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nfaggioli/Documents/ASS1/"/>
    </mc:Choice>
  </mc:AlternateContent>
  <xr:revisionPtr revIDLastSave="0" documentId="13_ncr:1_{EB14D9BE-8013-8C47-82FC-7DF430386891}" xr6:coauthVersionLast="36" xr6:coauthVersionMax="36" xr10:uidLastSave="{00000000-0000-0000-0000-000000000000}"/>
  <bookViews>
    <workbookView xWindow="0" yWindow="460" windowWidth="27320" windowHeight="13700" xr2:uid="{00000000-000D-0000-FFFF-FFFF00000000}"/>
  </bookViews>
  <sheets>
    <sheet name="Data" sheetId="1" r:id="rId1"/>
    <sheet name="Category" sheetId="2" r:id="rId2"/>
    <sheet name="Sub Category" sheetId="3" r:id="rId3"/>
    <sheet name="Date Conversion" sheetId="5" r:id="rId4"/>
    <sheet name="Bonus" sheetId="6" r:id="rId5"/>
  </sheets>
  <definedNames>
    <definedName name="_xlnm._FilterDatabase" localSheetId="0" hidden="1">Data!$A$1:$R$4115</definedName>
  </definedNames>
  <calcPr calcId="162913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8" i="1"/>
  <c r="P4067" i="1"/>
  <c r="P4066" i="1"/>
  <c r="P4065" i="1"/>
  <c r="P4064" i="1"/>
  <c r="P4063" i="1"/>
  <c r="P4062" i="1"/>
  <c r="P4061" i="1"/>
  <c r="P4060" i="1"/>
  <c r="P4059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09" i="1"/>
  <c r="P3808" i="1"/>
  <c r="P3807" i="1"/>
  <c r="P3806" i="1"/>
  <c r="P3805" i="1"/>
  <c r="P3804" i="1"/>
  <c r="P3803" i="1"/>
  <c r="P3802" i="1"/>
  <c r="P3801" i="1"/>
  <c r="P3800" i="1"/>
  <c r="P3798" i="1"/>
  <c r="P3797" i="1"/>
  <c r="P3796" i="1"/>
  <c r="P3794" i="1"/>
  <c r="P3793" i="1"/>
  <c r="P3792" i="1"/>
  <c r="P3791" i="1"/>
  <c r="P379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2" i="1"/>
  <c r="P3631" i="1"/>
  <c r="P3630" i="1"/>
  <c r="P3209" i="1"/>
  <c r="P3208" i="1"/>
  <c r="P3207" i="1"/>
  <c r="P3206" i="1"/>
  <c r="P3205" i="1"/>
  <c r="P3203" i="1"/>
  <c r="P3202" i="1"/>
  <c r="P3200" i="1"/>
  <c r="P3199" i="1"/>
  <c r="P3198" i="1"/>
  <c r="P3196" i="1"/>
  <c r="P3195" i="1"/>
  <c r="P3194" i="1"/>
  <c r="P3193" i="1"/>
  <c r="P3192" i="1"/>
  <c r="P3191" i="1"/>
  <c r="P3148" i="1"/>
  <c r="P3147" i="1"/>
  <c r="P3145" i="1"/>
  <c r="P3144" i="1"/>
  <c r="P3142" i="1"/>
  <c r="P3141" i="1"/>
  <c r="P3140" i="1"/>
  <c r="P3139" i="1"/>
  <c r="P3137" i="1"/>
  <c r="P3136" i="1"/>
  <c r="P3134" i="1"/>
  <c r="P3133" i="1"/>
  <c r="P3132" i="1"/>
  <c r="P3131" i="1"/>
  <c r="P3129" i="1"/>
  <c r="P3128" i="1"/>
  <c r="P3127" i="1"/>
  <c r="P3126" i="1"/>
  <c r="P3123" i="1"/>
  <c r="P3122" i="1"/>
  <c r="P3121" i="1"/>
  <c r="P3120" i="1"/>
  <c r="P3119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2" i="1"/>
  <c r="P3071" i="1"/>
  <c r="P3070" i="1"/>
  <c r="P3069" i="1"/>
  <c r="P3068" i="1"/>
  <c r="P3067" i="1"/>
  <c r="P3066" i="1"/>
  <c r="P3065" i="1"/>
  <c r="P3063" i="1"/>
  <c r="P3062" i="1"/>
  <c r="P3061" i="1"/>
  <c r="P3060" i="1"/>
  <c r="P3059" i="1"/>
  <c r="P3058" i="1"/>
  <c r="P3057" i="1"/>
  <c r="P3056" i="1"/>
  <c r="P3055" i="1"/>
  <c r="P3054" i="1"/>
  <c r="P3053" i="1"/>
  <c r="P2962" i="1"/>
  <c r="P2961" i="1"/>
  <c r="P2960" i="1"/>
  <c r="P2959" i="1"/>
  <c r="P2958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22" i="1"/>
  <c r="P2921" i="1"/>
  <c r="P2920" i="1"/>
  <c r="P2919" i="1"/>
  <c r="P2918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07" i="1"/>
  <c r="P2706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7" i="1"/>
  <c r="P2675" i="1"/>
  <c r="P2674" i="1"/>
  <c r="P2673" i="1"/>
  <c r="P2672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28" i="1"/>
  <c r="P2327" i="1"/>
  <c r="P2326" i="1"/>
  <c r="P2325" i="1"/>
  <c r="P2324" i="1"/>
  <c r="P232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22" i="1"/>
  <c r="P1921" i="1"/>
  <c r="P1920" i="1"/>
  <c r="P1918" i="1"/>
  <c r="P1917" i="1"/>
  <c r="P1916" i="1"/>
  <c r="P1915" i="1"/>
  <c r="P1913" i="1"/>
  <c r="P1912" i="1"/>
  <c r="P1911" i="1"/>
  <c r="P1910" i="1"/>
  <c r="P1909" i="1"/>
  <c r="P1908" i="1"/>
  <c r="P1907" i="1"/>
  <c r="P1906" i="1"/>
  <c r="P1905" i="1"/>
  <c r="P1904" i="1"/>
  <c r="P1903" i="1"/>
  <c r="P1882" i="1"/>
  <c r="P1881" i="1"/>
  <c r="P1880" i="1"/>
  <c r="P1879" i="1"/>
  <c r="P1878" i="1"/>
  <c r="P1877" i="1"/>
  <c r="P1876" i="1"/>
  <c r="P1875" i="1"/>
  <c r="P1874" i="1"/>
  <c r="P1872" i="1"/>
  <c r="P1871" i="1"/>
  <c r="P1870" i="1"/>
  <c r="P1869" i="1"/>
  <c r="P1868" i="1"/>
  <c r="P1867" i="1"/>
  <c r="P1866" i="1"/>
  <c r="P1865" i="1"/>
  <c r="P1864" i="1"/>
  <c r="P1863" i="1"/>
  <c r="P1822" i="1"/>
  <c r="P1821" i="1"/>
  <c r="P1820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8" i="1"/>
  <c r="P1797" i="1"/>
  <c r="P1796" i="1"/>
  <c r="P1795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6" i="1"/>
  <c r="P1775" i="1"/>
  <c r="P1774" i="1"/>
  <c r="P1773" i="1"/>
  <c r="P1771" i="1"/>
  <c r="P1770" i="1"/>
  <c r="P1769" i="1"/>
  <c r="P1768" i="1"/>
  <c r="P1766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0" i="1"/>
  <c r="P1689" i="1"/>
  <c r="P1688" i="1"/>
  <c r="P1685" i="1"/>
  <c r="P1684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344" i="1"/>
  <c r="P1342" i="1"/>
  <c r="P1341" i="1"/>
  <c r="P1340" i="1"/>
  <c r="P1339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0" i="1"/>
  <c r="P1309" i="1"/>
  <c r="P1307" i="1"/>
  <c r="P1306" i="1"/>
  <c r="P1245" i="1"/>
  <c r="P1244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21" i="1"/>
  <c r="P1020" i="1"/>
  <c r="P1019" i="1"/>
  <c r="P1018" i="1"/>
  <c r="P1017" i="1"/>
  <c r="P1016" i="1"/>
  <c r="P1015" i="1"/>
  <c r="P1013" i="1"/>
  <c r="P1012" i="1"/>
  <c r="P1011" i="1"/>
  <c r="P1010" i="1"/>
  <c r="P1009" i="1"/>
  <c r="P1008" i="1"/>
  <c r="P1005" i="1"/>
  <c r="P1004" i="1"/>
  <c r="P1002" i="1"/>
  <c r="P1001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6" i="1"/>
  <c r="P885" i="1"/>
  <c r="P884" i="1"/>
  <c r="P883" i="1"/>
  <c r="P882" i="1"/>
  <c r="P881" i="1"/>
  <c r="P880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781" i="1"/>
  <c r="P780" i="1"/>
  <c r="P779" i="1"/>
  <c r="P777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8" i="1"/>
  <c r="P707" i="1"/>
  <c r="P706" i="1"/>
  <c r="P705" i="1"/>
  <c r="P704" i="1"/>
  <c r="P703" i="1"/>
  <c r="P702" i="1"/>
  <c r="P700" i="1"/>
  <c r="P699" i="1"/>
  <c r="P698" i="1"/>
  <c r="P697" i="1"/>
  <c r="P696" i="1"/>
  <c r="P695" i="1"/>
  <c r="P694" i="1"/>
  <c r="P693" i="1"/>
  <c r="P692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7" i="1"/>
  <c r="P216" i="1"/>
  <c r="P215" i="1"/>
  <c r="P214" i="1"/>
  <c r="P213" i="1"/>
  <c r="P212" i="1"/>
  <c r="P211" i="1"/>
  <c r="P210" i="1"/>
  <c r="P209" i="1"/>
  <c r="P208" i="1"/>
  <c r="P207" i="1"/>
  <c r="P205" i="1"/>
  <c r="P204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C13" i="6"/>
  <c r="C12" i="6"/>
  <c r="C11" i="6"/>
  <c r="C10" i="6"/>
  <c r="C9" i="6"/>
  <c r="C8" i="6"/>
  <c r="C7" i="6"/>
  <c r="C6" i="6"/>
  <c r="C5" i="6"/>
  <c r="C4" i="6"/>
  <c r="D13" i="6"/>
  <c r="D12" i="6"/>
  <c r="D11" i="6"/>
  <c r="D10" i="6"/>
  <c r="D9" i="6"/>
  <c r="D8" i="6"/>
  <c r="D7" i="6"/>
  <c r="D6" i="6"/>
  <c r="D5" i="6"/>
  <c r="D4" i="6"/>
  <c r="D3" i="6"/>
  <c r="C3" i="6"/>
  <c r="B1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E2" i="6" l="1"/>
  <c r="F2" i="6" s="1"/>
  <c r="E10" i="6"/>
  <c r="F10" i="6" s="1"/>
  <c r="E6" i="6"/>
  <c r="H6" i="6" s="1"/>
  <c r="E13" i="6"/>
  <c r="H13" i="6" s="1"/>
  <c r="E9" i="6"/>
  <c r="F9" i="6" s="1"/>
  <c r="E5" i="6"/>
  <c r="F5" i="6" s="1"/>
  <c r="E12" i="6"/>
  <c r="H12" i="6" s="1"/>
  <c r="E8" i="6"/>
  <c r="F8" i="6" s="1"/>
  <c r="E4" i="6"/>
  <c r="H4" i="6" s="1"/>
  <c r="E11" i="6"/>
  <c r="H11" i="6" s="1"/>
  <c r="E7" i="6"/>
  <c r="F7" i="6" s="1"/>
  <c r="E3" i="6"/>
  <c r="H3" i="6" s="1"/>
  <c r="O2" i="1"/>
  <c r="P2" i="1"/>
  <c r="Q2" i="1"/>
  <c r="R2" i="1"/>
  <c r="S2" i="1"/>
  <c r="T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Q122" i="1"/>
  <c r="R122" i="1"/>
  <c r="S122" i="1"/>
  <c r="T122" i="1"/>
  <c r="O123" i="1"/>
  <c r="Q123" i="1"/>
  <c r="R123" i="1"/>
  <c r="S123" i="1"/>
  <c r="T123" i="1"/>
  <c r="O124" i="1"/>
  <c r="Q124" i="1"/>
  <c r="R124" i="1"/>
  <c r="S124" i="1"/>
  <c r="T124" i="1"/>
  <c r="O125" i="1"/>
  <c r="Q125" i="1"/>
  <c r="R125" i="1"/>
  <c r="S125" i="1"/>
  <c r="T125" i="1"/>
  <c r="O126" i="1"/>
  <c r="Q126" i="1"/>
  <c r="R126" i="1"/>
  <c r="S126" i="1"/>
  <c r="T126" i="1"/>
  <c r="O127" i="1"/>
  <c r="Q127" i="1"/>
  <c r="R127" i="1"/>
  <c r="S127" i="1"/>
  <c r="T127" i="1"/>
  <c r="O128" i="1"/>
  <c r="Q128" i="1"/>
  <c r="R128" i="1"/>
  <c r="S128" i="1"/>
  <c r="T128" i="1"/>
  <c r="O129" i="1"/>
  <c r="Q129" i="1"/>
  <c r="R129" i="1"/>
  <c r="S129" i="1"/>
  <c r="T129" i="1"/>
  <c r="O130" i="1"/>
  <c r="Q130" i="1"/>
  <c r="R130" i="1"/>
  <c r="S130" i="1"/>
  <c r="T130" i="1"/>
  <c r="O131" i="1"/>
  <c r="Q131" i="1"/>
  <c r="R131" i="1"/>
  <c r="S131" i="1"/>
  <c r="T131" i="1"/>
  <c r="O132" i="1"/>
  <c r="Q132" i="1"/>
  <c r="R132" i="1"/>
  <c r="S132" i="1"/>
  <c r="T132" i="1"/>
  <c r="O133" i="1"/>
  <c r="Q133" i="1"/>
  <c r="R133" i="1"/>
  <c r="S133" i="1"/>
  <c r="T133" i="1"/>
  <c r="O134" i="1"/>
  <c r="Q134" i="1"/>
  <c r="R134" i="1"/>
  <c r="S134" i="1"/>
  <c r="T134" i="1"/>
  <c r="O135" i="1"/>
  <c r="Q135" i="1"/>
  <c r="R135" i="1"/>
  <c r="S135" i="1"/>
  <c r="T135" i="1"/>
  <c r="O136" i="1"/>
  <c r="Q136" i="1"/>
  <c r="R136" i="1"/>
  <c r="S136" i="1"/>
  <c r="T136" i="1"/>
  <c r="O137" i="1"/>
  <c r="Q137" i="1"/>
  <c r="R137" i="1"/>
  <c r="S137" i="1"/>
  <c r="T137" i="1"/>
  <c r="O138" i="1"/>
  <c r="Q138" i="1"/>
  <c r="R138" i="1"/>
  <c r="S138" i="1"/>
  <c r="T138" i="1"/>
  <c r="O139" i="1"/>
  <c r="Q139" i="1"/>
  <c r="R139" i="1"/>
  <c r="S139" i="1"/>
  <c r="T139" i="1"/>
  <c r="O140" i="1"/>
  <c r="Q140" i="1"/>
  <c r="R140" i="1"/>
  <c r="S140" i="1"/>
  <c r="T140" i="1"/>
  <c r="O141" i="1"/>
  <c r="P141" i="1"/>
  <c r="Q141" i="1"/>
  <c r="R141" i="1"/>
  <c r="S141" i="1"/>
  <c r="T141" i="1"/>
  <c r="O142" i="1"/>
  <c r="Q142" i="1"/>
  <c r="R142" i="1"/>
  <c r="S142" i="1"/>
  <c r="T142" i="1"/>
  <c r="O143" i="1"/>
  <c r="Q143" i="1"/>
  <c r="R143" i="1"/>
  <c r="S143" i="1"/>
  <c r="T143" i="1"/>
  <c r="O144" i="1"/>
  <c r="Q144" i="1"/>
  <c r="R144" i="1"/>
  <c r="S144" i="1"/>
  <c r="T144" i="1"/>
  <c r="O145" i="1"/>
  <c r="Q145" i="1"/>
  <c r="R145" i="1"/>
  <c r="S145" i="1"/>
  <c r="T145" i="1"/>
  <c r="O146" i="1"/>
  <c r="Q146" i="1"/>
  <c r="R146" i="1"/>
  <c r="S146" i="1"/>
  <c r="T146" i="1"/>
  <c r="O147" i="1"/>
  <c r="Q147" i="1"/>
  <c r="R147" i="1"/>
  <c r="S147" i="1"/>
  <c r="T147" i="1"/>
  <c r="O148" i="1"/>
  <c r="Q148" i="1"/>
  <c r="R148" i="1"/>
  <c r="S148" i="1"/>
  <c r="T148" i="1"/>
  <c r="O149" i="1"/>
  <c r="Q149" i="1"/>
  <c r="R149" i="1"/>
  <c r="S149" i="1"/>
  <c r="T149" i="1"/>
  <c r="O150" i="1"/>
  <c r="Q150" i="1"/>
  <c r="R150" i="1"/>
  <c r="S150" i="1"/>
  <c r="T150" i="1"/>
  <c r="O151" i="1"/>
  <c r="Q151" i="1"/>
  <c r="R151" i="1"/>
  <c r="S151" i="1"/>
  <c r="T151" i="1"/>
  <c r="O152" i="1"/>
  <c r="Q152" i="1"/>
  <c r="R152" i="1"/>
  <c r="S152" i="1"/>
  <c r="T152" i="1"/>
  <c r="O153" i="1"/>
  <c r="Q153" i="1"/>
  <c r="R153" i="1"/>
  <c r="S153" i="1"/>
  <c r="T153" i="1"/>
  <c r="O154" i="1"/>
  <c r="Q154" i="1"/>
  <c r="R154" i="1"/>
  <c r="S154" i="1"/>
  <c r="T154" i="1"/>
  <c r="O155" i="1"/>
  <c r="Q155" i="1"/>
  <c r="R155" i="1"/>
  <c r="S155" i="1"/>
  <c r="T155" i="1"/>
  <c r="O156" i="1"/>
  <c r="Q156" i="1"/>
  <c r="R156" i="1"/>
  <c r="S156" i="1"/>
  <c r="T156" i="1"/>
  <c r="O157" i="1"/>
  <c r="Q157" i="1"/>
  <c r="R157" i="1"/>
  <c r="S157" i="1"/>
  <c r="T157" i="1"/>
  <c r="O158" i="1"/>
  <c r="Q158" i="1"/>
  <c r="R158" i="1"/>
  <c r="S158" i="1"/>
  <c r="T158" i="1"/>
  <c r="O159" i="1"/>
  <c r="Q159" i="1"/>
  <c r="R159" i="1"/>
  <c r="S159" i="1"/>
  <c r="T159" i="1"/>
  <c r="O160" i="1"/>
  <c r="Q160" i="1"/>
  <c r="R160" i="1"/>
  <c r="S160" i="1"/>
  <c r="T160" i="1"/>
  <c r="O161" i="1"/>
  <c r="Q161" i="1"/>
  <c r="R161" i="1"/>
  <c r="S161" i="1"/>
  <c r="T161" i="1"/>
  <c r="O162" i="1"/>
  <c r="Q162" i="1"/>
  <c r="R162" i="1"/>
  <c r="S162" i="1"/>
  <c r="T162" i="1"/>
  <c r="O163" i="1"/>
  <c r="Q163" i="1"/>
  <c r="R163" i="1"/>
  <c r="S163" i="1"/>
  <c r="T163" i="1"/>
  <c r="O164" i="1"/>
  <c r="Q164" i="1"/>
  <c r="R164" i="1"/>
  <c r="S164" i="1"/>
  <c r="T164" i="1"/>
  <c r="O165" i="1"/>
  <c r="Q165" i="1"/>
  <c r="R165" i="1"/>
  <c r="S165" i="1"/>
  <c r="T165" i="1"/>
  <c r="O166" i="1"/>
  <c r="Q166" i="1"/>
  <c r="R166" i="1"/>
  <c r="S166" i="1"/>
  <c r="T166" i="1"/>
  <c r="O167" i="1"/>
  <c r="Q167" i="1"/>
  <c r="R167" i="1"/>
  <c r="S167" i="1"/>
  <c r="T167" i="1"/>
  <c r="O168" i="1"/>
  <c r="P168" i="1"/>
  <c r="Q168" i="1"/>
  <c r="R168" i="1"/>
  <c r="S168" i="1"/>
  <c r="T168" i="1"/>
  <c r="O169" i="1"/>
  <c r="Q169" i="1"/>
  <c r="R169" i="1"/>
  <c r="S169" i="1"/>
  <c r="T169" i="1"/>
  <c r="O170" i="1"/>
  <c r="Q170" i="1"/>
  <c r="R170" i="1"/>
  <c r="S170" i="1"/>
  <c r="T170" i="1"/>
  <c r="O171" i="1"/>
  <c r="Q171" i="1"/>
  <c r="R171" i="1"/>
  <c r="S171" i="1"/>
  <c r="T171" i="1"/>
  <c r="O172" i="1"/>
  <c r="Q172" i="1"/>
  <c r="R172" i="1"/>
  <c r="S172" i="1"/>
  <c r="T172" i="1"/>
  <c r="O173" i="1"/>
  <c r="Q173" i="1"/>
  <c r="R173" i="1"/>
  <c r="S173" i="1"/>
  <c r="T173" i="1"/>
  <c r="O174" i="1"/>
  <c r="Q174" i="1"/>
  <c r="R174" i="1"/>
  <c r="S174" i="1"/>
  <c r="T174" i="1"/>
  <c r="O175" i="1"/>
  <c r="Q175" i="1"/>
  <c r="R175" i="1"/>
  <c r="S175" i="1"/>
  <c r="T175" i="1"/>
  <c r="O176" i="1"/>
  <c r="Q176" i="1"/>
  <c r="R176" i="1"/>
  <c r="S176" i="1"/>
  <c r="T176" i="1"/>
  <c r="O177" i="1"/>
  <c r="Q177" i="1"/>
  <c r="R177" i="1"/>
  <c r="S177" i="1"/>
  <c r="T177" i="1"/>
  <c r="O178" i="1"/>
  <c r="Q178" i="1"/>
  <c r="R178" i="1"/>
  <c r="S178" i="1"/>
  <c r="T178" i="1"/>
  <c r="O179" i="1"/>
  <c r="Q179" i="1"/>
  <c r="R179" i="1"/>
  <c r="S179" i="1"/>
  <c r="T179" i="1"/>
  <c r="O180" i="1"/>
  <c r="Q180" i="1"/>
  <c r="R180" i="1"/>
  <c r="S180" i="1"/>
  <c r="T180" i="1"/>
  <c r="O181" i="1"/>
  <c r="Q181" i="1"/>
  <c r="R181" i="1"/>
  <c r="S181" i="1"/>
  <c r="T181" i="1"/>
  <c r="O182" i="1"/>
  <c r="Q182" i="1"/>
  <c r="R182" i="1"/>
  <c r="S182" i="1"/>
  <c r="T182" i="1"/>
  <c r="O183" i="1"/>
  <c r="Q183" i="1"/>
  <c r="R183" i="1"/>
  <c r="S183" i="1"/>
  <c r="T183" i="1"/>
  <c r="O184" i="1"/>
  <c r="Q184" i="1"/>
  <c r="R184" i="1"/>
  <c r="S184" i="1"/>
  <c r="T184" i="1"/>
  <c r="O185" i="1"/>
  <c r="Q185" i="1"/>
  <c r="R185" i="1"/>
  <c r="S185" i="1"/>
  <c r="T185" i="1"/>
  <c r="O186" i="1"/>
  <c r="Q186" i="1"/>
  <c r="R186" i="1"/>
  <c r="S186" i="1"/>
  <c r="T186" i="1"/>
  <c r="O187" i="1"/>
  <c r="Q187" i="1"/>
  <c r="R187" i="1"/>
  <c r="S187" i="1"/>
  <c r="T187" i="1"/>
  <c r="O188" i="1"/>
  <c r="Q188" i="1"/>
  <c r="R188" i="1"/>
  <c r="S188" i="1"/>
  <c r="T188" i="1"/>
  <c r="O189" i="1"/>
  <c r="Q189" i="1"/>
  <c r="R189" i="1"/>
  <c r="S189" i="1"/>
  <c r="T189" i="1"/>
  <c r="O190" i="1"/>
  <c r="Q190" i="1"/>
  <c r="R190" i="1"/>
  <c r="S190" i="1"/>
  <c r="T190" i="1"/>
  <c r="O191" i="1"/>
  <c r="Q191" i="1"/>
  <c r="R191" i="1"/>
  <c r="S191" i="1"/>
  <c r="T191" i="1"/>
  <c r="O192" i="1"/>
  <c r="Q192" i="1"/>
  <c r="R192" i="1"/>
  <c r="S192" i="1"/>
  <c r="T192" i="1"/>
  <c r="O193" i="1"/>
  <c r="Q193" i="1"/>
  <c r="R193" i="1"/>
  <c r="S193" i="1"/>
  <c r="T193" i="1"/>
  <c r="O194" i="1"/>
  <c r="Q194" i="1"/>
  <c r="R194" i="1"/>
  <c r="S194" i="1"/>
  <c r="T194" i="1"/>
  <c r="O195" i="1"/>
  <c r="Q195" i="1"/>
  <c r="R195" i="1"/>
  <c r="S195" i="1"/>
  <c r="T195" i="1"/>
  <c r="O196" i="1"/>
  <c r="Q196" i="1"/>
  <c r="R196" i="1"/>
  <c r="S196" i="1"/>
  <c r="T196" i="1"/>
  <c r="O197" i="1"/>
  <c r="Q197" i="1"/>
  <c r="R197" i="1"/>
  <c r="S197" i="1"/>
  <c r="T197" i="1"/>
  <c r="O198" i="1"/>
  <c r="Q198" i="1"/>
  <c r="R198" i="1"/>
  <c r="S198" i="1"/>
  <c r="T198" i="1"/>
  <c r="O199" i="1"/>
  <c r="Q199" i="1"/>
  <c r="R199" i="1"/>
  <c r="S199" i="1"/>
  <c r="T199" i="1"/>
  <c r="O200" i="1"/>
  <c r="Q200" i="1"/>
  <c r="R200" i="1"/>
  <c r="S200" i="1"/>
  <c r="T200" i="1"/>
  <c r="O201" i="1"/>
  <c r="Q201" i="1"/>
  <c r="R201" i="1"/>
  <c r="S201" i="1"/>
  <c r="T201" i="1"/>
  <c r="O202" i="1"/>
  <c r="Q202" i="1"/>
  <c r="R202" i="1"/>
  <c r="S202" i="1"/>
  <c r="T202" i="1"/>
  <c r="O203" i="1"/>
  <c r="P203" i="1"/>
  <c r="Q203" i="1"/>
  <c r="R203" i="1"/>
  <c r="S203" i="1"/>
  <c r="T203" i="1"/>
  <c r="O204" i="1"/>
  <c r="Q204" i="1"/>
  <c r="R204" i="1"/>
  <c r="S204" i="1"/>
  <c r="T204" i="1"/>
  <c r="O205" i="1"/>
  <c r="Q205" i="1"/>
  <c r="R205" i="1"/>
  <c r="S205" i="1"/>
  <c r="T205" i="1"/>
  <c r="O206" i="1"/>
  <c r="P206" i="1"/>
  <c r="Q206" i="1"/>
  <c r="R206" i="1"/>
  <c r="S206" i="1"/>
  <c r="T206" i="1"/>
  <c r="O207" i="1"/>
  <c r="Q207" i="1"/>
  <c r="R207" i="1"/>
  <c r="S207" i="1"/>
  <c r="T207" i="1"/>
  <c r="O208" i="1"/>
  <c r="Q208" i="1"/>
  <c r="R208" i="1"/>
  <c r="S208" i="1"/>
  <c r="T208" i="1"/>
  <c r="O209" i="1"/>
  <c r="Q209" i="1"/>
  <c r="R209" i="1"/>
  <c r="S209" i="1"/>
  <c r="T209" i="1"/>
  <c r="O210" i="1"/>
  <c r="Q210" i="1"/>
  <c r="R210" i="1"/>
  <c r="S210" i="1"/>
  <c r="T210" i="1"/>
  <c r="O211" i="1"/>
  <c r="Q211" i="1"/>
  <c r="R211" i="1"/>
  <c r="S211" i="1"/>
  <c r="T211" i="1"/>
  <c r="O212" i="1"/>
  <c r="Q212" i="1"/>
  <c r="R212" i="1"/>
  <c r="S212" i="1"/>
  <c r="T212" i="1"/>
  <c r="O213" i="1"/>
  <c r="Q213" i="1"/>
  <c r="R213" i="1"/>
  <c r="S213" i="1"/>
  <c r="T213" i="1"/>
  <c r="O214" i="1"/>
  <c r="Q214" i="1"/>
  <c r="R214" i="1"/>
  <c r="S214" i="1"/>
  <c r="T214" i="1"/>
  <c r="O215" i="1"/>
  <c r="Q215" i="1"/>
  <c r="R215" i="1"/>
  <c r="S215" i="1"/>
  <c r="T215" i="1"/>
  <c r="O216" i="1"/>
  <c r="Q216" i="1"/>
  <c r="R216" i="1"/>
  <c r="S216" i="1"/>
  <c r="T216" i="1"/>
  <c r="O217" i="1"/>
  <c r="Q217" i="1"/>
  <c r="R217" i="1"/>
  <c r="S217" i="1"/>
  <c r="T217" i="1"/>
  <c r="O218" i="1"/>
  <c r="P218" i="1"/>
  <c r="Q218" i="1"/>
  <c r="R218" i="1"/>
  <c r="S218" i="1"/>
  <c r="T218" i="1"/>
  <c r="O219" i="1"/>
  <c r="Q219" i="1"/>
  <c r="R219" i="1"/>
  <c r="S219" i="1"/>
  <c r="T219" i="1"/>
  <c r="O220" i="1"/>
  <c r="Q220" i="1"/>
  <c r="R220" i="1"/>
  <c r="S220" i="1"/>
  <c r="T220" i="1"/>
  <c r="O221" i="1"/>
  <c r="Q221" i="1"/>
  <c r="R221" i="1"/>
  <c r="S221" i="1"/>
  <c r="T221" i="1"/>
  <c r="O222" i="1"/>
  <c r="Q222" i="1"/>
  <c r="R222" i="1"/>
  <c r="S222" i="1"/>
  <c r="T222" i="1"/>
  <c r="O223" i="1"/>
  <c r="Q223" i="1"/>
  <c r="R223" i="1"/>
  <c r="S223" i="1"/>
  <c r="T223" i="1"/>
  <c r="O224" i="1"/>
  <c r="Q224" i="1"/>
  <c r="R224" i="1"/>
  <c r="S224" i="1"/>
  <c r="T224" i="1"/>
  <c r="O225" i="1"/>
  <c r="Q225" i="1"/>
  <c r="R225" i="1"/>
  <c r="S225" i="1"/>
  <c r="T225" i="1"/>
  <c r="O226" i="1"/>
  <c r="Q226" i="1"/>
  <c r="R226" i="1"/>
  <c r="S226" i="1"/>
  <c r="T226" i="1"/>
  <c r="O227" i="1"/>
  <c r="Q227" i="1"/>
  <c r="R227" i="1"/>
  <c r="S227" i="1"/>
  <c r="T227" i="1"/>
  <c r="O228" i="1"/>
  <c r="Q228" i="1"/>
  <c r="R228" i="1"/>
  <c r="S228" i="1"/>
  <c r="T228" i="1"/>
  <c r="O229" i="1"/>
  <c r="Q229" i="1"/>
  <c r="R229" i="1"/>
  <c r="S229" i="1"/>
  <c r="T229" i="1"/>
  <c r="O230" i="1"/>
  <c r="Q230" i="1"/>
  <c r="R230" i="1"/>
  <c r="S230" i="1"/>
  <c r="T230" i="1"/>
  <c r="O231" i="1"/>
  <c r="Q231" i="1"/>
  <c r="R231" i="1"/>
  <c r="S231" i="1"/>
  <c r="T231" i="1"/>
  <c r="O232" i="1"/>
  <c r="Q232" i="1"/>
  <c r="R232" i="1"/>
  <c r="S232" i="1"/>
  <c r="T232" i="1"/>
  <c r="O233" i="1"/>
  <c r="Q233" i="1"/>
  <c r="R233" i="1"/>
  <c r="S233" i="1"/>
  <c r="T233" i="1"/>
  <c r="O234" i="1"/>
  <c r="Q234" i="1"/>
  <c r="R234" i="1"/>
  <c r="S234" i="1"/>
  <c r="T234" i="1"/>
  <c r="O235" i="1"/>
  <c r="Q235" i="1"/>
  <c r="R235" i="1"/>
  <c r="S235" i="1"/>
  <c r="T235" i="1"/>
  <c r="O236" i="1"/>
  <c r="Q236" i="1"/>
  <c r="R236" i="1"/>
  <c r="S236" i="1"/>
  <c r="T236" i="1"/>
  <c r="O237" i="1"/>
  <c r="Q237" i="1"/>
  <c r="R237" i="1"/>
  <c r="S237" i="1"/>
  <c r="T237" i="1"/>
  <c r="O238" i="1"/>
  <c r="Q238" i="1"/>
  <c r="R238" i="1"/>
  <c r="S238" i="1"/>
  <c r="T238" i="1"/>
  <c r="O239" i="1"/>
  <c r="Q239" i="1"/>
  <c r="R239" i="1"/>
  <c r="S239" i="1"/>
  <c r="T239" i="1"/>
  <c r="O240" i="1"/>
  <c r="Q240" i="1"/>
  <c r="R240" i="1"/>
  <c r="S240" i="1"/>
  <c r="T240" i="1"/>
  <c r="O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Q422" i="1"/>
  <c r="R422" i="1"/>
  <c r="S422" i="1"/>
  <c r="T422" i="1"/>
  <c r="O423" i="1"/>
  <c r="Q423" i="1"/>
  <c r="R423" i="1"/>
  <c r="S423" i="1"/>
  <c r="T423" i="1"/>
  <c r="O424" i="1"/>
  <c r="Q424" i="1"/>
  <c r="R424" i="1"/>
  <c r="S424" i="1"/>
  <c r="T424" i="1"/>
  <c r="O425" i="1"/>
  <c r="Q425" i="1"/>
  <c r="R425" i="1"/>
  <c r="S425" i="1"/>
  <c r="T425" i="1"/>
  <c r="O426" i="1"/>
  <c r="Q426" i="1"/>
  <c r="R426" i="1"/>
  <c r="S426" i="1"/>
  <c r="T426" i="1"/>
  <c r="O427" i="1"/>
  <c r="Q427" i="1"/>
  <c r="R427" i="1"/>
  <c r="S427" i="1"/>
  <c r="T427" i="1"/>
  <c r="O428" i="1"/>
  <c r="Q428" i="1"/>
  <c r="R428" i="1"/>
  <c r="S428" i="1"/>
  <c r="T428" i="1"/>
  <c r="O429" i="1"/>
  <c r="Q429" i="1"/>
  <c r="R429" i="1"/>
  <c r="S429" i="1"/>
  <c r="T429" i="1"/>
  <c r="O430" i="1"/>
  <c r="Q430" i="1"/>
  <c r="R430" i="1"/>
  <c r="S430" i="1"/>
  <c r="T430" i="1"/>
  <c r="O431" i="1"/>
  <c r="Q431" i="1"/>
  <c r="R431" i="1"/>
  <c r="S431" i="1"/>
  <c r="T431" i="1"/>
  <c r="O432" i="1"/>
  <c r="Q432" i="1"/>
  <c r="R432" i="1"/>
  <c r="S432" i="1"/>
  <c r="T432" i="1"/>
  <c r="O433" i="1"/>
  <c r="Q433" i="1"/>
  <c r="R433" i="1"/>
  <c r="S433" i="1"/>
  <c r="T433" i="1"/>
  <c r="O434" i="1"/>
  <c r="Q434" i="1"/>
  <c r="R434" i="1"/>
  <c r="S434" i="1"/>
  <c r="T434" i="1"/>
  <c r="O435" i="1"/>
  <c r="Q435" i="1"/>
  <c r="R435" i="1"/>
  <c r="S435" i="1"/>
  <c r="T435" i="1"/>
  <c r="O436" i="1"/>
  <c r="Q436" i="1"/>
  <c r="R436" i="1"/>
  <c r="S436" i="1"/>
  <c r="T436" i="1"/>
  <c r="O437" i="1"/>
  <c r="Q437" i="1"/>
  <c r="R437" i="1"/>
  <c r="S437" i="1"/>
  <c r="T437" i="1"/>
  <c r="O438" i="1"/>
  <c r="Q438" i="1"/>
  <c r="R438" i="1"/>
  <c r="S438" i="1"/>
  <c r="T438" i="1"/>
  <c r="O439" i="1"/>
  <c r="Q439" i="1"/>
  <c r="R439" i="1"/>
  <c r="S439" i="1"/>
  <c r="T439" i="1"/>
  <c r="O440" i="1"/>
  <c r="Q440" i="1"/>
  <c r="R440" i="1"/>
  <c r="S440" i="1"/>
  <c r="T440" i="1"/>
  <c r="O441" i="1"/>
  <c r="Q441" i="1"/>
  <c r="R441" i="1"/>
  <c r="S441" i="1"/>
  <c r="T441" i="1"/>
  <c r="O442" i="1"/>
  <c r="Q442" i="1"/>
  <c r="R442" i="1"/>
  <c r="S442" i="1"/>
  <c r="T442" i="1"/>
  <c r="O443" i="1"/>
  <c r="Q443" i="1"/>
  <c r="R443" i="1"/>
  <c r="S443" i="1"/>
  <c r="T443" i="1"/>
  <c r="O444" i="1"/>
  <c r="Q444" i="1"/>
  <c r="R444" i="1"/>
  <c r="S444" i="1"/>
  <c r="T444" i="1"/>
  <c r="O445" i="1"/>
  <c r="Q445" i="1"/>
  <c r="R445" i="1"/>
  <c r="S445" i="1"/>
  <c r="T445" i="1"/>
  <c r="O446" i="1"/>
  <c r="Q446" i="1"/>
  <c r="R446" i="1"/>
  <c r="S446" i="1"/>
  <c r="T446" i="1"/>
  <c r="O447" i="1"/>
  <c r="Q447" i="1"/>
  <c r="R447" i="1"/>
  <c r="S447" i="1"/>
  <c r="T447" i="1"/>
  <c r="O448" i="1"/>
  <c r="Q448" i="1"/>
  <c r="R448" i="1"/>
  <c r="S448" i="1"/>
  <c r="T448" i="1"/>
  <c r="O449" i="1"/>
  <c r="Q449" i="1"/>
  <c r="R449" i="1"/>
  <c r="S449" i="1"/>
  <c r="T449" i="1"/>
  <c r="O450" i="1"/>
  <c r="Q450" i="1"/>
  <c r="R450" i="1"/>
  <c r="S450" i="1"/>
  <c r="T450" i="1"/>
  <c r="O451" i="1"/>
  <c r="Q451" i="1"/>
  <c r="R451" i="1"/>
  <c r="S451" i="1"/>
  <c r="T451" i="1"/>
  <c r="O452" i="1"/>
  <c r="Q452" i="1"/>
  <c r="R452" i="1"/>
  <c r="S452" i="1"/>
  <c r="T452" i="1"/>
  <c r="O453" i="1"/>
  <c r="Q453" i="1"/>
  <c r="R453" i="1"/>
  <c r="S453" i="1"/>
  <c r="T453" i="1"/>
  <c r="O454" i="1"/>
  <c r="P454" i="1"/>
  <c r="Q454" i="1"/>
  <c r="R454" i="1"/>
  <c r="S454" i="1"/>
  <c r="T454" i="1"/>
  <c r="O455" i="1"/>
  <c r="Q455" i="1"/>
  <c r="R455" i="1"/>
  <c r="S455" i="1"/>
  <c r="T455" i="1"/>
  <c r="O456" i="1"/>
  <c r="Q456" i="1"/>
  <c r="R456" i="1"/>
  <c r="S456" i="1"/>
  <c r="T456" i="1"/>
  <c r="O457" i="1"/>
  <c r="Q457" i="1"/>
  <c r="R457" i="1"/>
  <c r="S457" i="1"/>
  <c r="T457" i="1"/>
  <c r="O458" i="1"/>
  <c r="Q458" i="1"/>
  <c r="R458" i="1"/>
  <c r="S458" i="1"/>
  <c r="T458" i="1"/>
  <c r="O459" i="1"/>
  <c r="Q459" i="1"/>
  <c r="R459" i="1"/>
  <c r="S459" i="1"/>
  <c r="T459" i="1"/>
  <c r="O460" i="1"/>
  <c r="Q460" i="1"/>
  <c r="R460" i="1"/>
  <c r="S460" i="1"/>
  <c r="T460" i="1"/>
  <c r="O461" i="1"/>
  <c r="Q461" i="1"/>
  <c r="R461" i="1"/>
  <c r="S461" i="1"/>
  <c r="T461" i="1"/>
  <c r="O462" i="1"/>
  <c r="Q462" i="1"/>
  <c r="R462" i="1"/>
  <c r="S462" i="1"/>
  <c r="T462" i="1"/>
  <c r="O463" i="1"/>
  <c r="Q463" i="1"/>
  <c r="R463" i="1"/>
  <c r="S463" i="1"/>
  <c r="T463" i="1"/>
  <c r="O464" i="1"/>
  <c r="Q464" i="1"/>
  <c r="R464" i="1"/>
  <c r="S464" i="1"/>
  <c r="T464" i="1"/>
  <c r="O465" i="1"/>
  <c r="Q465" i="1"/>
  <c r="R465" i="1"/>
  <c r="S465" i="1"/>
  <c r="T465" i="1"/>
  <c r="O466" i="1"/>
  <c r="Q466" i="1"/>
  <c r="R466" i="1"/>
  <c r="S466" i="1"/>
  <c r="T466" i="1"/>
  <c r="O467" i="1"/>
  <c r="Q467" i="1"/>
  <c r="R467" i="1"/>
  <c r="S467" i="1"/>
  <c r="T467" i="1"/>
  <c r="O468" i="1"/>
  <c r="Q468" i="1"/>
  <c r="R468" i="1"/>
  <c r="S468" i="1"/>
  <c r="T468" i="1"/>
  <c r="O469" i="1"/>
  <c r="Q469" i="1"/>
  <c r="R469" i="1"/>
  <c r="S469" i="1"/>
  <c r="T469" i="1"/>
  <c r="O470" i="1"/>
  <c r="Q470" i="1"/>
  <c r="R470" i="1"/>
  <c r="S470" i="1"/>
  <c r="T470" i="1"/>
  <c r="O471" i="1"/>
  <c r="Q471" i="1"/>
  <c r="R471" i="1"/>
  <c r="S471" i="1"/>
  <c r="T471" i="1"/>
  <c r="O472" i="1"/>
  <c r="Q472" i="1"/>
  <c r="R472" i="1"/>
  <c r="S472" i="1"/>
  <c r="T472" i="1"/>
  <c r="O473" i="1"/>
  <c r="Q473" i="1"/>
  <c r="R473" i="1"/>
  <c r="S473" i="1"/>
  <c r="T473" i="1"/>
  <c r="O474" i="1"/>
  <c r="Q474" i="1"/>
  <c r="R474" i="1"/>
  <c r="S474" i="1"/>
  <c r="T474" i="1"/>
  <c r="O475" i="1"/>
  <c r="Q475" i="1"/>
  <c r="R475" i="1"/>
  <c r="S475" i="1"/>
  <c r="T475" i="1"/>
  <c r="O476" i="1"/>
  <c r="Q476" i="1"/>
  <c r="R476" i="1"/>
  <c r="S476" i="1"/>
  <c r="T476" i="1"/>
  <c r="O477" i="1"/>
  <c r="Q477" i="1"/>
  <c r="R477" i="1"/>
  <c r="S477" i="1"/>
  <c r="T477" i="1"/>
  <c r="O478" i="1"/>
  <c r="Q478" i="1"/>
  <c r="R478" i="1"/>
  <c r="S478" i="1"/>
  <c r="T478" i="1"/>
  <c r="O479" i="1"/>
  <c r="Q479" i="1"/>
  <c r="R479" i="1"/>
  <c r="S479" i="1"/>
  <c r="T479" i="1"/>
  <c r="O480" i="1"/>
  <c r="Q480" i="1"/>
  <c r="R480" i="1"/>
  <c r="S480" i="1"/>
  <c r="T480" i="1"/>
  <c r="O481" i="1"/>
  <c r="Q481" i="1"/>
  <c r="R481" i="1"/>
  <c r="S481" i="1"/>
  <c r="T481" i="1"/>
  <c r="O482" i="1"/>
  <c r="Q482" i="1"/>
  <c r="R482" i="1"/>
  <c r="S482" i="1"/>
  <c r="T482" i="1"/>
  <c r="O483" i="1"/>
  <c r="Q483" i="1"/>
  <c r="R483" i="1"/>
  <c r="S483" i="1"/>
  <c r="T483" i="1"/>
  <c r="O484" i="1"/>
  <c r="Q484" i="1"/>
  <c r="R484" i="1"/>
  <c r="S484" i="1"/>
  <c r="T484" i="1"/>
  <c r="O485" i="1"/>
  <c r="P485" i="1"/>
  <c r="Q485" i="1"/>
  <c r="R485" i="1"/>
  <c r="S485" i="1"/>
  <c r="T485" i="1"/>
  <c r="O486" i="1"/>
  <c r="Q486" i="1"/>
  <c r="R486" i="1"/>
  <c r="S486" i="1"/>
  <c r="T486" i="1"/>
  <c r="O487" i="1"/>
  <c r="Q487" i="1"/>
  <c r="R487" i="1"/>
  <c r="S487" i="1"/>
  <c r="T487" i="1"/>
  <c r="O488" i="1"/>
  <c r="Q488" i="1"/>
  <c r="R488" i="1"/>
  <c r="S488" i="1"/>
  <c r="T488" i="1"/>
  <c r="O489" i="1"/>
  <c r="Q489" i="1"/>
  <c r="R489" i="1"/>
  <c r="S489" i="1"/>
  <c r="T489" i="1"/>
  <c r="O490" i="1"/>
  <c r="Q490" i="1"/>
  <c r="R490" i="1"/>
  <c r="S490" i="1"/>
  <c r="T490" i="1"/>
  <c r="O491" i="1"/>
  <c r="Q491" i="1"/>
  <c r="R491" i="1"/>
  <c r="S491" i="1"/>
  <c r="T491" i="1"/>
  <c r="O492" i="1"/>
  <c r="Q492" i="1"/>
  <c r="R492" i="1"/>
  <c r="S492" i="1"/>
  <c r="T492" i="1"/>
  <c r="O493" i="1"/>
  <c r="Q493" i="1"/>
  <c r="R493" i="1"/>
  <c r="S493" i="1"/>
  <c r="T493" i="1"/>
  <c r="O494" i="1"/>
  <c r="Q494" i="1"/>
  <c r="R494" i="1"/>
  <c r="S494" i="1"/>
  <c r="T494" i="1"/>
  <c r="O495" i="1"/>
  <c r="Q495" i="1"/>
  <c r="R495" i="1"/>
  <c r="S495" i="1"/>
  <c r="T495" i="1"/>
  <c r="O496" i="1"/>
  <c r="Q496" i="1"/>
  <c r="R496" i="1"/>
  <c r="S496" i="1"/>
  <c r="T496" i="1"/>
  <c r="O497" i="1"/>
  <c r="Q497" i="1"/>
  <c r="R497" i="1"/>
  <c r="S497" i="1"/>
  <c r="T497" i="1"/>
  <c r="O498" i="1"/>
  <c r="Q498" i="1"/>
  <c r="R498" i="1"/>
  <c r="S498" i="1"/>
  <c r="T498" i="1"/>
  <c r="O499" i="1"/>
  <c r="Q499" i="1"/>
  <c r="R499" i="1"/>
  <c r="S499" i="1"/>
  <c r="T499" i="1"/>
  <c r="O500" i="1"/>
  <c r="Q500" i="1"/>
  <c r="R500" i="1"/>
  <c r="S500" i="1"/>
  <c r="T500" i="1"/>
  <c r="O501" i="1"/>
  <c r="Q501" i="1"/>
  <c r="R501" i="1"/>
  <c r="S501" i="1"/>
  <c r="T501" i="1"/>
  <c r="O502" i="1"/>
  <c r="Q502" i="1"/>
  <c r="R502" i="1"/>
  <c r="S502" i="1"/>
  <c r="T502" i="1"/>
  <c r="O503" i="1"/>
  <c r="Q503" i="1"/>
  <c r="R503" i="1"/>
  <c r="S503" i="1"/>
  <c r="T503" i="1"/>
  <c r="O504" i="1"/>
  <c r="Q504" i="1"/>
  <c r="R504" i="1"/>
  <c r="S504" i="1"/>
  <c r="T504" i="1"/>
  <c r="O505" i="1"/>
  <c r="Q505" i="1"/>
  <c r="R505" i="1"/>
  <c r="S505" i="1"/>
  <c r="T505" i="1"/>
  <c r="O506" i="1"/>
  <c r="Q506" i="1"/>
  <c r="R506" i="1"/>
  <c r="S506" i="1"/>
  <c r="T506" i="1"/>
  <c r="O507" i="1"/>
  <c r="Q507" i="1"/>
  <c r="R507" i="1"/>
  <c r="S507" i="1"/>
  <c r="T507" i="1"/>
  <c r="O508" i="1"/>
  <c r="Q508" i="1"/>
  <c r="R508" i="1"/>
  <c r="S508" i="1"/>
  <c r="T508" i="1"/>
  <c r="O509" i="1"/>
  <c r="Q509" i="1"/>
  <c r="R509" i="1"/>
  <c r="S509" i="1"/>
  <c r="T509" i="1"/>
  <c r="O510" i="1"/>
  <c r="Q510" i="1"/>
  <c r="R510" i="1"/>
  <c r="S510" i="1"/>
  <c r="T510" i="1"/>
  <c r="O511" i="1"/>
  <c r="Q511" i="1"/>
  <c r="R511" i="1"/>
  <c r="S511" i="1"/>
  <c r="T511" i="1"/>
  <c r="O512" i="1"/>
  <c r="Q512" i="1"/>
  <c r="R512" i="1"/>
  <c r="S512" i="1"/>
  <c r="T512" i="1"/>
  <c r="O513" i="1"/>
  <c r="Q513" i="1"/>
  <c r="R513" i="1"/>
  <c r="S513" i="1"/>
  <c r="T513" i="1"/>
  <c r="O514" i="1"/>
  <c r="Q514" i="1"/>
  <c r="R514" i="1"/>
  <c r="S514" i="1"/>
  <c r="T514" i="1"/>
  <c r="O515" i="1"/>
  <c r="Q515" i="1"/>
  <c r="R515" i="1"/>
  <c r="S515" i="1"/>
  <c r="T515" i="1"/>
  <c r="O516" i="1"/>
  <c r="Q516" i="1"/>
  <c r="R516" i="1"/>
  <c r="S516" i="1"/>
  <c r="T516" i="1"/>
  <c r="O517" i="1"/>
  <c r="Q517" i="1"/>
  <c r="R517" i="1"/>
  <c r="S517" i="1"/>
  <c r="T517" i="1"/>
  <c r="O518" i="1"/>
  <c r="Q518" i="1"/>
  <c r="R518" i="1"/>
  <c r="S518" i="1"/>
  <c r="T518" i="1"/>
  <c r="O519" i="1"/>
  <c r="Q519" i="1"/>
  <c r="R519" i="1"/>
  <c r="S519" i="1"/>
  <c r="T519" i="1"/>
  <c r="O520" i="1"/>
  <c r="Q520" i="1"/>
  <c r="R520" i="1"/>
  <c r="S520" i="1"/>
  <c r="T520" i="1"/>
  <c r="O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Q542" i="1"/>
  <c r="R542" i="1"/>
  <c r="S542" i="1"/>
  <c r="T542" i="1"/>
  <c r="O543" i="1"/>
  <c r="Q543" i="1"/>
  <c r="R543" i="1"/>
  <c r="S543" i="1"/>
  <c r="T543" i="1"/>
  <c r="O544" i="1"/>
  <c r="Q544" i="1"/>
  <c r="R544" i="1"/>
  <c r="S544" i="1"/>
  <c r="T544" i="1"/>
  <c r="O545" i="1"/>
  <c r="Q545" i="1"/>
  <c r="R545" i="1"/>
  <c r="S545" i="1"/>
  <c r="T545" i="1"/>
  <c r="O546" i="1"/>
  <c r="Q546" i="1"/>
  <c r="R546" i="1"/>
  <c r="S546" i="1"/>
  <c r="T546" i="1"/>
  <c r="O547" i="1"/>
  <c r="Q547" i="1"/>
  <c r="R547" i="1"/>
  <c r="S547" i="1"/>
  <c r="T547" i="1"/>
  <c r="O548" i="1"/>
  <c r="Q548" i="1"/>
  <c r="R548" i="1"/>
  <c r="S548" i="1"/>
  <c r="T548" i="1"/>
  <c r="O549" i="1"/>
  <c r="Q549" i="1"/>
  <c r="R549" i="1"/>
  <c r="S549" i="1"/>
  <c r="T549" i="1"/>
  <c r="O550" i="1"/>
  <c r="Q550" i="1"/>
  <c r="R550" i="1"/>
  <c r="S550" i="1"/>
  <c r="T550" i="1"/>
  <c r="O551" i="1"/>
  <c r="Q551" i="1"/>
  <c r="R551" i="1"/>
  <c r="S551" i="1"/>
  <c r="T551" i="1"/>
  <c r="O552" i="1"/>
  <c r="Q552" i="1"/>
  <c r="R552" i="1"/>
  <c r="S552" i="1"/>
  <c r="T552" i="1"/>
  <c r="O553" i="1"/>
  <c r="Q553" i="1"/>
  <c r="R553" i="1"/>
  <c r="S553" i="1"/>
  <c r="T553" i="1"/>
  <c r="O554" i="1"/>
  <c r="Q554" i="1"/>
  <c r="R554" i="1"/>
  <c r="S554" i="1"/>
  <c r="T554" i="1"/>
  <c r="O555" i="1"/>
  <c r="Q555" i="1"/>
  <c r="R555" i="1"/>
  <c r="S555" i="1"/>
  <c r="T555" i="1"/>
  <c r="O556" i="1"/>
  <c r="Q556" i="1"/>
  <c r="R556" i="1"/>
  <c r="S556" i="1"/>
  <c r="T556" i="1"/>
  <c r="O557" i="1"/>
  <c r="Q557" i="1"/>
  <c r="R557" i="1"/>
  <c r="S557" i="1"/>
  <c r="T557" i="1"/>
  <c r="O558" i="1"/>
  <c r="Q558" i="1"/>
  <c r="R558" i="1"/>
  <c r="S558" i="1"/>
  <c r="T558" i="1"/>
  <c r="O559" i="1"/>
  <c r="Q559" i="1"/>
  <c r="R559" i="1"/>
  <c r="S559" i="1"/>
  <c r="T559" i="1"/>
  <c r="O560" i="1"/>
  <c r="Q560" i="1"/>
  <c r="R560" i="1"/>
  <c r="S560" i="1"/>
  <c r="T560" i="1"/>
  <c r="O561" i="1"/>
  <c r="Q561" i="1"/>
  <c r="R561" i="1"/>
  <c r="S561" i="1"/>
  <c r="T561" i="1"/>
  <c r="O562" i="1"/>
  <c r="Q562" i="1"/>
  <c r="R562" i="1"/>
  <c r="S562" i="1"/>
  <c r="T562" i="1"/>
  <c r="O563" i="1"/>
  <c r="Q563" i="1"/>
  <c r="R563" i="1"/>
  <c r="S563" i="1"/>
  <c r="T563" i="1"/>
  <c r="O564" i="1"/>
  <c r="Q564" i="1"/>
  <c r="R564" i="1"/>
  <c r="S564" i="1"/>
  <c r="T564" i="1"/>
  <c r="O565" i="1"/>
  <c r="Q565" i="1"/>
  <c r="R565" i="1"/>
  <c r="S565" i="1"/>
  <c r="T565" i="1"/>
  <c r="O566" i="1"/>
  <c r="Q566" i="1"/>
  <c r="R566" i="1"/>
  <c r="S566" i="1"/>
  <c r="T566" i="1"/>
  <c r="O567" i="1"/>
  <c r="Q567" i="1"/>
  <c r="R567" i="1"/>
  <c r="S567" i="1"/>
  <c r="T567" i="1"/>
  <c r="O568" i="1"/>
  <c r="Q568" i="1"/>
  <c r="R568" i="1"/>
  <c r="S568" i="1"/>
  <c r="T568" i="1"/>
  <c r="O569" i="1"/>
  <c r="Q569" i="1"/>
  <c r="R569" i="1"/>
  <c r="S569" i="1"/>
  <c r="T569" i="1"/>
  <c r="O570" i="1"/>
  <c r="Q570" i="1"/>
  <c r="R570" i="1"/>
  <c r="S570" i="1"/>
  <c r="T570" i="1"/>
  <c r="O571" i="1"/>
  <c r="Q571" i="1"/>
  <c r="R571" i="1"/>
  <c r="S571" i="1"/>
  <c r="T571" i="1"/>
  <c r="O572" i="1"/>
  <c r="Q572" i="1"/>
  <c r="R572" i="1"/>
  <c r="S572" i="1"/>
  <c r="T572" i="1"/>
  <c r="O573" i="1"/>
  <c r="Q573" i="1"/>
  <c r="R573" i="1"/>
  <c r="S573" i="1"/>
  <c r="T573" i="1"/>
  <c r="O574" i="1"/>
  <c r="Q574" i="1"/>
  <c r="R574" i="1"/>
  <c r="S574" i="1"/>
  <c r="T574" i="1"/>
  <c r="O575" i="1"/>
  <c r="Q575" i="1"/>
  <c r="R575" i="1"/>
  <c r="S575" i="1"/>
  <c r="T575" i="1"/>
  <c r="O576" i="1"/>
  <c r="Q576" i="1"/>
  <c r="R576" i="1"/>
  <c r="S576" i="1"/>
  <c r="T576" i="1"/>
  <c r="O577" i="1"/>
  <c r="Q577" i="1"/>
  <c r="R577" i="1"/>
  <c r="S577" i="1"/>
  <c r="T577" i="1"/>
  <c r="O578" i="1"/>
  <c r="Q578" i="1"/>
  <c r="R578" i="1"/>
  <c r="S578" i="1"/>
  <c r="T578" i="1"/>
  <c r="O579" i="1"/>
  <c r="Q579" i="1"/>
  <c r="R579" i="1"/>
  <c r="S579" i="1"/>
  <c r="T579" i="1"/>
  <c r="O580" i="1"/>
  <c r="Q580" i="1"/>
  <c r="R580" i="1"/>
  <c r="S580" i="1"/>
  <c r="T580" i="1"/>
  <c r="O581" i="1"/>
  <c r="Q581" i="1"/>
  <c r="R581" i="1"/>
  <c r="S581" i="1"/>
  <c r="T581" i="1"/>
  <c r="O582" i="1"/>
  <c r="Q582" i="1"/>
  <c r="R582" i="1"/>
  <c r="S582" i="1"/>
  <c r="T582" i="1"/>
  <c r="O583" i="1"/>
  <c r="Q583" i="1"/>
  <c r="R583" i="1"/>
  <c r="S583" i="1"/>
  <c r="T583" i="1"/>
  <c r="O584" i="1"/>
  <c r="Q584" i="1"/>
  <c r="R584" i="1"/>
  <c r="S584" i="1"/>
  <c r="T584" i="1"/>
  <c r="O585" i="1"/>
  <c r="Q585" i="1"/>
  <c r="R585" i="1"/>
  <c r="S585" i="1"/>
  <c r="T585" i="1"/>
  <c r="O586" i="1"/>
  <c r="Q586" i="1"/>
  <c r="R586" i="1"/>
  <c r="S586" i="1"/>
  <c r="T586" i="1"/>
  <c r="O587" i="1"/>
  <c r="Q587" i="1"/>
  <c r="R587" i="1"/>
  <c r="S587" i="1"/>
  <c r="T587" i="1"/>
  <c r="O588" i="1"/>
  <c r="Q588" i="1"/>
  <c r="R588" i="1"/>
  <c r="S588" i="1"/>
  <c r="T588" i="1"/>
  <c r="O589" i="1"/>
  <c r="Q589" i="1"/>
  <c r="R589" i="1"/>
  <c r="S589" i="1"/>
  <c r="T589" i="1"/>
  <c r="O590" i="1"/>
  <c r="Q590" i="1"/>
  <c r="R590" i="1"/>
  <c r="S590" i="1"/>
  <c r="T590" i="1"/>
  <c r="O591" i="1"/>
  <c r="Q591" i="1"/>
  <c r="R591" i="1"/>
  <c r="S591" i="1"/>
  <c r="T591" i="1"/>
  <c r="O592" i="1"/>
  <c r="Q592" i="1"/>
  <c r="R592" i="1"/>
  <c r="S592" i="1"/>
  <c r="T592" i="1"/>
  <c r="O593" i="1"/>
  <c r="Q593" i="1"/>
  <c r="R593" i="1"/>
  <c r="S593" i="1"/>
  <c r="T593" i="1"/>
  <c r="O594" i="1"/>
  <c r="Q594" i="1"/>
  <c r="R594" i="1"/>
  <c r="S594" i="1"/>
  <c r="T594" i="1"/>
  <c r="O595" i="1"/>
  <c r="Q595" i="1"/>
  <c r="R595" i="1"/>
  <c r="S595" i="1"/>
  <c r="T595" i="1"/>
  <c r="O596" i="1"/>
  <c r="Q596" i="1"/>
  <c r="R596" i="1"/>
  <c r="S596" i="1"/>
  <c r="T596" i="1"/>
  <c r="O597" i="1"/>
  <c r="Q597" i="1"/>
  <c r="R597" i="1"/>
  <c r="S597" i="1"/>
  <c r="T597" i="1"/>
  <c r="O598" i="1"/>
  <c r="Q598" i="1"/>
  <c r="R598" i="1"/>
  <c r="S598" i="1"/>
  <c r="T598" i="1"/>
  <c r="O599" i="1"/>
  <c r="Q599" i="1"/>
  <c r="R599" i="1"/>
  <c r="S599" i="1"/>
  <c r="T599" i="1"/>
  <c r="O600" i="1"/>
  <c r="Q600" i="1"/>
  <c r="R600" i="1"/>
  <c r="S600" i="1"/>
  <c r="T600" i="1"/>
  <c r="O601" i="1"/>
  <c r="Q601" i="1"/>
  <c r="R601" i="1"/>
  <c r="S601" i="1"/>
  <c r="T601" i="1"/>
  <c r="O602" i="1"/>
  <c r="Q602" i="1"/>
  <c r="R602" i="1"/>
  <c r="S602" i="1"/>
  <c r="T602" i="1"/>
  <c r="O603" i="1"/>
  <c r="Q603" i="1"/>
  <c r="R603" i="1"/>
  <c r="S603" i="1"/>
  <c r="T603" i="1"/>
  <c r="O604" i="1"/>
  <c r="Q604" i="1"/>
  <c r="R604" i="1"/>
  <c r="S604" i="1"/>
  <c r="T604" i="1"/>
  <c r="O605" i="1"/>
  <c r="Q605" i="1"/>
  <c r="R605" i="1"/>
  <c r="S605" i="1"/>
  <c r="T605" i="1"/>
  <c r="O606" i="1"/>
  <c r="Q606" i="1"/>
  <c r="R606" i="1"/>
  <c r="S606" i="1"/>
  <c r="T606" i="1"/>
  <c r="O607" i="1"/>
  <c r="Q607" i="1"/>
  <c r="R607" i="1"/>
  <c r="S607" i="1"/>
  <c r="T607" i="1"/>
  <c r="O608" i="1"/>
  <c r="Q608" i="1"/>
  <c r="R608" i="1"/>
  <c r="S608" i="1"/>
  <c r="T608" i="1"/>
  <c r="O609" i="1"/>
  <c r="Q609" i="1"/>
  <c r="R609" i="1"/>
  <c r="S609" i="1"/>
  <c r="T609" i="1"/>
  <c r="O610" i="1"/>
  <c r="Q610" i="1"/>
  <c r="R610" i="1"/>
  <c r="S610" i="1"/>
  <c r="T610" i="1"/>
  <c r="O611" i="1"/>
  <c r="Q611" i="1"/>
  <c r="R611" i="1"/>
  <c r="S611" i="1"/>
  <c r="T611" i="1"/>
  <c r="O612" i="1"/>
  <c r="Q612" i="1"/>
  <c r="R612" i="1"/>
  <c r="S612" i="1"/>
  <c r="T612" i="1"/>
  <c r="O613" i="1"/>
  <c r="Q613" i="1"/>
  <c r="R613" i="1"/>
  <c r="S613" i="1"/>
  <c r="T613" i="1"/>
  <c r="O614" i="1"/>
  <c r="Q614" i="1"/>
  <c r="R614" i="1"/>
  <c r="S614" i="1"/>
  <c r="T614" i="1"/>
  <c r="O615" i="1"/>
  <c r="Q615" i="1"/>
  <c r="R615" i="1"/>
  <c r="S615" i="1"/>
  <c r="T615" i="1"/>
  <c r="O616" i="1"/>
  <c r="Q616" i="1"/>
  <c r="R616" i="1"/>
  <c r="S616" i="1"/>
  <c r="T616" i="1"/>
  <c r="O617" i="1"/>
  <c r="Q617" i="1"/>
  <c r="R617" i="1"/>
  <c r="S617" i="1"/>
  <c r="T617" i="1"/>
  <c r="O618" i="1"/>
  <c r="Q618" i="1"/>
  <c r="R618" i="1"/>
  <c r="S618" i="1"/>
  <c r="T618" i="1"/>
  <c r="O619" i="1"/>
  <c r="Q619" i="1"/>
  <c r="R619" i="1"/>
  <c r="S619" i="1"/>
  <c r="T619" i="1"/>
  <c r="O620" i="1"/>
  <c r="Q620" i="1"/>
  <c r="R620" i="1"/>
  <c r="S620" i="1"/>
  <c r="T620" i="1"/>
  <c r="O621" i="1"/>
  <c r="Q621" i="1"/>
  <c r="R621" i="1"/>
  <c r="S621" i="1"/>
  <c r="T621" i="1"/>
  <c r="O622" i="1"/>
  <c r="Q622" i="1"/>
  <c r="R622" i="1"/>
  <c r="S622" i="1"/>
  <c r="T622" i="1"/>
  <c r="O623" i="1"/>
  <c r="Q623" i="1"/>
  <c r="R623" i="1"/>
  <c r="S623" i="1"/>
  <c r="T623" i="1"/>
  <c r="O624" i="1"/>
  <c r="Q624" i="1"/>
  <c r="R624" i="1"/>
  <c r="S624" i="1"/>
  <c r="T624" i="1"/>
  <c r="O625" i="1"/>
  <c r="Q625" i="1"/>
  <c r="R625" i="1"/>
  <c r="S625" i="1"/>
  <c r="T625" i="1"/>
  <c r="O626" i="1"/>
  <c r="Q626" i="1"/>
  <c r="R626" i="1"/>
  <c r="S626" i="1"/>
  <c r="T626" i="1"/>
  <c r="O627" i="1"/>
  <c r="Q627" i="1"/>
  <c r="R627" i="1"/>
  <c r="S627" i="1"/>
  <c r="T627" i="1"/>
  <c r="O628" i="1"/>
  <c r="Q628" i="1"/>
  <c r="R628" i="1"/>
  <c r="S628" i="1"/>
  <c r="T628" i="1"/>
  <c r="O629" i="1"/>
  <c r="Q629" i="1"/>
  <c r="R629" i="1"/>
  <c r="S629" i="1"/>
  <c r="T629" i="1"/>
  <c r="O630" i="1"/>
  <c r="Q630" i="1"/>
  <c r="R630" i="1"/>
  <c r="S630" i="1"/>
  <c r="T630" i="1"/>
  <c r="O631" i="1"/>
  <c r="Q631" i="1"/>
  <c r="R631" i="1"/>
  <c r="S631" i="1"/>
  <c r="T631" i="1"/>
  <c r="O632" i="1"/>
  <c r="Q632" i="1"/>
  <c r="R632" i="1"/>
  <c r="S632" i="1"/>
  <c r="T632" i="1"/>
  <c r="O633" i="1"/>
  <c r="Q633" i="1"/>
  <c r="R633" i="1"/>
  <c r="S633" i="1"/>
  <c r="T633" i="1"/>
  <c r="O634" i="1"/>
  <c r="Q634" i="1"/>
  <c r="R634" i="1"/>
  <c r="S634" i="1"/>
  <c r="T634" i="1"/>
  <c r="O635" i="1"/>
  <c r="Q635" i="1"/>
  <c r="R635" i="1"/>
  <c r="S635" i="1"/>
  <c r="T635" i="1"/>
  <c r="O636" i="1"/>
  <c r="Q636" i="1"/>
  <c r="R636" i="1"/>
  <c r="S636" i="1"/>
  <c r="T636" i="1"/>
  <c r="O637" i="1"/>
  <c r="Q637" i="1"/>
  <c r="R637" i="1"/>
  <c r="S637" i="1"/>
  <c r="T637" i="1"/>
  <c r="O638" i="1"/>
  <c r="Q638" i="1"/>
  <c r="R638" i="1"/>
  <c r="S638" i="1"/>
  <c r="T638" i="1"/>
  <c r="O639" i="1"/>
  <c r="Q639" i="1"/>
  <c r="R639" i="1"/>
  <c r="S639" i="1"/>
  <c r="T639" i="1"/>
  <c r="O640" i="1"/>
  <c r="Q640" i="1"/>
  <c r="R640" i="1"/>
  <c r="S640" i="1"/>
  <c r="T640" i="1"/>
  <c r="O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Q662" i="1"/>
  <c r="R662" i="1"/>
  <c r="S662" i="1"/>
  <c r="T662" i="1"/>
  <c r="O663" i="1"/>
  <c r="Q663" i="1"/>
  <c r="R663" i="1"/>
  <c r="S663" i="1"/>
  <c r="T663" i="1"/>
  <c r="O664" i="1"/>
  <c r="Q664" i="1"/>
  <c r="R664" i="1"/>
  <c r="S664" i="1"/>
  <c r="T664" i="1"/>
  <c r="O665" i="1"/>
  <c r="Q665" i="1"/>
  <c r="R665" i="1"/>
  <c r="S665" i="1"/>
  <c r="T665" i="1"/>
  <c r="O666" i="1"/>
  <c r="Q666" i="1"/>
  <c r="R666" i="1"/>
  <c r="S666" i="1"/>
  <c r="T666" i="1"/>
  <c r="O667" i="1"/>
  <c r="Q667" i="1"/>
  <c r="R667" i="1"/>
  <c r="S667" i="1"/>
  <c r="T667" i="1"/>
  <c r="O668" i="1"/>
  <c r="Q668" i="1"/>
  <c r="R668" i="1"/>
  <c r="S668" i="1"/>
  <c r="T668" i="1"/>
  <c r="O669" i="1"/>
  <c r="Q669" i="1"/>
  <c r="R669" i="1"/>
  <c r="S669" i="1"/>
  <c r="T669" i="1"/>
  <c r="O670" i="1"/>
  <c r="Q670" i="1"/>
  <c r="R670" i="1"/>
  <c r="S670" i="1"/>
  <c r="T670" i="1"/>
  <c r="O671" i="1"/>
  <c r="Q671" i="1"/>
  <c r="R671" i="1"/>
  <c r="S671" i="1"/>
  <c r="T671" i="1"/>
  <c r="O672" i="1"/>
  <c r="Q672" i="1"/>
  <c r="R672" i="1"/>
  <c r="S672" i="1"/>
  <c r="T672" i="1"/>
  <c r="O673" i="1"/>
  <c r="Q673" i="1"/>
  <c r="R673" i="1"/>
  <c r="S673" i="1"/>
  <c r="T673" i="1"/>
  <c r="O674" i="1"/>
  <c r="Q674" i="1"/>
  <c r="R674" i="1"/>
  <c r="S674" i="1"/>
  <c r="T674" i="1"/>
  <c r="O675" i="1"/>
  <c r="Q675" i="1"/>
  <c r="R675" i="1"/>
  <c r="S675" i="1"/>
  <c r="T675" i="1"/>
  <c r="O676" i="1"/>
  <c r="Q676" i="1"/>
  <c r="R676" i="1"/>
  <c r="S676" i="1"/>
  <c r="T676" i="1"/>
  <c r="O677" i="1"/>
  <c r="Q677" i="1"/>
  <c r="R677" i="1"/>
  <c r="S677" i="1"/>
  <c r="T677" i="1"/>
  <c r="O678" i="1"/>
  <c r="Q678" i="1"/>
  <c r="R678" i="1"/>
  <c r="S678" i="1"/>
  <c r="T678" i="1"/>
  <c r="O679" i="1"/>
  <c r="Q679" i="1"/>
  <c r="R679" i="1"/>
  <c r="S679" i="1"/>
  <c r="T679" i="1"/>
  <c r="O680" i="1"/>
  <c r="Q680" i="1"/>
  <c r="R680" i="1"/>
  <c r="S680" i="1"/>
  <c r="T680" i="1"/>
  <c r="O681" i="1"/>
  <c r="Q681" i="1"/>
  <c r="R681" i="1"/>
  <c r="S681" i="1"/>
  <c r="T681" i="1"/>
  <c r="O682" i="1"/>
  <c r="Q682" i="1"/>
  <c r="R682" i="1"/>
  <c r="S682" i="1"/>
  <c r="T682" i="1"/>
  <c r="O683" i="1"/>
  <c r="Q683" i="1"/>
  <c r="R683" i="1"/>
  <c r="S683" i="1"/>
  <c r="T683" i="1"/>
  <c r="O684" i="1"/>
  <c r="Q684" i="1"/>
  <c r="R684" i="1"/>
  <c r="S684" i="1"/>
  <c r="T684" i="1"/>
  <c r="O685" i="1"/>
  <c r="Q685" i="1"/>
  <c r="R685" i="1"/>
  <c r="S685" i="1"/>
  <c r="T685" i="1"/>
  <c r="O686" i="1"/>
  <c r="Q686" i="1"/>
  <c r="R686" i="1"/>
  <c r="S686" i="1"/>
  <c r="T686" i="1"/>
  <c r="O687" i="1"/>
  <c r="Q687" i="1"/>
  <c r="R687" i="1"/>
  <c r="S687" i="1"/>
  <c r="T687" i="1"/>
  <c r="O688" i="1"/>
  <c r="Q688" i="1"/>
  <c r="R688" i="1"/>
  <c r="S688" i="1"/>
  <c r="T688" i="1"/>
  <c r="O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Q692" i="1"/>
  <c r="R692" i="1"/>
  <c r="S692" i="1"/>
  <c r="T692" i="1"/>
  <c r="O693" i="1"/>
  <c r="Q693" i="1"/>
  <c r="R693" i="1"/>
  <c r="S693" i="1"/>
  <c r="T693" i="1"/>
  <c r="O694" i="1"/>
  <c r="Q694" i="1"/>
  <c r="R694" i="1"/>
  <c r="S694" i="1"/>
  <c r="T694" i="1"/>
  <c r="O695" i="1"/>
  <c r="Q695" i="1"/>
  <c r="R695" i="1"/>
  <c r="S695" i="1"/>
  <c r="T695" i="1"/>
  <c r="O696" i="1"/>
  <c r="Q696" i="1"/>
  <c r="R696" i="1"/>
  <c r="S696" i="1"/>
  <c r="T696" i="1"/>
  <c r="O697" i="1"/>
  <c r="Q697" i="1"/>
  <c r="R697" i="1"/>
  <c r="S697" i="1"/>
  <c r="T697" i="1"/>
  <c r="O698" i="1"/>
  <c r="Q698" i="1"/>
  <c r="R698" i="1"/>
  <c r="S698" i="1"/>
  <c r="T698" i="1"/>
  <c r="O699" i="1"/>
  <c r="Q699" i="1"/>
  <c r="R699" i="1"/>
  <c r="S699" i="1"/>
  <c r="T699" i="1"/>
  <c r="O700" i="1"/>
  <c r="Q700" i="1"/>
  <c r="R700" i="1"/>
  <c r="S700" i="1"/>
  <c r="T700" i="1"/>
  <c r="O701" i="1"/>
  <c r="P701" i="1"/>
  <c r="Q701" i="1"/>
  <c r="R701" i="1"/>
  <c r="S701" i="1"/>
  <c r="T701" i="1"/>
  <c r="O702" i="1"/>
  <c r="Q702" i="1"/>
  <c r="R702" i="1"/>
  <c r="S702" i="1"/>
  <c r="T702" i="1"/>
  <c r="O703" i="1"/>
  <c r="Q703" i="1"/>
  <c r="R703" i="1"/>
  <c r="S703" i="1"/>
  <c r="T703" i="1"/>
  <c r="O704" i="1"/>
  <c r="Q704" i="1"/>
  <c r="R704" i="1"/>
  <c r="S704" i="1"/>
  <c r="T704" i="1"/>
  <c r="O705" i="1"/>
  <c r="Q705" i="1"/>
  <c r="R705" i="1"/>
  <c r="S705" i="1"/>
  <c r="T705" i="1"/>
  <c r="O706" i="1"/>
  <c r="Q706" i="1"/>
  <c r="R706" i="1"/>
  <c r="S706" i="1"/>
  <c r="T706" i="1"/>
  <c r="O707" i="1"/>
  <c r="Q707" i="1"/>
  <c r="R707" i="1"/>
  <c r="S707" i="1"/>
  <c r="T707" i="1"/>
  <c r="O708" i="1"/>
  <c r="Q708" i="1"/>
  <c r="R708" i="1"/>
  <c r="S708" i="1"/>
  <c r="T708" i="1"/>
  <c r="O709" i="1"/>
  <c r="P709" i="1"/>
  <c r="Q709" i="1"/>
  <c r="R709" i="1"/>
  <c r="S709" i="1"/>
  <c r="T709" i="1"/>
  <c r="O710" i="1"/>
  <c r="Q710" i="1"/>
  <c r="R710" i="1"/>
  <c r="S710" i="1"/>
  <c r="T710" i="1"/>
  <c r="O711" i="1"/>
  <c r="Q711" i="1"/>
  <c r="R711" i="1"/>
  <c r="S711" i="1"/>
  <c r="T711" i="1"/>
  <c r="O712" i="1"/>
  <c r="Q712" i="1"/>
  <c r="R712" i="1"/>
  <c r="S712" i="1"/>
  <c r="T712" i="1"/>
  <c r="O713" i="1"/>
  <c r="Q713" i="1"/>
  <c r="R713" i="1"/>
  <c r="S713" i="1"/>
  <c r="T713" i="1"/>
  <c r="O714" i="1"/>
  <c r="Q714" i="1"/>
  <c r="R714" i="1"/>
  <c r="S714" i="1"/>
  <c r="T714" i="1"/>
  <c r="O715" i="1"/>
  <c r="Q715" i="1"/>
  <c r="R715" i="1"/>
  <c r="S715" i="1"/>
  <c r="T715" i="1"/>
  <c r="O716" i="1"/>
  <c r="Q716" i="1"/>
  <c r="R716" i="1"/>
  <c r="S716" i="1"/>
  <c r="T716" i="1"/>
  <c r="O717" i="1"/>
  <c r="Q717" i="1"/>
  <c r="R717" i="1"/>
  <c r="S717" i="1"/>
  <c r="T717" i="1"/>
  <c r="O718" i="1"/>
  <c r="Q718" i="1"/>
  <c r="R718" i="1"/>
  <c r="S718" i="1"/>
  <c r="T718" i="1"/>
  <c r="O719" i="1"/>
  <c r="Q719" i="1"/>
  <c r="R719" i="1"/>
  <c r="S719" i="1"/>
  <c r="T719" i="1"/>
  <c r="O720" i="1"/>
  <c r="Q720" i="1"/>
  <c r="R720" i="1"/>
  <c r="S720" i="1"/>
  <c r="T720" i="1"/>
  <c r="O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Q762" i="1"/>
  <c r="R762" i="1"/>
  <c r="S762" i="1"/>
  <c r="T762" i="1"/>
  <c r="O763" i="1"/>
  <c r="Q763" i="1"/>
  <c r="R763" i="1"/>
  <c r="S763" i="1"/>
  <c r="T763" i="1"/>
  <c r="O764" i="1"/>
  <c r="Q764" i="1"/>
  <c r="R764" i="1"/>
  <c r="S764" i="1"/>
  <c r="T764" i="1"/>
  <c r="O765" i="1"/>
  <c r="Q765" i="1"/>
  <c r="R765" i="1"/>
  <c r="S765" i="1"/>
  <c r="T765" i="1"/>
  <c r="O766" i="1"/>
  <c r="Q766" i="1"/>
  <c r="R766" i="1"/>
  <c r="S766" i="1"/>
  <c r="T766" i="1"/>
  <c r="O767" i="1"/>
  <c r="Q767" i="1"/>
  <c r="R767" i="1"/>
  <c r="S767" i="1"/>
  <c r="T767" i="1"/>
  <c r="O768" i="1"/>
  <c r="Q768" i="1"/>
  <c r="R768" i="1"/>
  <c r="S768" i="1"/>
  <c r="T768" i="1"/>
  <c r="O769" i="1"/>
  <c r="Q769" i="1"/>
  <c r="R769" i="1"/>
  <c r="S769" i="1"/>
  <c r="T769" i="1"/>
  <c r="O770" i="1"/>
  <c r="Q770" i="1"/>
  <c r="R770" i="1"/>
  <c r="S770" i="1"/>
  <c r="T770" i="1"/>
  <c r="O771" i="1"/>
  <c r="Q771" i="1"/>
  <c r="R771" i="1"/>
  <c r="S771" i="1"/>
  <c r="T771" i="1"/>
  <c r="O772" i="1"/>
  <c r="Q772" i="1"/>
  <c r="R772" i="1"/>
  <c r="S772" i="1"/>
  <c r="T772" i="1"/>
  <c r="O773" i="1"/>
  <c r="Q773" i="1"/>
  <c r="R773" i="1"/>
  <c r="S773" i="1"/>
  <c r="T773" i="1"/>
  <c r="O774" i="1"/>
  <c r="Q774" i="1"/>
  <c r="R774" i="1"/>
  <c r="S774" i="1"/>
  <c r="T774" i="1"/>
  <c r="O775" i="1"/>
  <c r="Q775" i="1"/>
  <c r="R775" i="1"/>
  <c r="S775" i="1"/>
  <c r="T775" i="1"/>
  <c r="O776" i="1"/>
  <c r="P776" i="1"/>
  <c r="Q776" i="1"/>
  <c r="R776" i="1"/>
  <c r="S776" i="1"/>
  <c r="T776" i="1"/>
  <c r="O777" i="1"/>
  <c r="Q777" i="1"/>
  <c r="R777" i="1"/>
  <c r="S777" i="1"/>
  <c r="T777" i="1"/>
  <c r="O778" i="1"/>
  <c r="P778" i="1"/>
  <c r="Q778" i="1"/>
  <c r="R778" i="1"/>
  <c r="S778" i="1"/>
  <c r="T778" i="1"/>
  <c r="O779" i="1"/>
  <c r="Q779" i="1"/>
  <c r="R779" i="1"/>
  <c r="S779" i="1"/>
  <c r="T779" i="1"/>
  <c r="O780" i="1"/>
  <c r="Q780" i="1"/>
  <c r="R780" i="1"/>
  <c r="S780" i="1"/>
  <c r="T780" i="1"/>
  <c r="O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Q862" i="1"/>
  <c r="R862" i="1"/>
  <c r="S862" i="1"/>
  <c r="T862" i="1"/>
  <c r="O863" i="1"/>
  <c r="Q863" i="1"/>
  <c r="R863" i="1"/>
  <c r="S863" i="1"/>
  <c r="T863" i="1"/>
  <c r="O864" i="1"/>
  <c r="Q864" i="1"/>
  <c r="R864" i="1"/>
  <c r="S864" i="1"/>
  <c r="T864" i="1"/>
  <c r="O865" i="1"/>
  <c r="Q865" i="1"/>
  <c r="R865" i="1"/>
  <c r="S865" i="1"/>
  <c r="T865" i="1"/>
  <c r="O866" i="1"/>
  <c r="Q866" i="1"/>
  <c r="R866" i="1"/>
  <c r="S866" i="1"/>
  <c r="T866" i="1"/>
  <c r="O867" i="1"/>
  <c r="Q867" i="1"/>
  <c r="R867" i="1"/>
  <c r="S867" i="1"/>
  <c r="T867" i="1"/>
  <c r="O868" i="1"/>
  <c r="Q868" i="1"/>
  <c r="R868" i="1"/>
  <c r="S868" i="1"/>
  <c r="T868" i="1"/>
  <c r="O869" i="1"/>
  <c r="Q869" i="1"/>
  <c r="R869" i="1"/>
  <c r="S869" i="1"/>
  <c r="T869" i="1"/>
  <c r="O870" i="1"/>
  <c r="Q870" i="1"/>
  <c r="R870" i="1"/>
  <c r="S870" i="1"/>
  <c r="T870" i="1"/>
  <c r="O871" i="1"/>
  <c r="Q871" i="1"/>
  <c r="R871" i="1"/>
  <c r="S871" i="1"/>
  <c r="T871" i="1"/>
  <c r="O872" i="1"/>
  <c r="Q872" i="1"/>
  <c r="R872" i="1"/>
  <c r="S872" i="1"/>
  <c r="T872" i="1"/>
  <c r="O873" i="1"/>
  <c r="Q873" i="1"/>
  <c r="R873" i="1"/>
  <c r="S873" i="1"/>
  <c r="T873" i="1"/>
  <c r="O874" i="1"/>
  <c r="Q874" i="1"/>
  <c r="R874" i="1"/>
  <c r="S874" i="1"/>
  <c r="T874" i="1"/>
  <c r="O875" i="1"/>
  <c r="Q875" i="1"/>
  <c r="R875" i="1"/>
  <c r="S875" i="1"/>
  <c r="T875" i="1"/>
  <c r="O876" i="1"/>
  <c r="Q876" i="1"/>
  <c r="R876" i="1"/>
  <c r="S876" i="1"/>
  <c r="T876" i="1"/>
  <c r="O877" i="1"/>
  <c r="Q877" i="1"/>
  <c r="R877" i="1"/>
  <c r="S877" i="1"/>
  <c r="T877" i="1"/>
  <c r="O878" i="1"/>
  <c r="Q878" i="1"/>
  <c r="R878" i="1"/>
  <c r="S878" i="1"/>
  <c r="T878" i="1"/>
  <c r="O879" i="1"/>
  <c r="P879" i="1"/>
  <c r="Q879" i="1"/>
  <c r="R879" i="1"/>
  <c r="S879" i="1"/>
  <c r="T879" i="1"/>
  <c r="O880" i="1"/>
  <c r="Q880" i="1"/>
  <c r="R880" i="1"/>
  <c r="S880" i="1"/>
  <c r="T880" i="1"/>
  <c r="O881" i="1"/>
  <c r="Q881" i="1"/>
  <c r="R881" i="1"/>
  <c r="S881" i="1"/>
  <c r="T881" i="1"/>
  <c r="O882" i="1"/>
  <c r="Q882" i="1"/>
  <c r="R882" i="1"/>
  <c r="S882" i="1"/>
  <c r="T882" i="1"/>
  <c r="O883" i="1"/>
  <c r="Q883" i="1"/>
  <c r="R883" i="1"/>
  <c r="S883" i="1"/>
  <c r="T883" i="1"/>
  <c r="O884" i="1"/>
  <c r="Q884" i="1"/>
  <c r="R884" i="1"/>
  <c r="S884" i="1"/>
  <c r="T884" i="1"/>
  <c r="O885" i="1"/>
  <c r="Q885" i="1"/>
  <c r="R885" i="1"/>
  <c r="S885" i="1"/>
  <c r="T885" i="1"/>
  <c r="O886" i="1"/>
  <c r="Q886" i="1"/>
  <c r="R886" i="1"/>
  <c r="S886" i="1"/>
  <c r="T886" i="1"/>
  <c r="O887" i="1"/>
  <c r="P887" i="1"/>
  <c r="Q887" i="1"/>
  <c r="R887" i="1"/>
  <c r="S887" i="1"/>
  <c r="T887" i="1"/>
  <c r="O888" i="1"/>
  <c r="Q888" i="1"/>
  <c r="R888" i="1"/>
  <c r="S888" i="1"/>
  <c r="T888" i="1"/>
  <c r="O889" i="1"/>
  <c r="Q889" i="1"/>
  <c r="R889" i="1"/>
  <c r="S889" i="1"/>
  <c r="T889" i="1"/>
  <c r="O890" i="1"/>
  <c r="Q890" i="1"/>
  <c r="R890" i="1"/>
  <c r="S890" i="1"/>
  <c r="T890" i="1"/>
  <c r="O891" i="1"/>
  <c r="Q891" i="1"/>
  <c r="R891" i="1"/>
  <c r="S891" i="1"/>
  <c r="T891" i="1"/>
  <c r="O892" i="1"/>
  <c r="Q892" i="1"/>
  <c r="R892" i="1"/>
  <c r="S892" i="1"/>
  <c r="T892" i="1"/>
  <c r="O893" i="1"/>
  <c r="Q893" i="1"/>
  <c r="R893" i="1"/>
  <c r="S893" i="1"/>
  <c r="T893" i="1"/>
  <c r="O894" i="1"/>
  <c r="Q894" i="1"/>
  <c r="R894" i="1"/>
  <c r="S894" i="1"/>
  <c r="T894" i="1"/>
  <c r="O895" i="1"/>
  <c r="Q895" i="1"/>
  <c r="R895" i="1"/>
  <c r="S895" i="1"/>
  <c r="T895" i="1"/>
  <c r="O896" i="1"/>
  <c r="Q896" i="1"/>
  <c r="R896" i="1"/>
  <c r="S896" i="1"/>
  <c r="T896" i="1"/>
  <c r="O897" i="1"/>
  <c r="Q897" i="1"/>
  <c r="R897" i="1"/>
  <c r="S897" i="1"/>
  <c r="T897" i="1"/>
  <c r="O898" i="1"/>
  <c r="Q898" i="1"/>
  <c r="R898" i="1"/>
  <c r="S898" i="1"/>
  <c r="T898" i="1"/>
  <c r="O899" i="1"/>
  <c r="Q899" i="1"/>
  <c r="R899" i="1"/>
  <c r="S899" i="1"/>
  <c r="T899" i="1"/>
  <c r="O900" i="1"/>
  <c r="Q900" i="1"/>
  <c r="R900" i="1"/>
  <c r="S900" i="1"/>
  <c r="T900" i="1"/>
  <c r="O901" i="1"/>
  <c r="Q901" i="1"/>
  <c r="R901" i="1"/>
  <c r="S901" i="1"/>
  <c r="T901" i="1"/>
  <c r="O902" i="1"/>
  <c r="Q902" i="1"/>
  <c r="R902" i="1"/>
  <c r="S902" i="1"/>
  <c r="T902" i="1"/>
  <c r="O903" i="1"/>
  <c r="Q903" i="1"/>
  <c r="R903" i="1"/>
  <c r="S903" i="1"/>
  <c r="T903" i="1"/>
  <c r="O904" i="1"/>
  <c r="Q904" i="1"/>
  <c r="R904" i="1"/>
  <c r="S904" i="1"/>
  <c r="T904" i="1"/>
  <c r="O905" i="1"/>
  <c r="Q905" i="1"/>
  <c r="R905" i="1"/>
  <c r="S905" i="1"/>
  <c r="T905" i="1"/>
  <c r="O906" i="1"/>
  <c r="Q906" i="1"/>
  <c r="R906" i="1"/>
  <c r="S906" i="1"/>
  <c r="T906" i="1"/>
  <c r="O907" i="1"/>
  <c r="Q907" i="1"/>
  <c r="R907" i="1"/>
  <c r="S907" i="1"/>
  <c r="T907" i="1"/>
  <c r="O908" i="1"/>
  <c r="Q908" i="1"/>
  <c r="R908" i="1"/>
  <c r="S908" i="1"/>
  <c r="T908" i="1"/>
  <c r="O909" i="1"/>
  <c r="Q909" i="1"/>
  <c r="R909" i="1"/>
  <c r="S909" i="1"/>
  <c r="T909" i="1"/>
  <c r="O910" i="1"/>
  <c r="Q910" i="1"/>
  <c r="R910" i="1"/>
  <c r="S910" i="1"/>
  <c r="T910" i="1"/>
  <c r="O911" i="1"/>
  <c r="Q911" i="1"/>
  <c r="R911" i="1"/>
  <c r="S911" i="1"/>
  <c r="T911" i="1"/>
  <c r="O912" i="1"/>
  <c r="Q912" i="1"/>
  <c r="R912" i="1"/>
  <c r="S912" i="1"/>
  <c r="T912" i="1"/>
  <c r="O913" i="1"/>
  <c r="Q913" i="1"/>
  <c r="R913" i="1"/>
  <c r="S913" i="1"/>
  <c r="T913" i="1"/>
  <c r="O914" i="1"/>
  <c r="Q914" i="1"/>
  <c r="R914" i="1"/>
  <c r="S914" i="1"/>
  <c r="T914" i="1"/>
  <c r="O915" i="1"/>
  <c r="Q915" i="1"/>
  <c r="R915" i="1"/>
  <c r="S915" i="1"/>
  <c r="T915" i="1"/>
  <c r="O916" i="1"/>
  <c r="Q916" i="1"/>
  <c r="R916" i="1"/>
  <c r="S916" i="1"/>
  <c r="T916" i="1"/>
  <c r="O917" i="1"/>
  <c r="Q917" i="1"/>
  <c r="R917" i="1"/>
  <c r="S917" i="1"/>
  <c r="T917" i="1"/>
  <c r="O918" i="1"/>
  <c r="Q918" i="1"/>
  <c r="R918" i="1"/>
  <c r="S918" i="1"/>
  <c r="T918" i="1"/>
  <c r="O919" i="1"/>
  <c r="Q919" i="1"/>
  <c r="R919" i="1"/>
  <c r="S919" i="1"/>
  <c r="T919" i="1"/>
  <c r="O920" i="1"/>
  <c r="Q920" i="1"/>
  <c r="R920" i="1"/>
  <c r="S920" i="1"/>
  <c r="T920" i="1"/>
  <c r="O921" i="1"/>
  <c r="Q921" i="1"/>
  <c r="R921" i="1"/>
  <c r="S921" i="1"/>
  <c r="T921" i="1"/>
  <c r="O922" i="1"/>
  <c r="Q922" i="1"/>
  <c r="R922" i="1"/>
  <c r="S922" i="1"/>
  <c r="T922" i="1"/>
  <c r="O923" i="1"/>
  <c r="Q923" i="1"/>
  <c r="R923" i="1"/>
  <c r="S923" i="1"/>
  <c r="T923" i="1"/>
  <c r="O924" i="1"/>
  <c r="Q924" i="1"/>
  <c r="R924" i="1"/>
  <c r="S924" i="1"/>
  <c r="T924" i="1"/>
  <c r="O925" i="1"/>
  <c r="Q925" i="1"/>
  <c r="R925" i="1"/>
  <c r="S925" i="1"/>
  <c r="T925" i="1"/>
  <c r="O926" i="1"/>
  <c r="Q926" i="1"/>
  <c r="R926" i="1"/>
  <c r="S926" i="1"/>
  <c r="T926" i="1"/>
  <c r="O927" i="1"/>
  <c r="Q927" i="1"/>
  <c r="R927" i="1"/>
  <c r="S927" i="1"/>
  <c r="T927" i="1"/>
  <c r="O928" i="1"/>
  <c r="Q928" i="1"/>
  <c r="R928" i="1"/>
  <c r="S928" i="1"/>
  <c r="T928" i="1"/>
  <c r="O929" i="1"/>
  <c r="Q929" i="1"/>
  <c r="R929" i="1"/>
  <c r="S929" i="1"/>
  <c r="T929" i="1"/>
  <c r="O930" i="1"/>
  <c r="Q930" i="1"/>
  <c r="R930" i="1"/>
  <c r="S930" i="1"/>
  <c r="T930" i="1"/>
  <c r="O931" i="1"/>
  <c r="Q931" i="1"/>
  <c r="R931" i="1"/>
  <c r="S931" i="1"/>
  <c r="T931" i="1"/>
  <c r="O932" i="1"/>
  <c r="Q932" i="1"/>
  <c r="R932" i="1"/>
  <c r="S932" i="1"/>
  <c r="T932" i="1"/>
  <c r="O933" i="1"/>
  <c r="Q933" i="1"/>
  <c r="R933" i="1"/>
  <c r="S933" i="1"/>
  <c r="T933" i="1"/>
  <c r="O934" i="1"/>
  <c r="Q934" i="1"/>
  <c r="R934" i="1"/>
  <c r="S934" i="1"/>
  <c r="T934" i="1"/>
  <c r="O935" i="1"/>
  <c r="Q935" i="1"/>
  <c r="R935" i="1"/>
  <c r="S935" i="1"/>
  <c r="T935" i="1"/>
  <c r="O936" i="1"/>
  <c r="Q936" i="1"/>
  <c r="R936" i="1"/>
  <c r="S936" i="1"/>
  <c r="T936" i="1"/>
  <c r="O937" i="1"/>
  <c r="Q937" i="1"/>
  <c r="R937" i="1"/>
  <c r="S937" i="1"/>
  <c r="T937" i="1"/>
  <c r="O938" i="1"/>
  <c r="Q938" i="1"/>
  <c r="R938" i="1"/>
  <c r="S938" i="1"/>
  <c r="T938" i="1"/>
  <c r="O939" i="1"/>
  <c r="Q939" i="1"/>
  <c r="R939" i="1"/>
  <c r="S939" i="1"/>
  <c r="T939" i="1"/>
  <c r="O940" i="1"/>
  <c r="Q940" i="1"/>
  <c r="R940" i="1"/>
  <c r="S940" i="1"/>
  <c r="T940" i="1"/>
  <c r="O941" i="1"/>
  <c r="Q941" i="1"/>
  <c r="R941" i="1"/>
  <c r="S941" i="1"/>
  <c r="T941" i="1"/>
  <c r="O942" i="1"/>
  <c r="Q942" i="1"/>
  <c r="R942" i="1"/>
  <c r="S942" i="1"/>
  <c r="T942" i="1"/>
  <c r="O943" i="1"/>
  <c r="Q943" i="1"/>
  <c r="R943" i="1"/>
  <c r="S943" i="1"/>
  <c r="T943" i="1"/>
  <c r="O944" i="1"/>
  <c r="Q944" i="1"/>
  <c r="R944" i="1"/>
  <c r="S944" i="1"/>
  <c r="T944" i="1"/>
  <c r="O945" i="1"/>
  <c r="Q945" i="1"/>
  <c r="R945" i="1"/>
  <c r="S945" i="1"/>
  <c r="T945" i="1"/>
  <c r="O946" i="1"/>
  <c r="Q946" i="1"/>
  <c r="R946" i="1"/>
  <c r="S946" i="1"/>
  <c r="T946" i="1"/>
  <c r="O947" i="1"/>
  <c r="Q947" i="1"/>
  <c r="R947" i="1"/>
  <c r="S947" i="1"/>
  <c r="T947" i="1"/>
  <c r="O948" i="1"/>
  <c r="Q948" i="1"/>
  <c r="R948" i="1"/>
  <c r="S948" i="1"/>
  <c r="T948" i="1"/>
  <c r="O949" i="1"/>
  <c r="Q949" i="1"/>
  <c r="R949" i="1"/>
  <c r="S949" i="1"/>
  <c r="T949" i="1"/>
  <c r="O950" i="1"/>
  <c r="Q950" i="1"/>
  <c r="R950" i="1"/>
  <c r="S950" i="1"/>
  <c r="T950" i="1"/>
  <c r="O951" i="1"/>
  <c r="Q951" i="1"/>
  <c r="R951" i="1"/>
  <c r="S951" i="1"/>
  <c r="T951" i="1"/>
  <c r="O952" i="1"/>
  <c r="Q952" i="1"/>
  <c r="R952" i="1"/>
  <c r="S952" i="1"/>
  <c r="T952" i="1"/>
  <c r="O953" i="1"/>
  <c r="Q953" i="1"/>
  <c r="R953" i="1"/>
  <c r="S953" i="1"/>
  <c r="T953" i="1"/>
  <c r="O954" i="1"/>
  <c r="Q954" i="1"/>
  <c r="R954" i="1"/>
  <c r="S954" i="1"/>
  <c r="T954" i="1"/>
  <c r="O955" i="1"/>
  <c r="Q955" i="1"/>
  <c r="R955" i="1"/>
  <c r="S955" i="1"/>
  <c r="T955" i="1"/>
  <c r="O956" i="1"/>
  <c r="Q956" i="1"/>
  <c r="R956" i="1"/>
  <c r="S956" i="1"/>
  <c r="T956" i="1"/>
  <c r="O957" i="1"/>
  <c r="Q957" i="1"/>
  <c r="R957" i="1"/>
  <c r="S957" i="1"/>
  <c r="T957" i="1"/>
  <c r="O958" i="1"/>
  <c r="Q958" i="1"/>
  <c r="R958" i="1"/>
  <c r="S958" i="1"/>
  <c r="T958" i="1"/>
  <c r="O959" i="1"/>
  <c r="Q959" i="1"/>
  <c r="R959" i="1"/>
  <c r="S959" i="1"/>
  <c r="T959" i="1"/>
  <c r="O960" i="1"/>
  <c r="Q960" i="1"/>
  <c r="R960" i="1"/>
  <c r="S960" i="1"/>
  <c r="T960" i="1"/>
  <c r="O961" i="1"/>
  <c r="Q961" i="1"/>
  <c r="R961" i="1"/>
  <c r="S961" i="1"/>
  <c r="T961" i="1"/>
  <c r="O962" i="1"/>
  <c r="Q962" i="1"/>
  <c r="R962" i="1"/>
  <c r="S962" i="1"/>
  <c r="T962" i="1"/>
  <c r="O963" i="1"/>
  <c r="Q963" i="1"/>
  <c r="R963" i="1"/>
  <c r="S963" i="1"/>
  <c r="T963" i="1"/>
  <c r="O964" i="1"/>
  <c r="Q964" i="1"/>
  <c r="R964" i="1"/>
  <c r="S964" i="1"/>
  <c r="T964" i="1"/>
  <c r="O965" i="1"/>
  <c r="Q965" i="1"/>
  <c r="R965" i="1"/>
  <c r="S965" i="1"/>
  <c r="T965" i="1"/>
  <c r="O966" i="1"/>
  <c r="Q966" i="1"/>
  <c r="R966" i="1"/>
  <c r="S966" i="1"/>
  <c r="T966" i="1"/>
  <c r="O967" i="1"/>
  <c r="Q967" i="1"/>
  <c r="R967" i="1"/>
  <c r="S967" i="1"/>
  <c r="T967" i="1"/>
  <c r="O968" i="1"/>
  <c r="Q968" i="1"/>
  <c r="R968" i="1"/>
  <c r="S968" i="1"/>
  <c r="T968" i="1"/>
  <c r="O969" i="1"/>
  <c r="Q969" i="1"/>
  <c r="R969" i="1"/>
  <c r="S969" i="1"/>
  <c r="T969" i="1"/>
  <c r="O970" i="1"/>
  <c r="Q970" i="1"/>
  <c r="R970" i="1"/>
  <c r="S970" i="1"/>
  <c r="T970" i="1"/>
  <c r="O971" i="1"/>
  <c r="Q971" i="1"/>
  <c r="R971" i="1"/>
  <c r="S971" i="1"/>
  <c r="T971" i="1"/>
  <c r="O972" i="1"/>
  <c r="Q972" i="1"/>
  <c r="R972" i="1"/>
  <c r="S972" i="1"/>
  <c r="T972" i="1"/>
  <c r="O973" i="1"/>
  <c r="Q973" i="1"/>
  <c r="R973" i="1"/>
  <c r="S973" i="1"/>
  <c r="T973" i="1"/>
  <c r="O974" i="1"/>
  <c r="Q974" i="1"/>
  <c r="R974" i="1"/>
  <c r="S974" i="1"/>
  <c r="T974" i="1"/>
  <c r="O975" i="1"/>
  <c r="Q975" i="1"/>
  <c r="R975" i="1"/>
  <c r="S975" i="1"/>
  <c r="T975" i="1"/>
  <c r="O976" i="1"/>
  <c r="Q976" i="1"/>
  <c r="R976" i="1"/>
  <c r="S976" i="1"/>
  <c r="T976" i="1"/>
  <c r="O977" i="1"/>
  <c r="Q977" i="1"/>
  <c r="R977" i="1"/>
  <c r="S977" i="1"/>
  <c r="T977" i="1"/>
  <c r="O978" i="1"/>
  <c r="Q978" i="1"/>
  <c r="R978" i="1"/>
  <c r="S978" i="1"/>
  <c r="T978" i="1"/>
  <c r="O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Q982" i="1"/>
  <c r="R982" i="1"/>
  <c r="S982" i="1"/>
  <c r="T982" i="1"/>
  <c r="O983" i="1"/>
  <c r="Q983" i="1"/>
  <c r="R983" i="1"/>
  <c r="S983" i="1"/>
  <c r="T983" i="1"/>
  <c r="O984" i="1"/>
  <c r="Q984" i="1"/>
  <c r="R984" i="1"/>
  <c r="S984" i="1"/>
  <c r="T984" i="1"/>
  <c r="O985" i="1"/>
  <c r="Q985" i="1"/>
  <c r="R985" i="1"/>
  <c r="S985" i="1"/>
  <c r="T985" i="1"/>
  <c r="O986" i="1"/>
  <c r="Q986" i="1"/>
  <c r="R986" i="1"/>
  <c r="S986" i="1"/>
  <c r="T986" i="1"/>
  <c r="O987" i="1"/>
  <c r="Q987" i="1"/>
  <c r="R987" i="1"/>
  <c r="S987" i="1"/>
  <c r="T987" i="1"/>
  <c r="O988" i="1"/>
  <c r="Q988" i="1"/>
  <c r="R988" i="1"/>
  <c r="S988" i="1"/>
  <c r="T988" i="1"/>
  <c r="O989" i="1"/>
  <c r="Q989" i="1"/>
  <c r="R989" i="1"/>
  <c r="S989" i="1"/>
  <c r="T989" i="1"/>
  <c r="O990" i="1"/>
  <c r="Q990" i="1"/>
  <c r="R990" i="1"/>
  <c r="S990" i="1"/>
  <c r="T990" i="1"/>
  <c r="O991" i="1"/>
  <c r="Q991" i="1"/>
  <c r="R991" i="1"/>
  <c r="S991" i="1"/>
  <c r="T991" i="1"/>
  <c r="O992" i="1"/>
  <c r="Q992" i="1"/>
  <c r="R992" i="1"/>
  <c r="S992" i="1"/>
  <c r="T992" i="1"/>
  <c r="O993" i="1"/>
  <c r="Q993" i="1"/>
  <c r="R993" i="1"/>
  <c r="S993" i="1"/>
  <c r="T993" i="1"/>
  <c r="O994" i="1"/>
  <c r="Q994" i="1"/>
  <c r="R994" i="1"/>
  <c r="S994" i="1"/>
  <c r="T994" i="1"/>
  <c r="O995" i="1"/>
  <c r="Q995" i="1"/>
  <c r="R995" i="1"/>
  <c r="S995" i="1"/>
  <c r="T995" i="1"/>
  <c r="O996" i="1"/>
  <c r="Q996" i="1"/>
  <c r="R996" i="1"/>
  <c r="S996" i="1"/>
  <c r="T996" i="1"/>
  <c r="O997" i="1"/>
  <c r="Q997" i="1"/>
  <c r="R997" i="1"/>
  <c r="S997" i="1"/>
  <c r="T997" i="1"/>
  <c r="O998" i="1"/>
  <c r="Q998" i="1"/>
  <c r="R998" i="1"/>
  <c r="S998" i="1"/>
  <c r="T998" i="1"/>
  <c r="O999" i="1"/>
  <c r="Q999" i="1"/>
  <c r="R999" i="1"/>
  <c r="S999" i="1"/>
  <c r="T999" i="1"/>
  <c r="O1000" i="1"/>
  <c r="P1000" i="1"/>
  <c r="Q1000" i="1"/>
  <c r="R1000" i="1"/>
  <c r="S1000" i="1"/>
  <c r="T1000" i="1"/>
  <c r="O1001" i="1"/>
  <c r="Q1001" i="1"/>
  <c r="R1001" i="1"/>
  <c r="S1001" i="1"/>
  <c r="T1001" i="1"/>
  <c r="O1002" i="1"/>
  <c r="Q1002" i="1"/>
  <c r="R1002" i="1"/>
  <c r="S1002" i="1"/>
  <c r="T1002" i="1"/>
  <c r="O1003" i="1"/>
  <c r="P1003" i="1"/>
  <c r="Q1003" i="1"/>
  <c r="R1003" i="1"/>
  <c r="S1003" i="1"/>
  <c r="T1003" i="1"/>
  <c r="O1004" i="1"/>
  <c r="Q1004" i="1"/>
  <c r="R1004" i="1"/>
  <c r="S1004" i="1"/>
  <c r="T1004" i="1"/>
  <c r="O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Q1008" i="1"/>
  <c r="R1008" i="1"/>
  <c r="S1008" i="1"/>
  <c r="T1008" i="1"/>
  <c r="O1009" i="1"/>
  <c r="Q1009" i="1"/>
  <c r="R1009" i="1"/>
  <c r="S1009" i="1"/>
  <c r="T1009" i="1"/>
  <c r="O1010" i="1"/>
  <c r="Q1010" i="1"/>
  <c r="R1010" i="1"/>
  <c r="S1010" i="1"/>
  <c r="T1010" i="1"/>
  <c r="O1011" i="1"/>
  <c r="Q1011" i="1"/>
  <c r="R1011" i="1"/>
  <c r="S1011" i="1"/>
  <c r="T1011" i="1"/>
  <c r="O1012" i="1"/>
  <c r="Q1012" i="1"/>
  <c r="R1012" i="1"/>
  <c r="S1012" i="1"/>
  <c r="T1012" i="1"/>
  <c r="O1013" i="1"/>
  <c r="Q1013" i="1"/>
  <c r="R1013" i="1"/>
  <c r="S1013" i="1"/>
  <c r="T1013" i="1"/>
  <c r="O1014" i="1"/>
  <c r="P1014" i="1"/>
  <c r="Q1014" i="1"/>
  <c r="R1014" i="1"/>
  <c r="S1014" i="1"/>
  <c r="T1014" i="1"/>
  <c r="O1015" i="1"/>
  <c r="Q1015" i="1"/>
  <c r="R1015" i="1"/>
  <c r="S1015" i="1"/>
  <c r="T1015" i="1"/>
  <c r="O1016" i="1"/>
  <c r="Q1016" i="1"/>
  <c r="R1016" i="1"/>
  <c r="S1016" i="1"/>
  <c r="T1016" i="1"/>
  <c r="O1017" i="1"/>
  <c r="Q1017" i="1"/>
  <c r="R1017" i="1"/>
  <c r="S1017" i="1"/>
  <c r="T1017" i="1"/>
  <c r="O1018" i="1"/>
  <c r="Q1018" i="1"/>
  <c r="R1018" i="1"/>
  <c r="S1018" i="1"/>
  <c r="T1018" i="1"/>
  <c r="O1019" i="1"/>
  <c r="Q1019" i="1"/>
  <c r="R1019" i="1"/>
  <c r="S1019" i="1"/>
  <c r="T1019" i="1"/>
  <c r="O1020" i="1"/>
  <c r="Q1020" i="1"/>
  <c r="R1020" i="1"/>
  <c r="S1020" i="1"/>
  <c r="T1020" i="1"/>
  <c r="O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Q1042" i="1"/>
  <c r="R1042" i="1"/>
  <c r="S1042" i="1"/>
  <c r="T1042" i="1"/>
  <c r="O1043" i="1"/>
  <c r="Q1043" i="1"/>
  <c r="R1043" i="1"/>
  <c r="S1043" i="1"/>
  <c r="T1043" i="1"/>
  <c r="O1044" i="1"/>
  <c r="Q1044" i="1"/>
  <c r="R1044" i="1"/>
  <c r="S1044" i="1"/>
  <c r="T1044" i="1"/>
  <c r="O1045" i="1"/>
  <c r="Q1045" i="1"/>
  <c r="R1045" i="1"/>
  <c r="S1045" i="1"/>
  <c r="T1045" i="1"/>
  <c r="O1046" i="1"/>
  <c r="Q1046" i="1"/>
  <c r="R1046" i="1"/>
  <c r="S1046" i="1"/>
  <c r="T1046" i="1"/>
  <c r="O1047" i="1"/>
  <c r="Q1047" i="1"/>
  <c r="R1047" i="1"/>
  <c r="S1047" i="1"/>
  <c r="T1047" i="1"/>
  <c r="O1048" i="1"/>
  <c r="Q1048" i="1"/>
  <c r="R1048" i="1"/>
  <c r="S1048" i="1"/>
  <c r="T1048" i="1"/>
  <c r="O1049" i="1"/>
  <c r="Q1049" i="1"/>
  <c r="R1049" i="1"/>
  <c r="S1049" i="1"/>
  <c r="T1049" i="1"/>
  <c r="O1050" i="1"/>
  <c r="Q1050" i="1"/>
  <c r="R1050" i="1"/>
  <c r="S1050" i="1"/>
  <c r="T1050" i="1"/>
  <c r="O1051" i="1"/>
  <c r="Q1051" i="1"/>
  <c r="R1051" i="1"/>
  <c r="S1051" i="1"/>
  <c r="T1051" i="1"/>
  <c r="O1052" i="1"/>
  <c r="Q1052" i="1"/>
  <c r="R1052" i="1"/>
  <c r="S1052" i="1"/>
  <c r="T1052" i="1"/>
  <c r="O1053" i="1"/>
  <c r="Q1053" i="1"/>
  <c r="R1053" i="1"/>
  <c r="S1053" i="1"/>
  <c r="T1053" i="1"/>
  <c r="O1054" i="1"/>
  <c r="Q1054" i="1"/>
  <c r="R1054" i="1"/>
  <c r="S1054" i="1"/>
  <c r="T1054" i="1"/>
  <c r="O1055" i="1"/>
  <c r="Q1055" i="1"/>
  <c r="R1055" i="1"/>
  <c r="S1055" i="1"/>
  <c r="T1055" i="1"/>
  <c r="O1056" i="1"/>
  <c r="Q1056" i="1"/>
  <c r="R1056" i="1"/>
  <c r="S1056" i="1"/>
  <c r="T1056" i="1"/>
  <c r="O1057" i="1"/>
  <c r="Q1057" i="1"/>
  <c r="R1057" i="1"/>
  <c r="S1057" i="1"/>
  <c r="T1057" i="1"/>
  <c r="O1058" i="1"/>
  <c r="Q1058" i="1"/>
  <c r="R1058" i="1"/>
  <c r="S1058" i="1"/>
  <c r="T1058" i="1"/>
  <c r="O1059" i="1"/>
  <c r="Q1059" i="1"/>
  <c r="R1059" i="1"/>
  <c r="S1059" i="1"/>
  <c r="T1059" i="1"/>
  <c r="O1060" i="1"/>
  <c r="Q1060" i="1"/>
  <c r="R1060" i="1"/>
  <c r="S1060" i="1"/>
  <c r="T1060" i="1"/>
  <c r="O1061" i="1"/>
  <c r="Q1061" i="1"/>
  <c r="R1061" i="1"/>
  <c r="S1061" i="1"/>
  <c r="T1061" i="1"/>
  <c r="O1062" i="1"/>
  <c r="Q1062" i="1"/>
  <c r="R1062" i="1"/>
  <c r="S1062" i="1"/>
  <c r="T1062" i="1"/>
  <c r="O1063" i="1"/>
  <c r="Q1063" i="1"/>
  <c r="R1063" i="1"/>
  <c r="S1063" i="1"/>
  <c r="T1063" i="1"/>
  <c r="O1064" i="1"/>
  <c r="P1064" i="1"/>
  <c r="Q1064" i="1"/>
  <c r="R1064" i="1"/>
  <c r="S1064" i="1"/>
  <c r="T1064" i="1"/>
  <c r="O1065" i="1"/>
  <c r="Q1065" i="1"/>
  <c r="R1065" i="1"/>
  <c r="S1065" i="1"/>
  <c r="T1065" i="1"/>
  <c r="O1066" i="1"/>
  <c r="Q1066" i="1"/>
  <c r="R1066" i="1"/>
  <c r="S1066" i="1"/>
  <c r="T1066" i="1"/>
  <c r="O1067" i="1"/>
  <c r="Q1067" i="1"/>
  <c r="R1067" i="1"/>
  <c r="S1067" i="1"/>
  <c r="T1067" i="1"/>
  <c r="O1068" i="1"/>
  <c r="Q1068" i="1"/>
  <c r="R1068" i="1"/>
  <c r="S1068" i="1"/>
  <c r="T1068" i="1"/>
  <c r="O1069" i="1"/>
  <c r="Q1069" i="1"/>
  <c r="R1069" i="1"/>
  <c r="S1069" i="1"/>
  <c r="T1069" i="1"/>
  <c r="O1070" i="1"/>
  <c r="Q1070" i="1"/>
  <c r="R1070" i="1"/>
  <c r="S1070" i="1"/>
  <c r="T1070" i="1"/>
  <c r="O1071" i="1"/>
  <c r="Q1071" i="1"/>
  <c r="R1071" i="1"/>
  <c r="S1071" i="1"/>
  <c r="T1071" i="1"/>
  <c r="O1072" i="1"/>
  <c r="Q1072" i="1"/>
  <c r="R1072" i="1"/>
  <c r="S1072" i="1"/>
  <c r="T1072" i="1"/>
  <c r="O1073" i="1"/>
  <c r="Q1073" i="1"/>
  <c r="R1073" i="1"/>
  <c r="S1073" i="1"/>
  <c r="T1073" i="1"/>
  <c r="O1074" i="1"/>
  <c r="Q1074" i="1"/>
  <c r="R1074" i="1"/>
  <c r="S1074" i="1"/>
  <c r="T1074" i="1"/>
  <c r="O1075" i="1"/>
  <c r="Q1075" i="1"/>
  <c r="R1075" i="1"/>
  <c r="S1075" i="1"/>
  <c r="T1075" i="1"/>
  <c r="O1076" i="1"/>
  <c r="Q1076" i="1"/>
  <c r="R1076" i="1"/>
  <c r="S1076" i="1"/>
  <c r="T1076" i="1"/>
  <c r="O1077" i="1"/>
  <c r="Q1077" i="1"/>
  <c r="R1077" i="1"/>
  <c r="S1077" i="1"/>
  <c r="T1077" i="1"/>
  <c r="O1078" i="1"/>
  <c r="P1078" i="1"/>
  <c r="Q1078" i="1"/>
  <c r="R1078" i="1"/>
  <c r="S1078" i="1"/>
  <c r="T1078" i="1"/>
  <c r="O1079" i="1"/>
  <c r="Q1079" i="1"/>
  <c r="R1079" i="1"/>
  <c r="S1079" i="1"/>
  <c r="T1079" i="1"/>
  <c r="O1080" i="1"/>
  <c r="Q1080" i="1"/>
  <c r="R1080" i="1"/>
  <c r="S1080" i="1"/>
  <c r="T1080" i="1"/>
  <c r="O1081" i="1"/>
  <c r="Q1081" i="1"/>
  <c r="R1081" i="1"/>
  <c r="S1081" i="1"/>
  <c r="T1081" i="1"/>
  <c r="O1082" i="1"/>
  <c r="Q1082" i="1"/>
  <c r="R1082" i="1"/>
  <c r="S1082" i="1"/>
  <c r="T1082" i="1"/>
  <c r="O1083" i="1"/>
  <c r="Q1083" i="1"/>
  <c r="R1083" i="1"/>
  <c r="S1083" i="1"/>
  <c r="T1083" i="1"/>
  <c r="O1084" i="1"/>
  <c r="Q1084" i="1"/>
  <c r="R1084" i="1"/>
  <c r="S1084" i="1"/>
  <c r="T1084" i="1"/>
  <c r="O1085" i="1"/>
  <c r="Q1085" i="1"/>
  <c r="R1085" i="1"/>
  <c r="S1085" i="1"/>
  <c r="T1085" i="1"/>
  <c r="O1086" i="1"/>
  <c r="Q1086" i="1"/>
  <c r="R1086" i="1"/>
  <c r="S1086" i="1"/>
  <c r="T1086" i="1"/>
  <c r="O1087" i="1"/>
  <c r="Q1087" i="1"/>
  <c r="R1087" i="1"/>
  <c r="S1087" i="1"/>
  <c r="T1087" i="1"/>
  <c r="O1088" i="1"/>
  <c r="Q1088" i="1"/>
  <c r="R1088" i="1"/>
  <c r="S1088" i="1"/>
  <c r="T1088" i="1"/>
  <c r="O1089" i="1"/>
  <c r="Q1089" i="1"/>
  <c r="R1089" i="1"/>
  <c r="S1089" i="1"/>
  <c r="T1089" i="1"/>
  <c r="O1090" i="1"/>
  <c r="Q1090" i="1"/>
  <c r="R1090" i="1"/>
  <c r="S1090" i="1"/>
  <c r="T1090" i="1"/>
  <c r="O1091" i="1"/>
  <c r="Q1091" i="1"/>
  <c r="R1091" i="1"/>
  <c r="S1091" i="1"/>
  <c r="T1091" i="1"/>
  <c r="O1092" i="1"/>
  <c r="Q1092" i="1"/>
  <c r="R1092" i="1"/>
  <c r="S1092" i="1"/>
  <c r="T1092" i="1"/>
  <c r="O1093" i="1"/>
  <c r="Q1093" i="1"/>
  <c r="R1093" i="1"/>
  <c r="S1093" i="1"/>
  <c r="T1093" i="1"/>
  <c r="O1094" i="1"/>
  <c r="Q1094" i="1"/>
  <c r="R1094" i="1"/>
  <c r="S1094" i="1"/>
  <c r="T1094" i="1"/>
  <c r="O1095" i="1"/>
  <c r="Q1095" i="1"/>
  <c r="R1095" i="1"/>
  <c r="S1095" i="1"/>
  <c r="T1095" i="1"/>
  <c r="O1096" i="1"/>
  <c r="Q1096" i="1"/>
  <c r="R1096" i="1"/>
  <c r="S1096" i="1"/>
  <c r="T1096" i="1"/>
  <c r="O1097" i="1"/>
  <c r="Q1097" i="1"/>
  <c r="R1097" i="1"/>
  <c r="S1097" i="1"/>
  <c r="T1097" i="1"/>
  <c r="O1098" i="1"/>
  <c r="Q1098" i="1"/>
  <c r="R1098" i="1"/>
  <c r="S1098" i="1"/>
  <c r="T1098" i="1"/>
  <c r="O1099" i="1"/>
  <c r="Q1099" i="1"/>
  <c r="R1099" i="1"/>
  <c r="S1099" i="1"/>
  <c r="T1099" i="1"/>
  <c r="O1100" i="1"/>
  <c r="Q1100" i="1"/>
  <c r="R1100" i="1"/>
  <c r="S1100" i="1"/>
  <c r="T1100" i="1"/>
  <c r="O1101" i="1"/>
  <c r="Q1101" i="1"/>
  <c r="R1101" i="1"/>
  <c r="S1101" i="1"/>
  <c r="T1101" i="1"/>
  <c r="O1102" i="1"/>
  <c r="Q1102" i="1"/>
  <c r="R1102" i="1"/>
  <c r="S1102" i="1"/>
  <c r="T1102" i="1"/>
  <c r="O1103" i="1"/>
  <c r="Q1103" i="1"/>
  <c r="R1103" i="1"/>
  <c r="S1103" i="1"/>
  <c r="T1103" i="1"/>
  <c r="O1104" i="1"/>
  <c r="Q1104" i="1"/>
  <c r="R1104" i="1"/>
  <c r="S1104" i="1"/>
  <c r="T1104" i="1"/>
  <c r="O1105" i="1"/>
  <c r="Q1105" i="1"/>
  <c r="R1105" i="1"/>
  <c r="S1105" i="1"/>
  <c r="T1105" i="1"/>
  <c r="O1106" i="1"/>
  <c r="Q1106" i="1"/>
  <c r="R1106" i="1"/>
  <c r="S1106" i="1"/>
  <c r="T1106" i="1"/>
  <c r="O1107" i="1"/>
  <c r="Q1107" i="1"/>
  <c r="R1107" i="1"/>
  <c r="S1107" i="1"/>
  <c r="T1107" i="1"/>
  <c r="O1108" i="1"/>
  <c r="Q1108" i="1"/>
  <c r="R1108" i="1"/>
  <c r="S1108" i="1"/>
  <c r="T1108" i="1"/>
  <c r="O1109" i="1"/>
  <c r="Q1109" i="1"/>
  <c r="R1109" i="1"/>
  <c r="S1109" i="1"/>
  <c r="T1109" i="1"/>
  <c r="O1110" i="1"/>
  <c r="Q1110" i="1"/>
  <c r="R1110" i="1"/>
  <c r="S1110" i="1"/>
  <c r="T1110" i="1"/>
  <c r="O1111" i="1"/>
  <c r="Q1111" i="1"/>
  <c r="R1111" i="1"/>
  <c r="S1111" i="1"/>
  <c r="T1111" i="1"/>
  <c r="O1112" i="1"/>
  <c r="Q1112" i="1"/>
  <c r="R1112" i="1"/>
  <c r="S1112" i="1"/>
  <c r="T1112" i="1"/>
  <c r="O1113" i="1"/>
  <c r="Q1113" i="1"/>
  <c r="R1113" i="1"/>
  <c r="S1113" i="1"/>
  <c r="T1113" i="1"/>
  <c r="O1114" i="1"/>
  <c r="Q1114" i="1"/>
  <c r="R1114" i="1"/>
  <c r="S1114" i="1"/>
  <c r="T1114" i="1"/>
  <c r="O1115" i="1"/>
  <c r="Q1115" i="1"/>
  <c r="R1115" i="1"/>
  <c r="S1115" i="1"/>
  <c r="T1115" i="1"/>
  <c r="O1116" i="1"/>
  <c r="Q1116" i="1"/>
  <c r="R1116" i="1"/>
  <c r="S1116" i="1"/>
  <c r="T1116" i="1"/>
  <c r="O1117" i="1"/>
  <c r="Q1117" i="1"/>
  <c r="R1117" i="1"/>
  <c r="S1117" i="1"/>
  <c r="T1117" i="1"/>
  <c r="O1118" i="1"/>
  <c r="Q1118" i="1"/>
  <c r="R1118" i="1"/>
  <c r="S1118" i="1"/>
  <c r="T1118" i="1"/>
  <c r="O1119" i="1"/>
  <c r="Q1119" i="1"/>
  <c r="R1119" i="1"/>
  <c r="S1119" i="1"/>
  <c r="T1119" i="1"/>
  <c r="O1120" i="1"/>
  <c r="Q1120" i="1"/>
  <c r="R1120" i="1"/>
  <c r="S1120" i="1"/>
  <c r="T1120" i="1"/>
  <c r="O1121" i="1"/>
  <c r="Q1121" i="1"/>
  <c r="R1121" i="1"/>
  <c r="S1121" i="1"/>
  <c r="T1121" i="1"/>
  <c r="O1122" i="1"/>
  <c r="Q1122" i="1"/>
  <c r="R1122" i="1"/>
  <c r="S1122" i="1"/>
  <c r="T1122" i="1"/>
  <c r="O1123" i="1"/>
  <c r="Q1123" i="1"/>
  <c r="R1123" i="1"/>
  <c r="S1123" i="1"/>
  <c r="T1123" i="1"/>
  <c r="O1124" i="1"/>
  <c r="Q1124" i="1"/>
  <c r="R1124" i="1"/>
  <c r="S1124" i="1"/>
  <c r="T1124" i="1"/>
  <c r="O1125" i="1"/>
  <c r="Q1125" i="1"/>
  <c r="R1125" i="1"/>
  <c r="S1125" i="1"/>
  <c r="T1125" i="1"/>
  <c r="O1126" i="1"/>
  <c r="Q1126" i="1"/>
  <c r="R1126" i="1"/>
  <c r="S1126" i="1"/>
  <c r="T1126" i="1"/>
  <c r="O1127" i="1"/>
  <c r="Q1127" i="1"/>
  <c r="R1127" i="1"/>
  <c r="S1127" i="1"/>
  <c r="T1127" i="1"/>
  <c r="O1128" i="1"/>
  <c r="Q1128" i="1"/>
  <c r="R1128" i="1"/>
  <c r="S1128" i="1"/>
  <c r="T1128" i="1"/>
  <c r="O1129" i="1"/>
  <c r="Q1129" i="1"/>
  <c r="R1129" i="1"/>
  <c r="S1129" i="1"/>
  <c r="T1129" i="1"/>
  <c r="O1130" i="1"/>
  <c r="Q1130" i="1"/>
  <c r="R1130" i="1"/>
  <c r="S1130" i="1"/>
  <c r="T1130" i="1"/>
  <c r="O1131" i="1"/>
  <c r="Q1131" i="1"/>
  <c r="R1131" i="1"/>
  <c r="S1131" i="1"/>
  <c r="T1131" i="1"/>
  <c r="O1132" i="1"/>
  <c r="Q1132" i="1"/>
  <c r="R1132" i="1"/>
  <c r="S1132" i="1"/>
  <c r="T1132" i="1"/>
  <c r="O1133" i="1"/>
  <c r="Q1133" i="1"/>
  <c r="R1133" i="1"/>
  <c r="S1133" i="1"/>
  <c r="T1133" i="1"/>
  <c r="O1134" i="1"/>
  <c r="Q1134" i="1"/>
  <c r="R1134" i="1"/>
  <c r="S1134" i="1"/>
  <c r="T1134" i="1"/>
  <c r="O1135" i="1"/>
  <c r="Q1135" i="1"/>
  <c r="R1135" i="1"/>
  <c r="S1135" i="1"/>
  <c r="T1135" i="1"/>
  <c r="O1136" i="1"/>
  <c r="Q1136" i="1"/>
  <c r="R1136" i="1"/>
  <c r="S1136" i="1"/>
  <c r="T1136" i="1"/>
  <c r="O1137" i="1"/>
  <c r="Q1137" i="1"/>
  <c r="R1137" i="1"/>
  <c r="S1137" i="1"/>
  <c r="T1137" i="1"/>
  <c r="O1138" i="1"/>
  <c r="Q1138" i="1"/>
  <c r="R1138" i="1"/>
  <c r="S1138" i="1"/>
  <c r="T1138" i="1"/>
  <c r="O1139" i="1"/>
  <c r="Q1139" i="1"/>
  <c r="R1139" i="1"/>
  <c r="S1139" i="1"/>
  <c r="T1139" i="1"/>
  <c r="O1140" i="1"/>
  <c r="Q1140" i="1"/>
  <c r="R1140" i="1"/>
  <c r="S1140" i="1"/>
  <c r="T1140" i="1"/>
  <c r="O1141" i="1"/>
  <c r="Q1141" i="1"/>
  <c r="R1141" i="1"/>
  <c r="S1141" i="1"/>
  <c r="T1141" i="1"/>
  <c r="O1142" i="1"/>
  <c r="Q1142" i="1"/>
  <c r="R1142" i="1"/>
  <c r="S1142" i="1"/>
  <c r="T1142" i="1"/>
  <c r="O1143" i="1"/>
  <c r="Q1143" i="1"/>
  <c r="R1143" i="1"/>
  <c r="S1143" i="1"/>
  <c r="T1143" i="1"/>
  <c r="O1144" i="1"/>
  <c r="Q1144" i="1"/>
  <c r="R1144" i="1"/>
  <c r="S1144" i="1"/>
  <c r="T1144" i="1"/>
  <c r="O1145" i="1"/>
  <c r="Q1145" i="1"/>
  <c r="R1145" i="1"/>
  <c r="S1145" i="1"/>
  <c r="T1145" i="1"/>
  <c r="O1146" i="1"/>
  <c r="Q1146" i="1"/>
  <c r="R1146" i="1"/>
  <c r="S1146" i="1"/>
  <c r="T1146" i="1"/>
  <c r="O1147" i="1"/>
  <c r="Q1147" i="1"/>
  <c r="R1147" i="1"/>
  <c r="S1147" i="1"/>
  <c r="T1147" i="1"/>
  <c r="O1148" i="1"/>
  <c r="Q1148" i="1"/>
  <c r="R1148" i="1"/>
  <c r="S1148" i="1"/>
  <c r="T1148" i="1"/>
  <c r="O1149" i="1"/>
  <c r="Q1149" i="1"/>
  <c r="R1149" i="1"/>
  <c r="S1149" i="1"/>
  <c r="T1149" i="1"/>
  <c r="O1150" i="1"/>
  <c r="Q1150" i="1"/>
  <c r="R1150" i="1"/>
  <c r="S1150" i="1"/>
  <c r="T1150" i="1"/>
  <c r="O1151" i="1"/>
  <c r="Q1151" i="1"/>
  <c r="R1151" i="1"/>
  <c r="S1151" i="1"/>
  <c r="T1151" i="1"/>
  <c r="O1152" i="1"/>
  <c r="Q1152" i="1"/>
  <c r="R1152" i="1"/>
  <c r="S1152" i="1"/>
  <c r="T1152" i="1"/>
  <c r="O1153" i="1"/>
  <c r="Q1153" i="1"/>
  <c r="R1153" i="1"/>
  <c r="S1153" i="1"/>
  <c r="T1153" i="1"/>
  <c r="O1154" i="1"/>
  <c r="Q1154" i="1"/>
  <c r="R1154" i="1"/>
  <c r="S1154" i="1"/>
  <c r="T1154" i="1"/>
  <c r="O1155" i="1"/>
  <c r="Q1155" i="1"/>
  <c r="R1155" i="1"/>
  <c r="S1155" i="1"/>
  <c r="T1155" i="1"/>
  <c r="O1156" i="1"/>
  <c r="Q1156" i="1"/>
  <c r="R1156" i="1"/>
  <c r="S1156" i="1"/>
  <c r="T1156" i="1"/>
  <c r="O1157" i="1"/>
  <c r="Q1157" i="1"/>
  <c r="R1157" i="1"/>
  <c r="S1157" i="1"/>
  <c r="T1157" i="1"/>
  <c r="O1158" i="1"/>
  <c r="Q1158" i="1"/>
  <c r="R1158" i="1"/>
  <c r="S1158" i="1"/>
  <c r="T1158" i="1"/>
  <c r="O1159" i="1"/>
  <c r="Q1159" i="1"/>
  <c r="R1159" i="1"/>
  <c r="S1159" i="1"/>
  <c r="T1159" i="1"/>
  <c r="O1160" i="1"/>
  <c r="Q1160" i="1"/>
  <c r="R1160" i="1"/>
  <c r="S1160" i="1"/>
  <c r="T1160" i="1"/>
  <c r="O1161" i="1"/>
  <c r="Q1161" i="1"/>
  <c r="R1161" i="1"/>
  <c r="S1161" i="1"/>
  <c r="T1161" i="1"/>
  <c r="O1162" i="1"/>
  <c r="Q1162" i="1"/>
  <c r="R1162" i="1"/>
  <c r="S1162" i="1"/>
  <c r="T1162" i="1"/>
  <c r="O1163" i="1"/>
  <c r="Q1163" i="1"/>
  <c r="R1163" i="1"/>
  <c r="S1163" i="1"/>
  <c r="T1163" i="1"/>
  <c r="O1164" i="1"/>
  <c r="Q1164" i="1"/>
  <c r="R1164" i="1"/>
  <c r="S1164" i="1"/>
  <c r="T1164" i="1"/>
  <c r="O1165" i="1"/>
  <c r="Q1165" i="1"/>
  <c r="R1165" i="1"/>
  <c r="S1165" i="1"/>
  <c r="T1165" i="1"/>
  <c r="O1166" i="1"/>
  <c r="Q1166" i="1"/>
  <c r="R1166" i="1"/>
  <c r="S1166" i="1"/>
  <c r="T1166" i="1"/>
  <c r="O1167" i="1"/>
  <c r="Q1167" i="1"/>
  <c r="R1167" i="1"/>
  <c r="S1167" i="1"/>
  <c r="T1167" i="1"/>
  <c r="O1168" i="1"/>
  <c r="Q1168" i="1"/>
  <c r="R1168" i="1"/>
  <c r="S1168" i="1"/>
  <c r="T1168" i="1"/>
  <c r="O1169" i="1"/>
  <c r="Q1169" i="1"/>
  <c r="R1169" i="1"/>
  <c r="S1169" i="1"/>
  <c r="T1169" i="1"/>
  <c r="O1170" i="1"/>
  <c r="Q1170" i="1"/>
  <c r="R1170" i="1"/>
  <c r="S1170" i="1"/>
  <c r="T1170" i="1"/>
  <c r="O1171" i="1"/>
  <c r="Q1171" i="1"/>
  <c r="R1171" i="1"/>
  <c r="S1171" i="1"/>
  <c r="T1171" i="1"/>
  <c r="O1172" i="1"/>
  <c r="Q1172" i="1"/>
  <c r="R1172" i="1"/>
  <c r="S1172" i="1"/>
  <c r="T1172" i="1"/>
  <c r="O1173" i="1"/>
  <c r="Q1173" i="1"/>
  <c r="R1173" i="1"/>
  <c r="S1173" i="1"/>
  <c r="T1173" i="1"/>
  <c r="O1174" i="1"/>
  <c r="Q1174" i="1"/>
  <c r="R1174" i="1"/>
  <c r="S1174" i="1"/>
  <c r="T1174" i="1"/>
  <c r="O1175" i="1"/>
  <c r="Q1175" i="1"/>
  <c r="R1175" i="1"/>
  <c r="S1175" i="1"/>
  <c r="T1175" i="1"/>
  <c r="O1176" i="1"/>
  <c r="Q1176" i="1"/>
  <c r="R1176" i="1"/>
  <c r="S1176" i="1"/>
  <c r="T1176" i="1"/>
  <c r="O1177" i="1"/>
  <c r="Q1177" i="1"/>
  <c r="R1177" i="1"/>
  <c r="S1177" i="1"/>
  <c r="T1177" i="1"/>
  <c r="O1178" i="1"/>
  <c r="Q1178" i="1"/>
  <c r="R1178" i="1"/>
  <c r="S1178" i="1"/>
  <c r="T1178" i="1"/>
  <c r="O1179" i="1"/>
  <c r="Q1179" i="1"/>
  <c r="R1179" i="1"/>
  <c r="S1179" i="1"/>
  <c r="T1179" i="1"/>
  <c r="O1180" i="1"/>
  <c r="Q1180" i="1"/>
  <c r="R1180" i="1"/>
  <c r="S1180" i="1"/>
  <c r="T1180" i="1"/>
  <c r="O1181" i="1"/>
  <c r="Q1181" i="1"/>
  <c r="R1181" i="1"/>
  <c r="S1181" i="1"/>
  <c r="T1181" i="1"/>
  <c r="O1182" i="1"/>
  <c r="Q1182" i="1"/>
  <c r="R1182" i="1"/>
  <c r="S1182" i="1"/>
  <c r="T1182" i="1"/>
  <c r="O1183" i="1"/>
  <c r="Q1183" i="1"/>
  <c r="R1183" i="1"/>
  <c r="S1183" i="1"/>
  <c r="T1183" i="1"/>
  <c r="O1184" i="1"/>
  <c r="Q1184" i="1"/>
  <c r="R1184" i="1"/>
  <c r="S1184" i="1"/>
  <c r="T1184" i="1"/>
  <c r="O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Q1226" i="1"/>
  <c r="R1226" i="1"/>
  <c r="S1226" i="1"/>
  <c r="T1226" i="1"/>
  <c r="O1227" i="1"/>
  <c r="Q1227" i="1"/>
  <c r="R1227" i="1"/>
  <c r="S1227" i="1"/>
  <c r="T1227" i="1"/>
  <c r="O1228" i="1"/>
  <c r="Q1228" i="1"/>
  <c r="R1228" i="1"/>
  <c r="S1228" i="1"/>
  <c r="T1228" i="1"/>
  <c r="O1229" i="1"/>
  <c r="Q1229" i="1"/>
  <c r="R1229" i="1"/>
  <c r="S1229" i="1"/>
  <c r="T1229" i="1"/>
  <c r="O1230" i="1"/>
  <c r="Q1230" i="1"/>
  <c r="R1230" i="1"/>
  <c r="S1230" i="1"/>
  <c r="T1230" i="1"/>
  <c r="O1231" i="1"/>
  <c r="Q1231" i="1"/>
  <c r="R1231" i="1"/>
  <c r="S1231" i="1"/>
  <c r="T1231" i="1"/>
  <c r="O1232" i="1"/>
  <c r="Q1232" i="1"/>
  <c r="R1232" i="1"/>
  <c r="S1232" i="1"/>
  <c r="T1232" i="1"/>
  <c r="O1233" i="1"/>
  <c r="Q1233" i="1"/>
  <c r="R1233" i="1"/>
  <c r="S1233" i="1"/>
  <c r="T1233" i="1"/>
  <c r="O1234" i="1"/>
  <c r="Q1234" i="1"/>
  <c r="R1234" i="1"/>
  <c r="S1234" i="1"/>
  <c r="T1234" i="1"/>
  <c r="O1235" i="1"/>
  <c r="Q1235" i="1"/>
  <c r="R1235" i="1"/>
  <c r="S1235" i="1"/>
  <c r="T1235" i="1"/>
  <c r="O1236" i="1"/>
  <c r="Q1236" i="1"/>
  <c r="R1236" i="1"/>
  <c r="S1236" i="1"/>
  <c r="T1236" i="1"/>
  <c r="O1237" i="1"/>
  <c r="Q1237" i="1"/>
  <c r="R1237" i="1"/>
  <c r="S1237" i="1"/>
  <c r="T1237" i="1"/>
  <c r="O1238" i="1"/>
  <c r="Q1238" i="1"/>
  <c r="R1238" i="1"/>
  <c r="S1238" i="1"/>
  <c r="T1238" i="1"/>
  <c r="O1239" i="1"/>
  <c r="Q1239" i="1"/>
  <c r="R1239" i="1"/>
  <c r="S1239" i="1"/>
  <c r="T1239" i="1"/>
  <c r="O1240" i="1"/>
  <c r="Q1240" i="1"/>
  <c r="R1240" i="1"/>
  <c r="S1240" i="1"/>
  <c r="T1240" i="1"/>
  <c r="O1241" i="1"/>
  <c r="Q1241" i="1"/>
  <c r="R1241" i="1"/>
  <c r="S1241" i="1"/>
  <c r="T1241" i="1"/>
  <c r="O1242" i="1"/>
  <c r="Q1242" i="1"/>
  <c r="R1242" i="1"/>
  <c r="S1242" i="1"/>
  <c r="T1242" i="1"/>
  <c r="O1243" i="1"/>
  <c r="P1243" i="1"/>
  <c r="Q1243" i="1"/>
  <c r="R1243" i="1"/>
  <c r="S1243" i="1"/>
  <c r="T1243" i="1"/>
  <c r="O1244" i="1"/>
  <c r="Q1244" i="1"/>
  <c r="R1244" i="1"/>
  <c r="S1244" i="1"/>
  <c r="T1244" i="1"/>
  <c r="O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Q1306" i="1"/>
  <c r="R1306" i="1"/>
  <c r="S1306" i="1"/>
  <c r="T1306" i="1"/>
  <c r="O1307" i="1"/>
  <c r="Q1307" i="1"/>
  <c r="R1307" i="1"/>
  <c r="S1307" i="1"/>
  <c r="T1307" i="1"/>
  <c r="O1308" i="1"/>
  <c r="P1308" i="1"/>
  <c r="Q1308" i="1"/>
  <c r="R1308" i="1"/>
  <c r="S1308" i="1"/>
  <c r="T1308" i="1"/>
  <c r="O1309" i="1"/>
  <c r="Q1309" i="1"/>
  <c r="R1309" i="1"/>
  <c r="S1309" i="1"/>
  <c r="T1309" i="1"/>
  <c r="O1310" i="1"/>
  <c r="Q1310" i="1"/>
  <c r="R1310" i="1"/>
  <c r="S1310" i="1"/>
  <c r="T1310" i="1"/>
  <c r="O1311" i="1"/>
  <c r="P1311" i="1"/>
  <c r="Q1311" i="1"/>
  <c r="R1311" i="1"/>
  <c r="S1311" i="1"/>
  <c r="T1311" i="1"/>
  <c r="O1312" i="1"/>
  <c r="Q1312" i="1"/>
  <c r="R1312" i="1"/>
  <c r="S1312" i="1"/>
  <c r="T1312" i="1"/>
  <c r="O1313" i="1"/>
  <c r="Q1313" i="1"/>
  <c r="R1313" i="1"/>
  <c r="S1313" i="1"/>
  <c r="T1313" i="1"/>
  <c r="O1314" i="1"/>
  <c r="Q1314" i="1"/>
  <c r="R1314" i="1"/>
  <c r="S1314" i="1"/>
  <c r="T1314" i="1"/>
  <c r="O1315" i="1"/>
  <c r="Q1315" i="1"/>
  <c r="R1315" i="1"/>
  <c r="S1315" i="1"/>
  <c r="T1315" i="1"/>
  <c r="O1316" i="1"/>
  <c r="Q1316" i="1"/>
  <c r="R1316" i="1"/>
  <c r="S1316" i="1"/>
  <c r="T1316" i="1"/>
  <c r="O1317" i="1"/>
  <c r="Q1317" i="1"/>
  <c r="R1317" i="1"/>
  <c r="S1317" i="1"/>
  <c r="T1317" i="1"/>
  <c r="O1318" i="1"/>
  <c r="Q1318" i="1"/>
  <c r="R1318" i="1"/>
  <c r="S1318" i="1"/>
  <c r="T1318" i="1"/>
  <c r="O1319" i="1"/>
  <c r="Q1319" i="1"/>
  <c r="R1319" i="1"/>
  <c r="S1319" i="1"/>
  <c r="T1319" i="1"/>
  <c r="O1320" i="1"/>
  <c r="Q1320" i="1"/>
  <c r="R1320" i="1"/>
  <c r="S1320" i="1"/>
  <c r="T1320" i="1"/>
  <c r="O1321" i="1"/>
  <c r="Q1321" i="1"/>
  <c r="R1321" i="1"/>
  <c r="S1321" i="1"/>
  <c r="T1321" i="1"/>
  <c r="O1322" i="1"/>
  <c r="Q1322" i="1"/>
  <c r="R1322" i="1"/>
  <c r="S1322" i="1"/>
  <c r="T1322" i="1"/>
  <c r="O1323" i="1"/>
  <c r="Q1323" i="1"/>
  <c r="R1323" i="1"/>
  <c r="S1323" i="1"/>
  <c r="T1323" i="1"/>
  <c r="O1324" i="1"/>
  <c r="Q1324" i="1"/>
  <c r="R1324" i="1"/>
  <c r="S1324" i="1"/>
  <c r="T1324" i="1"/>
  <c r="O1325" i="1"/>
  <c r="Q1325" i="1"/>
  <c r="R1325" i="1"/>
  <c r="S1325" i="1"/>
  <c r="T1325" i="1"/>
  <c r="O1326" i="1"/>
  <c r="Q1326" i="1"/>
  <c r="R1326" i="1"/>
  <c r="S1326" i="1"/>
  <c r="T1326" i="1"/>
  <c r="O1327" i="1"/>
  <c r="Q1327" i="1"/>
  <c r="R1327" i="1"/>
  <c r="S1327" i="1"/>
  <c r="T1327" i="1"/>
  <c r="O1328" i="1"/>
  <c r="Q1328" i="1"/>
  <c r="R1328" i="1"/>
  <c r="S1328" i="1"/>
  <c r="T1328" i="1"/>
  <c r="O1329" i="1"/>
  <c r="Q1329" i="1"/>
  <c r="R1329" i="1"/>
  <c r="S1329" i="1"/>
  <c r="T1329" i="1"/>
  <c r="O1330" i="1"/>
  <c r="Q1330" i="1"/>
  <c r="R1330" i="1"/>
  <c r="S1330" i="1"/>
  <c r="T1330" i="1"/>
  <c r="O1331" i="1"/>
  <c r="Q1331" i="1"/>
  <c r="R1331" i="1"/>
  <c r="S1331" i="1"/>
  <c r="T1331" i="1"/>
  <c r="O1332" i="1"/>
  <c r="Q1332" i="1"/>
  <c r="R1332" i="1"/>
  <c r="S1332" i="1"/>
  <c r="T1332" i="1"/>
  <c r="O1333" i="1"/>
  <c r="Q1333" i="1"/>
  <c r="R1333" i="1"/>
  <c r="S1333" i="1"/>
  <c r="T1333" i="1"/>
  <c r="O1334" i="1"/>
  <c r="Q1334" i="1"/>
  <c r="R1334" i="1"/>
  <c r="S1334" i="1"/>
  <c r="T1334" i="1"/>
  <c r="O1335" i="1"/>
  <c r="Q1335" i="1"/>
  <c r="R1335" i="1"/>
  <c r="S1335" i="1"/>
  <c r="T1335" i="1"/>
  <c r="O1336" i="1"/>
  <c r="Q1336" i="1"/>
  <c r="R1336" i="1"/>
  <c r="S1336" i="1"/>
  <c r="T1336" i="1"/>
  <c r="O1337" i="1"/>
  <c r="Q1337" i="1"/>
  <c r="R1337" i="1"/>
  <c r="S1337" i="1"/>
  <c r="T1337" i="1"/>
  <c r="O1338" i="1"/>
  <c r="P1338" i="1"/>
  <c r="Q1338" i="1"/>
  <c r="R1338" i="1"/>
  <c r="S1338" i="1"/>
  <c r="T1338" i="1"/>
  <c r="O1339" i="1"/>
  <c r="Q1339" i="1"/>
  <c r="R1339" i="1"/>
  <c r="S1339" i="1"/>
  <c r="T1339" i="1"/>
  <c r="O1340" i="1"/>
  <c r="Q1340" i="1"/>
  <c r="R1340" i="1"/>
  <c r="S1340" i="1"/>
  <c r="T1340" i="1"/>
  <c r="O1341" i="1"/>
  <c r="Q1341" i="1"/>
  <c r="R1341" i="1"/>
  <c r="S1341" i="1"/>
  <c r="T1341" i="1"/>
  <c r="O1342" i="1"/>
  <c r="Q1342" i="1"/>
  <c r="R1342" i="1"/>
  <c r="S1342" i="1"/>
  <c r="T1342" i="1"/>
  <c r="O1343" i="1"/>
  <c r="P1343" i="1"/>
  <c r="Q1343" i="1"/>
  <c r="R1343" i="1"/>
  <c r="S1343" i="1"/>
  <c r="T1343" i="1"/>
  <c r="O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Q1406" i="1"/>
  <c r="R1406" i="1"/>
  <c r="S1406" i="1"/>
  <c r="T1406" i="1"/>
  <c r="O1407" i="1"/>
  <c r="Q1407" i="1"/>
  <c r="R1407" i="1"/>
  <c r="S1407" i="1"/>
  <c r="T1407" i="1"/>
  <c r="O1408" i="1"/>
  <c r="Q1408" i="1"/>
  <c r="R1408" i="1"/>
  <c r="S1408" i="1"/>
  <c r="T1408" i="1"/>
  <c r="O1409" i="1"/>
  <c r="Q1409" i="1"/>
  <c r="R1409" i="1"/>
  <c r="S1409" i="1"/>
  <c r="T1409" i="1"/>
  <c r="O1410" i="1"/>
  <c r="Q1410" i="1"/>
  <c r="R1410" i="1"/>
  <c r="S1410" i="1"/>
  <c r="T1410" i="1"/>
  <c r="O1411" i="1"/>
  <c r="Q1411" i="1"/>
  <c r="R1411" i="1"/>
  <c r="S1411" i="1"/>
  <c r="T1411" i="1"/>
  <c r="O1412" i="1"/>
  <c r="Q1412" i="1"/>
  <c r="R1412" i="1"/>
  <c r="S1412" i="1"/>
  <c r="T1412" i="1"/>
  <c r="O1413" i="1"/>
  <c r="Q1413" i="1"/>
  <c r="R1413" i="1"/>
  <c r="S1413" i="1"/>
  <c r="T1413" i="1"/>
  <c r="O1414" i="1"/>
  <c r="Q1414" i="1"/>
  <c r="R1414" i="1"/>
  <c r="S1414" i="1"/>
  <c r="T1414" i="1"/>
  <c r="O1415" i="1"/>
  <c r="Q1415" i="1"/>
  <c r="R1415" i="1"/>
  <c r="S1415" i="1"/>
  <c r="T1415" i="1"/>
  <c r="O1416" i="1"/>
  <c r="Q1416" i="1"/>
  <c r="R1416" i="1"/>
  <c r="S1416" i="1"/>
  <c r="T1416" i="1"/>
  <c r="O1417" i="1"/>
  <c r="Q1417" i="1"/>
  <c r="R1417" i="1"/>
  <c r="S1417" i="1"/>
  <c r="T1417" i="1"/>
  <c r="O1418" i="1"/>
  <c r="Q1418" i="1"/>
  <c r="R1418" i="1"/>
  <c r="S1418" i="1"/>
  <c r="T1418" i="1"/>
  <c r="O1419" i="1"/>
  <c r="Q1419" i="1"/>
  <c r="R1419" i="1"/>
  <c r="S1419" i="1"/>
  <c r="T1419" i="1"/>
  <c r="O1420" i="1"/>
  <c r="Q1420" i="1"/>
  <c r="R1420" i="1"/>
  <c r="S1420" i="1"/>
  <c r="T1420" i="1"/>
  <c r="O1421" i="1"/>
  <c r="Q1421" i="1"/>
  <c r="R1421" i="1"/>
  <c r="S1421" i="1"/>
  <c r="T1421" i="1"/>
  <c r="O1422" i="1"/>
  <c r="Q1422" i="1"/>
  <c r="R1422" i="1"/>
  <c r="S1422" i="1"/>
  <c r="T1422" i="1"/>
  <c r="O1423" i="1"/>
  <c r="Q1423" i="1"/>
  <c r="R1423" i="1"/>
  <c r="S1423" i="1"/>
  <c r="T1423" i="1"/>
  <c r="O1424" i="1"/>
  <c r="Q1424" i="1"/>
  <c r="R1424" i="1"/>
  <c r="S1424" i="1"/>
  <c r="T1424" i="1"/>
  <c r="O1425" i="1"/>
  <c r="Q1425" i="1"/>
  <c r="R1425" i="1"/>
  <c r="S1425" i="1"/>
  <c r="T1425" i="1"/>
  <c r="O1426" i="1"/>
  <c r="Q1426" i="1"/>
  <c r="R1426" i="1"/>
  <c r="S1426" i="1"/>
  <c r="T1426" i="1"/>
  <c r="O1427" i="1"/>
  <c r="Q1427" i="1"/>
  <c r="R1427" i="1"/>
  <c r="S1427" i="1"/>
  <c r="T1427" i="1"/>
  <c r="O1428" i="1"/>
  <c r="Q1428" i="1"/>
  <c r="R1428" i="1"/>
  <c r="S1428" i="1"/>
  <c r="T1428" i="1"/>
  <c r="O1429" i="1"/>
  <c r="Q1429" i="1"/>
  <c r="R1429" i="1"/>
  <c r="S1429" i="1"/>
  <c r="T1429" i="1"/>
  <c r="O1430" i="1"/>
  <c r="Q1430" i="1"/>
  <c r="R1430" i="1"/>
  <c r="S1430" i="1"/>
  <c r="T1430" i="1"/>
  <c r="O1431" i="1"/>
  <c r="Q1431" i="1"/>
  <c r="R1431" i="1"/>
  <c r="S1431" i="1"/>
  <c r="T1431" i="1"/>
  <c r="O1432" i="1"/>
  <c r="Q1432" i="1"/>
  <c r="R1432" i="1"/>
  <c r="S1432" i="1"/>
  <c r="T1432" i="1"/>
  <c r="O1433" i="1"/>
  <c r="Q1433" i="1"/>
  <c r="R1433" i="1"/>
  <c r="S1433" i="1"/>
  <c r="T1433" i="1"/>
  <c r="O1434" i="1"/>
  <c r="Q1434" i="1"/>
  <c r="R1434" i="1"/>
  <c r="S1434" i="1"/>
  <c r="T1434" i="1"/>
  <c r="O1435" i="1"/>
  <c r="Q1435" i="1"/>
  <c r="R1435" i="1"/>
  <c r="S1435" i="1"/>
  <c r="T1435" i="1"/>
  <c r="O1436" i="1"/>
  <c r="Q1436" i="1"/>
  <c r="R1436" i="1"/>
  <c r="S1436" i="1"/>
  <c r="T1436" i="1"/>
  <c r="O1437" i="1"/>
  <c r="Q1437" i="1"/>
  <c r="R1437" i="1"/>
  <c r="S1437" i="1"/>
  <c r="T1437" i="1"/>
  <c r="O1438" i="1"/>
  <c r="Q1438" i="1"/>
  <c r="R1438" i="1"/>
  <c r="S1438" i="1"/>
  <c r="T1438" i="1"/>
  <c r="O1439" i="1"/>
  <c r="Q1439" i="1"/>
  <c r="R1439" i="1"/>
  <c r="S1439" i="1"/>
  <c r="T1439" i="1"/>
  <c r="O1440" i="1"/>
  <c r="Q1440" i="1"/>
  <c r="R1440" i="1"/>
  <c r="S1440" i="1"/>
  <c r="T1440" i="1"/>
  <c r="O1441" i="1"/>
  <c r="Q1441" i="1"/>
  <c r="R1441" i="1"/>
  <c r="S1441" i="1"/>
  <c r="T1441" i="1"/>
  <c r="O1442" i="1"/>
  <c r="Q1442" i="1"/>
  <c r="R1442" i="1"/>
  <c r="S1442" i="1"/>
  <c r="T1442" i="1"/>
  <c r="O1443" i="1"/>
  <c r="Q1443" i="1"/>
  <c r="R1443" i="1"/>
  <c r="S1443" i="1"/>
  <c r="T1443" i="1"/>
  <c r="O1444" i="1"/>
  <c r="Q1444" i="1"/>
  <c r="R1444" i="1"/>
  <c r="S1444" i="1"/>
  <c r="T1444" i="1"/>
  <c r="O1445" i="1"/>
  <c r="Q1445" i="1"/>
  <c r="R1445" i="1"/>
  <c r="S1445" i="1"/>
  <c r="T1445" i="1"/>
  <c r="O1446" i="1"/>
  <c r="Q1446" i="1"/>
  <c r="R1446" i="1"/>
  <c r="S1446" i="1"/>
  <c r="T1446" i="1"/>
  <c r="O1447" i="1"/>
  <c r="Q1447" i="1"/>
  <c r="R1447" i="1"/>
  <c r="S1447" i="1"/>
  <c r="T1447" i="1"/>
  <c r="O1448" i="1"/>
  <c r="Q1448" i="1"/>
  <c r="R1448" i="1"/>
  <c r="S1448" i="1"/>
  <c r="T1448" i="1"/>
  <c r="O1449" i="1"/>
  <c r="Q1449" i="1"/>
  <c r="R1449" i="1"/>
  <c r="S1449" i="1"/>
  <c r="T1449" i="1"/>
  <c r="O1450" i="1"/>
  <c r="Q1450" i="1"/>
  <c r="R1450" i="1"/>
  <c r="S1450" i="1"/>
  <c r="T1450" i="1"/>
  <c r="O1451" i="1"/>
  <c r="Q1451" i="1"/>
  <c r="R1451" i="1"/>
  <c r="S1451" i="1"/>
  <c r="T1451" i="1"/>
  <c r="O1452" i="1"/>
  <c r="Q1452" i="1"/>
  <c r="R1452" i="1"/>
  <c r="S1452" i="1"/>
  <c r="T1452" i="1"/>
  <c r="O1453" i="1"/>
  <c r="Q1453" i="1"/>
  <c r="R1453" i="1"/>
  <c r="S1453" i="1"/>
  <c r="T1453" i="1"/>
  <c r="O1454" i="1"/>
  <c r="Q1454" i="1"/>
  <c r="R1454" i="1"/>
  <c r="S1454" i="1"/>
  <c r="T1454" i="1"/>
  <c r="O1455" i="1"/>
  <c r="Q1455" i="1"/>
  <c r="R1455" i="1"/>
  <c r="S1455" i="1"/>
  <c r="T1455" i="1"/>
  <c r="O1456" i="1"/>
  <c r="Q1456" i="1"/>
  <c r="R1456" i="1"/>
  <c r="S1456" i="1"/>
  <c r="T1456" i="1"/>
  <c r="O1457" i="1"/>
  <c r="Q1457" i="1"/>
  <c r="R1457" i="1"/>
  <c r="S1457" i="1"/>
  <c r="T1457" i="1"/>
  <c r="O1458" i="1"/>
  <c r="Q1458" i="1"/>
  <c r="R1458" i="1"/>
  <c r="S1458" i="1"/>
  <c r="T1458" i="1"/>
  <c r="O1459" i="1"/>
  <c r="Q1459" i="1"/>
  <c r="R1459" i="1"/>
  <c r="S1459" i="1"/>
  <c r="T1459" i="1"/>
  <c r="O1460" i="1"/>
  <c r="Q1460" i="1"/>
  <c r="R1460" i="1"/>
  <c r="S1460" i="1"/>
  <c r="T1460" i="1"/>
  <c r="O1461" i="1"/>
  <c r="Q1461" i="1"/>
  <c r="R1461" i="1"/>
  <c r="S1461" i="1"/>
  <c r="T1461" i="1"/>
  <c r="O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Q1483" i="1"/>
  <c r="R1483" i="1"/>
  <c r="S1483" i="1"/>
  <c r="T1483" i="1"/>
  <c r="O1484" i="1"/>
  <c r="Q1484" i="1"/>
  <c r="R1484" i="1"/>
  <c r="S1484" i="1"/>
  <c r="T1484" i="1"/>
  <c r="O1485" i="1"/>
  <c r="Q1485" i="1"/>
  <c r="R1485" i="1"/>
  <c r="S1485" i="1"/>
  <c r="T1485" i="1"/>
  <c r="O1486" i="1"/>
  <c r="Q1486" i="1"/>
  <c r="R1486" i="1"/>
  <c r="S1486" i="1"/>
  <c r="T1486" i="1"/>
  <c r="O1487" i="1"/>
  <c r="Q1487" i="1"/>
  <c r="R1487" i="1"/>
  <c r="S1487" i="1"/>
  <c r="T1487" i="1"/>
  <c r="O1488" i="1"/>
  <c r="Q1488" i="1"/>
  <c r="R1488" i="1"/>
  <c r="S1488" i="1"/>
  <c r="T1488" i="1"/>
  <c r="O1489" i="1"/>
  <c r="Q1489" i="1"/>
  <c r="R1489" i="1"/>
  <c r="S1489" i="1"/>
  <c r="T1489" i="1"/>
  <c r="O1490" i="1"/>
  <c r="Q1490" i="1"/>
  <c r="R1490" i="1"/>
  <c r="S1490" i="1"/>
  <c r="T1490" i="1"/>
  <c r="O1491" i="1"/>
  <c r="Q1491" i="1"/>
  <c r="R1491" i="1"/>
  <c r="S1491" i="1"/>
  <c r="T1491" i="1"/>
  <c r="O1492" i="1"/>
  <c r="Q1492" i="1"/>
  <c r="R1492" i="1"/>
  <c r="S1492" i="1"/>
  <c r="T1492" i="1"/>
  <c r="O1493" i="1"/>
  <c r="Q1493" i="1"/>
  <c r="R1493" i="1"/>
  <c r="S1493" i="1"/>
  <c r="T1493" i="1"/>
  <c r="O1494" i="1"/>
  <c r="Q1494" i="1"/>
  <c r="R1494" i="1"/>
  <c r="S1494" i="1"/>
  <c r="T1494" i="1"/>
  <c r="O1495" i="1"/>
  <c r="Q1495" i="1"/>
  <c r="R1495" i="1"/>
  <c r="S1495" i="1"/>
  <c r="T1495" i="1"/>
  <c r="O1496" i="1"/>
  <c r="Q1496" i="1"/>
  <c r="R1496" i="1"/>
  <c r="S1496" i="1"/>
  <c r="T1496" i="1"/>
  <c r="O1497" i="1"/>
  <c r="Q1497" i="1"/>
  <c r="R1497" i="1"/>
  <c r="S1497" i="1"/>
  <c r="T1497" i="1"/>
  <c r="O1498" i="1"/>
  <c r="Q1498" i="1"/>
  <c r="R1498" i="1"/>
  <c r="S1498" i="1"/>
  <c r="T1498" i="1"/>
  <c r="O1499" i="1"/>
  <c r="Q1499" i="1"/>
  <c r="R1499" i="1"/>
  <c r="S1499" i="1"/>
  <c r="T1499" i="1"/>
  <c r="O1500" i="1"/>
  <c r="Q1500" i="1"/>
  <c r="R1500" i="1"/>
  <c r="S1500" i="1"/>
  <c r="T1500" i="1"/>
  <c r="O1501" i="1"/>
  <c r="Q1501" i="1"/>
  <c r="R1501" i="1"/>
  <c r="S1501" i="1"/>
  <c r="T1501" i="1"/>
  <c r="O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Q1543" i="1"/>
  <c r="R1543" i="1"/>
  <c r="S1543" i="1"/>
  <c r="T1543" i="1"/>
  <c r="O1544" i="1"/>
  <c r="Q1544" i="1"/>
  <c r="R1544" i="1"/>
  <c r="S1544" i="1"/>
  <c r="T1544" i="1"/>
  <c r="O1545" i="1"/>
  <c r="Q1545" i="1"/>
  <c r="R1545" i="1"/>
  <c r="S1545" i="1"/>
  <c r="T1545" i="1"/>
  <c r="O1546" i="1"/>
  <c r="Q1546" i="1"/>
  <c r="R1546" i="1"/>
  <c r="S1546" i="1"/>
  <c r="T1546" i="1"/>
  <c r="O1547" i="1"/>
  <c r="Q1547" i="1"/>
  <c r="R1547" i="1"/>
  <c r="S1547" i="1"/>
  <c r="T1547" i="1"/>
  <c r="O1548" i="1"/>
  <c r="Q1548" i="1"/>
  <c r="R1548" i="1"/>
  <c r="S1548" i="1"/>
  <c r="T1548" i="1"/>
  <c r="O1549" i="1"/>
  <c r="Q1549" i="1"/>
  <c r="R1549" i="1"/>
  <c r="S1549" i="1"/>
  <c r="T1549" i="1"/>
  <c r="O1550" i="1"/>
  <c r="Q1550" i="1"/>
  <c r="R1550" i="1"/>
  <c r="S1550" i="1"/>
  <c r="T1550" i="1"/>
  <c r="O1551" i="1"/>
  <c r="Q1551" i="1"/>
  <c r="R1551" i="1"/>
  <c r="S1551" i="1"/>
  <c r="T1551" i="1"/>
  <c r="O1552" i="1"/>
  <c r="Q1552" i="1"/>
  <c r="R1552" i="1"/>
  <c r="S1552" i="1"/>
  <c r="T1552" i="1"/>
  <c r="O1553" i="1"/>
  <c r="Q1553" i="1"/>
  <c r="R1553" i="1"/>
  <c r="S1553" i="1"/>
  <c r="T1553" i="1"/>
  <c r="O1554" i="1"/>
  <c r="Q1554" i="1"/>
  <c r="R1554" i="1"/>
  <c r="S1554" i="1"/>
  <c r="T1554" i="1"/>
  <c r="O1555" i="1"/>
  <c r="Q1555" i="1"/>
  <c r="R1555" i="1"/>
  <c r="S1555" i="1"/>
  <c r="T1555" i="1"/>
  <c r="O1556" i="1"/>
  <c r="Q1556" i="1"/>
  <c r="R1556" i="1"/>
  <c r="S1556" i="1"/>
  <c r="T1556" i="1"/>
  <c r="O1557" i="1"/>
  <c r="Q1557" i="1"/>
  <c r="R1557" i="1"/>
  <c r="S1557" i="1"/>
  <c r="T1557" i="1"/>
  <c r="O1558" i="1"/>
  <c r="Q1558" i="1"/>
  <c r="R1558" i="1"/>
  <c r="S1558" i="1"/>
  <c r="T1558" i="1"/>
  <c r="O1559" i="1"/>
  <c r="Q1559" i="1"/>
  <c r="R1559" i="1"/>
  <c r="S1559" i="1"/>
  <c r="T1559" i="1"/>
  <c r="O1560" i="1"/>
  <c r="Q1560" i="1"/>
  <c r="R1560" i="1"/>
  <c r="S1560" i="1"/>
  <c r="T1560" i="1"/>
  <c r="O1561" i="1"/>
  <c r="Q1561" i="1"/>
  <c r="R1561" i="1"/>
  <c r="S1561" i="1"/>
  <c r="T1561" i="1"/>
  <c r="O1562" i="1"/>
  <c r="Q1562" i="1"/>
  <c r="R1562" i="1"/>
  <c r="S1562" i="1"/>
  <c r="T1562" i="1"/>
  <c r="O1563" i="1"/>
  <c r="Q1563" i="1"/>
  <c r="R1563" i="1"/>
  <c r="S1563" i="1"/>
  <c r="T1563" i="1"/>
  <c r="O1564" i="1"/>
  <c r="Q1564" i="1"/>
  <c r="R1564" i="1"/>
  <c r="S1564" i="1"/>
  <c r="T1564" i="1"/>
  <c r="O1565" i="1"/>
  <c r="Q1565" i="1"/>
  <c r="R1565" i="1"/>
  <c r="S1565" i="1"/>
  <c r="T1565" i="1"/>
  <c r="O1566" i="1"/>
  <c r="Q1566" i="1"/>
  <c r="R1566" i="1"/>
  <c r="S1566" i="1"/>
  <c r="T1566" i="1"/>
  <c r="O1567" i="1"/>
  <c r="Q1567" i="1"/>
  <c r="R1567" i="1"/>
  <c r="S1567" i="1"/>
  <c r="T1567" i="1"/>
  <c r="O1568" i="1"/>
  <c r="Q1568" i="1"/>
  <c r="R1568" i="1"/>
  <c r="S1568" i="1"/>
  <c r="T1568" i="1"/>
  <c r="O1569" i="1"/>
  <c r="Q1569" i="1"/>
  <c r="R1569" i="1"/>
  <c r="S1569" i="1"/>
  <c r="T1569" i="1"/>
  <c r="O1570" i="1"/>
  <c r="Q1570" i="1"/>
  <c r="R1570" i="1"/>
  <c r="S1570" i="1"/>
  <c r="T1570" i="1"/>
  <c r="O1571" i="1"/>
  <c r="Q1571" i="1"/>
  <c r="R1571" i="1"/>
  <c r="S1571" i="1"/>
  <c r="T1571" i="1"/>
  <c r="O1572" i="1"/>
  <c r="Q1572" i="1"/>
  <c r="R1572" i="1"/>
  <c r="S1572" i="1"/>
  <c r="T1572" i="1"/>
  <c r="O1573" i="1"/>
  <c r="Q1573" i="1"/>
  <c r="R1573" i="1"/>
  <c r="S1573" i="1"/>
  <c r="T1573" i="1"/>
  <c r="O1574" i="1"/>
  <c r="Q1574" i="1"/>
  <c r="R1574" i="1"/>
  <c r="S1574" i="1"/>
  <c r="T1574" i="1"/>
  <c r="O1575" i="1"/>
  <c r="Q1575" i="1"/>
  <c r="R1575" i="1"/>
  <c r="S1575" i="1"/>
  <c r="T1575" i="1"/>
  <c r="O1576" i="1"/>
  <c r="Q1576" i="1"/>
  <c r="R1576" i="1"/>
  <c r="S1576" i="1"/>
  <c r="T1576" i="1"/>
  <c r="O1577" i="1"/>
  <c r="Q1577" i="1"/>
  <c r="R1577" i="1"/>
  <c r="S1577" i="1"/>
  <c r="T1577" i="1"/>
  <c r="O1578" i="1"/>
  <c r="Q1578" i="1"/>
  <c r="R1578" i="1"/>
  <c r="S1578" i="1"/>
  <c r="T1578" i="1"/>
  <c r="O1579" i="1"/>
  <c r="Q1579" i="1"/>
  <c r="R1579" i="1"/>
  <c r="S1579" i="1"/>
  <c r="T1579" i="1"/>
  <c r="O1580" i="1"/>
  <c r="Q1580" i="1"/>
  <c r="R1580" i="1"/>
  <c r="S1580" i="1"/>
  <c r="T1580" i="1"/>
  <c r="O1581" i="1"/>
  <c r="Q1581" i="1"/>
  <c r="R1581" i="1"/>
  <c r="S1581" i="1"/>
  <c r="T1581" i="1"/>
  <c r="O1582" i="1"/>
  <c r="Q1582" i="1"/>
  <c r="R1582" i="1"/>
  <c r="S1582" i="1"/>
  <c r="T1582" i="1"/>
  <c r="O1583" i="1"/>
  <c r="Q1583" i="1"/>
  <c r="R1583" i="1"/>
  <c r="S1583" i="1"/>
  <c r="T1583" i="1"/>
  <c r="O1584" i="1"/>
  <c r="Q1584" i="1"/>
  <c r="R1584" i="1"/>
  <c r="S1584" i="1"/>
  <c r="T1584" i="1"/>
  <c r="O1585" i="1"/>
  <c r="Q1585" i="1"/>
  <c r="R1585" i="1"/>
  <c r="S1585" i="1"/>
  <c r="T1585" i="1"/>
  <c r="O1586" i="1"/>
  <c r="Q1586" i="1"/>
  <c r="R1586" i="1"/>
  <c r="S1586" i="1"/>
  <c r="T1586" i="1"/>
  <c r="O1587" i="1"/>
  <c r="P1587" i="1"/>
  <c r="Q1587" i="1"/>
  <c r="R1587" i="1"/>
  <c r="S1587" i="1"/>
  <c r="T1587" i="1"/>
  <c r="O1588" i="1"/>
  <c r="Q1588" i="1"/>
  <c r="R1588" i="1"/>
  <c r="S1588" i="1"/>
  <c r="T1588" i="1"/>
  <c r="O1589" i="1"/>
  <c r="Q1589" i="1"/>
  <c r="R1589" i="1"/>
  <c r="S1589" i="1"/>
  <c r="T1589" i="1"/>
  <c r="O1590" i="1"/>
  <c r="Q1590" i="1"/>
  <c r="R1590" i="1"/>
  <c r="S1590" i="1"/>
  <c r="T1590" i="1"/>
  <c r="O1591" i="1"/>
  <c r="Q1591" i="1"/>
  <c r="R1591" i="1"/>
  <c r="S1591" i="1"/>
  <c r="T1591" i="1"/>
  <c r="O1592" i="1"/>
  <c r="Q1592" i="1"/>
  <c r="R1592" i="1"/>
  <c r="S1592" i="1"/>
  <c r="T1592" i="1"/>
  <c r="O1593" i="1"/>
  <c r="Q1593" i="1"/>
  <c r="R1593" i="1"/>
  <c r="S1593" i="1"/>
  <c r="T1593" i="1"/>
  <c r="O1594" i="1"/>
  <c r="Q1594" i="1"/>
  <c r="R1594" i="1"/>
  <c r="S1594" i="1"/>
  <c r="T1594" i="1"/>
  <c r="O1595" i="1"/>
  <c r="Q1595" i="1"/>
  <c r="R1595" i="1"/>
  <c r="S1595" i="1"/>
  <c r="T1595" i="1"/>
  <c r="O1596" i="1"/>
  <c r="Q1596" i="1"/>
  <c r="R1596" i="1"/>
  <c r="S1596" i="1"/>
  <c r="T1596" i="1"/>
  <c r="O1597" i="1"/>
  <c r="Q1597" i="1"/>
  <c r="R1597" i="1"/>
  <c r="S1597" i="1"/>
  <c r="T1597" i="1"/>
  <c r="O1598" i="1"/>
  <c r="Q1598" i="1"/>
  <c r="R1598" i="1"/>
  <c r="S1598" i="1"/>
  <c r="T1598" i="1"/>
  <c r="O1599" i="1"/>
  <c r="Q1599" i="1"/>
  <c r="R1599" i="1"/>
  <c r="S1599" i="1"/>
  <c r="T1599" i="1"/>
  <c r="O1600" i="1"/>
  <c r="Q1600" i="1"/>
  <c r="R1600" i="1"/>
  <c r="S1600" i="1"/>
  <c r="T1600" i="1"/>
  <c r="O1601" i="1"/>
  <c r="Q1601" i="1"/>
  <c r="R1601" i="1"/>
  <c r="S1601" i="1"/>
  <c r="T1601" i="1"/>
  <c r="O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Q1684" i="1"/>
  <c r="R1684" i="1"/>
  <c r="S1684" i="1"/>
  <c r="T1684" i="1"/>
  <c r="O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Q1688" i="1"/>
  <c r="R1688" i="1"/>
  <c r="S1688" i="1"/>
  <c r="T1688" i="1"/>
  <c r="O1689" i="1"/>
  <c r="Q1689" i="1"/>
  <c r="R1689" i="1"/>
  <c r="S1689" i="1"/>
  <c r="T1689" i="1"/>
  <c r="O1690" i="1"/>
  <c r="Q1690" i="1"/>
  <c r="R1690" i="1"/>
  <c r="S1690" i="1"/>
  <c r="T1690" i="1"/>
  <c r="O1691" i="1"/>
  <c r="P1691" i="1"/>
  <c r="Q1691" i="1"/>
  <c r="R1691" i="1"/>
  <c r="S1691" i="1"/>
  <c r="T1691" i="1"/>
  <c r="O1692" i="1"/>
  <c r="Q1692" i="1"/>
  <c r="R1692" i="1"/>
  <c r="S1692" i="1"/>
  <c r="T1692" i="1"/>
  <c r="O1693" i="1"/>
  <c r="Q1693" i="1"/>
  <c r="R1693" i="1"/>
  <c r="S1693" i="1"/>
  <c r="T1693" i="1"/>
  <c r="O1694" i="1"/>
  <c r="Q1694" i="1"/>
  <c r="R1694" i="1"/>
  <c r="S1694" i="1"/>
  <c r="T1694" i="1"/>
  <c r="O1695" i="1"/>
  <c r="Q1695" i="1"/>
  <c r="R1695" i="1"/>
  <c r="S1695" i="1"/>
  <c r="T1695" i="1"/>
  <c r="O1696" i="1"/>
  <c r="Q1696" i="1"/>
  <c r="R1696" i="1"/>
  <c r="S1696" i="1"/>
  <c r="T1696" i="1"/>
  <c r="O1697" i="1"/>
  <c r="Q1697" i="1"/>
  <c r="R1697" i="1"/>
  <c r="S1697" i="1"/>
  <c r="T1697" i="1"/>
  <c r="O1698" i="1"/>
  <c r="Q1698" i="1"/>
  <c r="R1698" i="1"/>
  <c r="S1698" i="1"/>
  <c r="T1698" i="1"/>
  <c r="O1699" i="1"/>
  <c r="Q1699" i="1"/>
  <c r="R1699" i="1"/>
  <c r="S1699" i="1"/>
  <c r="T1699" i="1"/>
  <c r="O1700" i="1"/>
  <c r="Q1700" i="1"/>
  <c r="R1700" i="1"/>
  <c r="S1700" i="1"/>
  <c r="T1700" i="1"/>
  <c r="O1701" i="1"/>
  <c r="Q1701" i="1"/>
  <c r="R1701" i="1"/>
  <c r="S1701" i="1"/>
  <c r="T1701" i="1"/>
  <c r="O1702" i="1"/>
  <c r="Q1702" i="1"/>
  <c r="R1702" i="1"/>
  <c r="S1702" i="1"/>
  <c r="T1702" i="1"/>
  <c r="O1703" i="1"/>
  <c r="Q1703" i="1"/>
  <c r="R1703" i="1"/>
  <c r="S1703" i="1"/>
  <c r="T1703" i="1"/>
  <c r="O1704" i="1"/>
  <c r="Q1704" i="1"/>
  <c r="R1704" i="1"/>
  <c r="S1704" i="1"/>
  <c r="T1704" i="1"/>
  <c r="O1705" i="1"/>
  <c r="Q1705" i="1"/>
  <c r="R1705" i="1"/>
  <c r="S1705" i="1"/>
  <c r="T1705" i="1"/>
  <c r="O1706" i="1"/>
  <c r="P1706" i="1"/>
  <c r="Q1706" i="1"/>
  <c r="R1706" i="1"/>
  <c r="S1706" i="1"/>
  <c r="T1706" i="1"/>
  <c r="O1707" i="1"/>
  <c r="Q1707" i="1"/>
  <c r="R1707" i="1"/>
  <c r="S1707" i="1"/>
  <c r="T1707" i="1"/>
  <c r="O1708" i="1"/>
  <c r="Q1708" i="1"/>
  <c r="R1708" i="1"/>
  <c r="S1708" i="1"/>
  <c r="T1708" i="1"/>
  <c r="O1709" i="1"/>
  <c r="Q1709" i="1"/>
  <c r="R1709" i="1"/>
  <c r="S1709" i="1"/>
  <c r="T1709" i="1"/>
  <c r="O1710" i="1"/>
  <c r="Q1710" i="1"/>
  <c r="R1710" i="1"/>
  <c r="S1710" i="1"/>
  <c r="T1710" i="1"/>
  <c r="O1711" i="1"/>
  <c r="Q1711" i="1"/>
  <c r="R1711" i="1"/>
  <c r="S1711" i="1"/>
  <c r="T1711" i="1"/>
  <c r="O1712" i="1"/>
  <c r="Q1712" i="1"/>
  <c r="R1712" i="1"/>
  <c r="S1712" i="1"/>
  <c r="T1712" i="1"/>
  <c r="O1713" i="1"/>
  <c r="Q1713" i="1"/>
  <c r="R1713" i="1"/>
  <c r="S1713" i="1"/>
  <c r="T1713" i="1"/>
  <c r="O1714" i="1"/>
  <c r="Q1714" i="1"/>
  <c r="R1714" i="1"/>
  <c r="S1714" i="1"/>
  <c r="T1714" i="1"/>
  <c r="O1715" i="1"/>
  <c r="Q1715" i="1"/>
  <c r="R1715" i="1"/>
  <c r="S1715" i="1"/>
  <c r="T1715" i="1"/>
  <c r="O1716" i="1"/>
  <c r="Q1716" i="1"/>
  <c r="R1716" i="1"/>
  <c r="S1716" i="1"/>
  <c r="T1716" i="1"/>
  <c r="O1717" i="1"/>
  <c r="Q1717" i="1"/>
  <c r="R1717" i="1"/>
  <c r="S1717" i="1"/>
  <c r="T1717" i="1"/>
  <c r="O1718" i="1"/>
  <c r="Q1718" i="1"/>
  <c r="R1718" i="1"/>
  <c r="S1718" i="1"/>
  <c r="T1718" i="1"/>
  <c r="O1719" i="1"/>
  <c r="Q1719" i="1"/>
  <c r="R1719" i="1"/>
  <c r="S1719" i="1"/>
  <c r="T1719" i="1"/>
  <c r="O1720" i="1"/>
  <c r="Q1720" i="1"/>
  <c r="R1720" i="1"/>
  <c r="S1720" i="1"/>
  <c r="T1720" i="1"/>
  <c r="O1721" i="1"/>
  <c r="Q1721" i="1"/>
  <c r="R1721" i="1"/>
  <c r="S1721" i="1"/>
  <c r="T1721" i="1"/>
  <c r="O1722" i="1"/>
  <c r="Q1722" i="1"/>
  <c r="R1722" i="1"/>
  <c r="S1722" i="1"/>
  <c r="T1722" i="1"/>
  <c r="O1723" i="1"/>
  <c r="Q1723" i="1"/>
  <c r="R1723" i="1"/>
  <c r="S1723" i="1"/>
  <c r="T1723" i="1"/>
  <c r="O1724" i="1"/>
  <c r="Q1724" i="1"/>
  <c r="R1724" i="1"/>
  <c r="S1724" i="1"/>
  <c r="T1724" i="1"/>
  <c r="O1725" i="1"/>
  <c r="Q1725" i="1"/>
  <c r="R1725" i="1"/>
  <c r="S1725" i="1"/>
  <c r="T1725" i="1"/>
  <c r="O1726" i="1"/>
  <c r="Q1726" i="1"/>
  <c r="R1726" i="1"/>
  <c r="S1726" i="1"/>
  <c r="T1726" i="1"/>
  <c r="O1727" i="1"/>
  <c r="Q1727" i="1"/>
  <c r="R1727" i="1"/>
  <c r="S1727" i="1"/>
  <c r="T1727" i="1"/>
  <c r="O1728" i="1"/>
  <c r="Q1728" i="1"/>
  <c r="R1728" i="1"/>
  <c r="S1728" i="1"/>
  <c r="T1728" i="1"/>
  <c r="O1729" i="1"/>
  <c r="Q1729" i="1"/>
  <c r="R1729" i="1"/>
  <c r="S1729" i="1"/>
  <c r="T1729" i="1"/>
  <c r="O1730" i="1"/>
  <c r="P1730" i="1"/>
  <c r="Q1730" i="1"/>
  <c r="R1730" i="1"/>
  <c r="S1730" i="1"/>
  <c r="T1730" i="1"/>
  <c r="O1731" i="1"/>
  <c r="Q1731" i="1"/>
  <c r="R1731" i="1"/>
  <c r="S1731" i="1"/>
  <c r="T1731" i="1"/>
  <c r="O1732" i="1"/>
  <c r="Q1732" i="1"/>
  <c r="R1732" i="1"/>
  <c r="S1732" i="1"/>
  <c r="T1732" i="1"/>
  <c r="O1733" i="1"/>
  <c r="Q1733" i="1"/>
  <c r="R1733" i="1"/>
  <c r="S1733" i="1"/>
  <c r="T1733" i="1"/>
  <c r="O1734" i="1"/>
  <c r="Q1734" i="1"/>
  <c r="R1734" i="1"/>
  <c r="S1734" i="1"/>
  <c r="T1734" i="1"/>
  <c r="O1735" i="1"/>
  <c r="Q1735" i="1"/>
  <c r="R1735" i="1"/>
  <c r="S1735" i="1"/>
  <c r="T1735" i="1"/>
  <c r="O1736" i="1"/>
  <c r="Q1736" i="1"/>
  <c r="R1736" i="1"/>
  <c r="S1736" i="1"/>
  <c r="T1736" i="1"/>
  <c r="O1737" i="1"/>
  <c r="Q1737" i="1"/>
  <c r="R1737" i="1"/>
  <c r="S1737" i="1"/>
  <c r="T1737" i="1"/>
  <c r="O1738" i="1"/>
  <c r="Q1738" i="1"/>
  <c r="R1738" i="1"/>
  <c r="S1738" i="1"/>
  <c r="T1738" i="1"/>
  <c r="O1739" i="1"/>
  <c r="Q1739" i="1"/>
  <c r="R1739" i="1"/>
  <c r="S1739" i="1"/>
  <c r="T1739" i="1"/>
  <c r="O1740" i="1"/>
  <c r="Q1740" i="1"/>
  <c r="R1740" i="1"/>
  <c r="S1740" i="1"/>
  <c r="T1740" i="1"/>
  <c r="O1741" i="1"/>
  <c r="Q1741" i="1"/>
  <c r="R1741" i="1"/>
  <c r="S1741" i="1"/>
  <c r="T1741" i="1"/>
  <c r="O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Q1766" i="1"/>
  <c r="R1766" i="1"/>
  <c r="S1766" i="1"/>
  <c r="T1766" i="1"/>
  <c r="O1767" i="1"/>
  <c r="P1767" i="1"/>
  <c r="Q1767" i="1"/>
  <c r="R1767" i="1"/>
  <c r="S1767" i="1"/>
  <c r="T1767" i="1"/>
  <c r="O1768" i="1"/>
  <c r="Q1768" i="1"/>
  <c r="R1768" i="1"/>
  <c r="S1768" i="1"/>
  <c r="T1768" i="1"/>
  <c r="O1769" i="1"/>
  <c r="Q1769" i="1"/>
  <c r="R1769" i="1"/>
  <c r="S1769" i="1"/>
  <c r="T1769" i="1"/>
  <c r="O1770" i="1"/>
  <c r="Q1770" i="1"/>
  <c r="R1770" i="1"/>
  <c r="S1770" i="1"/>
  <c r="T1770" i="1"/>
  <c r="O1771" i="1"/>
  <c r="Q1771" i="1"/>
  <c r="R1771" i="1"/>
  <c r="S1771" i="1"/>
  <c r="T1771" i="1"/>
  <c r="O1772" i="1"/>
  <c r="P1772" i="1"/>
  <c r="Q1772" i="1"/>
  <c r="R1772" i="1"/>
  <c r="S1772" i="1"/>
  <c r="T1772" i="1"/>
  <c r="O1773" i="1"/>
  <c r="Q1773" i="1"/>
  <c r="R1773" i="1"/>
  <c r="S1773" i="1"/>
  <c r="T1773" i="1"/>
  <c r="O1774" i="1"/>
  <c r="Q1774" i="1"/>
  <c r="R1774" i="1"/>
  <c r="S1774" i="1"/>
  <c r="T1774" i="1"/>
  <c r="O1775" i="1"/>
  <c r="Q1775" i="1"/>
  <c r="R1775" i="1"/>
  <c r="S1775" i="1"/>
  <c r="T1775" i="1"/>
  <c r="O1776" i="1"/>
  <c r="Q1776" i="1"/>
  <c r="R1776" i="1"/>
  <c r="S1776" i="1"/>
  <c r="T1776" i="1"/>
  <c r="O1777" i="1"/>
  <c r="P1777" i="1"/>
  <c r="Q1777" i="1"/>
  <c r="R1777" i="1"/>
  <c r="S1777" i="1"/>
  <c r="T1777" i="1"/>
  <c r="O1778" i="1"/>
  <c r="Q1778" i="1"/>
  <c r="R1778" i="1"/>
  <c r="S1778" i="1"/>
  <c r="T1778" i="1"/>
  <c r="O1779" i="1"/>
  <c r="Q1779" i="1"/>
  <c r="R1779" i="1"/>
  <c r="S1779" i="1"/>
  <c r="T1779" i="1"/>
  <c r="O1780" i="1"/>
  <c r="Q1780" i="1"/>
  <c r="R1780" i="1"/>
  <c r="S1780" i="1"/>
  <c r="T1780" i="1"/>
  <c r="O1781" i="1"/>
  <c r="Q1781" i="1"/>
  <c r="R1781" i="1"/>
  <c r="S1781" i="1"/>
  <c r="T1781" i="1"/>
  <c r="O1782" i="1"/>
  <c r="Q1782" i="1"/>
  <c r="R1782" i="1"/>
  <c r="S1782" i="1"/>
  <c r="T1782" i="1"/>
  <c r="O1783" i="1"/>
  <c r="Q1783" i="1"/>
  <c r="R1783" i="1"/>
  <c r="S1783" i="1"/>
  <c r="T1783" i="1"/>
  <c r="O1784" i="1"/>
  <c r="Q1784" i="1"/>
  <c r="R1784" i="1"/>
  <c r="S1784" i="1"/>
  <c r="T1784" i="1"/>
  <c r="O1785" i="1"/>
  <c r="Q1785" i="1"/>
  <c r="R1785" i="1"/>
  <c r="S1785" i="1"/>
  <c r="T1785" i="1"/>
  <c r="O1786" i="1"/>
  <c r="Q1786" i="1"/>
  <c r="R1786" i="1"/>
  <c r="S1786" i="1"/>
  <c r="T1786" i="1"/>
  <c r="O1787" i="1"/>
  <c r="Q1787" i="1"/>
  <c r="R1787" i="1"/>
  <c r="S1787" i="1"/>
  <c r="T1787" i="1"/>
  <c r="O1788" i="1"/>
  <c r="Q1788" i="1"/>
  <c r="R1788" i="1"/>
  <c r="S1788" i="1"/>
  <c r="T1788" i="1"/>
  <c r="O1789" i="1"/>
  <c r="Q1789" i="1"/>
  <c r="R1789" i="1"/>
  <c r="S1789" i="1"/>
  <c r="T1789" i="1"/>
  <c r="O1790" i="1"/>
  <c r="Q1790" i="1"/>
  <c r="R1790" i="1"/>
  <c r="S1790" i="1"/>
  <c r="T1790" i="1"/>
  <c r="O1791" i="1"/>
  <c r="Q1791" i="1"/>
  <c r="R1791" i="1"/>
  <c r="S1791" i="1"/>
  <c r="T1791" i="1"/>
  <c r="O1792" i="1"/>
  <c r="Q1792" i="1"/>
  <c r="R1792" i="1"/>
  <c r="S1792" i="1"/>
  <c r="T1792" i="1"/>
  <c r="O1793" i="1"/>
  <c r="Q1793" i="1"/>
  <c r="R1793" i="1"/>
  <c r="S1793" i="1"/>
  <c r="T1793" i="1"/>
  <c r="O1794" i="1"/>
  <c r="P1794" i="1"/>
  <c r="Q1794" i="1"/>
  <c r="R1794" i="1"/>
  <c r="S1794" i="1"/>
  <c r="T1794" i="1"/>
  <c r="O1795" i="1"/>
  <c r="Q1795" i="1"/>
  <c r="R1795" i="1"/>
  <c r="S1795" i="1"/>
  <c r="T1795" i="1"/>
  <c r="O1796" i="1"/>
  <c r="Q1796" i="1"/>
  <c r="R1796" i="1"/>
  <c r="S1796" i="1"/>
  <c r="T1796" i="1"/>
  <c r="O1797" i="1"/>
  <c r="Q1797" i="1"/>
  <c r="R1797" i="1"/>
  <c r="S1797" i="1"/>
  <c r="T1797" i="1"/>
  <c r="O1798" i="1"/>
  <c r="Q1798" i="1"/>
  <c r="R1798" i="1"/>
  <c r="S1798" i="1"/>
  <c r="T1798" i="1"/>
  <c r="O1799" i="1"/>
  <c r="P1799" i="1"/>
  <c r="Q1799" i="1"/>
  <c r="R1799" i="1"/>
  <c r="S1799" i="1"/>
  <c r="T1799" i="1"/>
  <c r="O1800" i="1"/>
  <c r="Q1800" i="1"/>
  <c r="R1800" i="1"/>
  <c r="S1800" i="1"/>
  <c r="T1800" i="1"/>
  <c r="O1801" i="1"/>
  <c r="Q1801" i="1"/>
  <c r="R1801" i="1"/>
  <c r="S1801" i="1"/>
  <c r="T1801" i="1"/>
  <c r="O1802" i="1"/>
  <c r="Q1802" i="1"/>
  <c r="R1802" i="1"/>
  <c r="S1802" i="1"/>
  <c r="T1802" i="1"/>
  <c r="O1803" i="1"/>
  <c r="Q1803" i="1"/>
  <c r="R1803" i="1"/>
  <c r="S1803" i="1"/>
  <c r="T1803" i="1"/>
  <c r="O1804" i="1"/>
  <c r="Q1804" i="1"/>
  <c r="R1804" i="1"/>
  <c r="S1804" i="1"/>
  <c r="T1804" i="1"/>
  <c r="O1805" i="1"/>
  <c r="Q1805" i="1"/>
  <c r="R1805" i="1"/>
  <c r="S1805" i="1"/>
  <c r="T1805" i="1"/>
  <c r="O1806" i="1"/>
  <c r="Q1806" i="1"/>
  <c r="R1806" i="1"/>
  <c r="S1806" i="1"/>
  <c r="T1806" i="1"/>
  <c r="O1807" i="1"/>
  <c r="Q1807" i="1"/>
  <c r="R1807" i="1"/>
  <c r="S1807" i="1"/>
  <c r="T1807" i="1"/>
  <c r="O1808" i="1"/>
  <c r="Q1808" i="1"/>
  <c r="R1808" i="1"/>
  <c r="S1808" i="1"/>
  <c r="T1808" i="1"/>
  <c r="O1809" i="1"/>
  <c r="Q1809" i="1"/>
  <c r="R1809" i="1"/>
  <c r="S1809" i="1"/>
  <c r="T1809" i="1"/>
  <c r="O1810" i="1"/>
  <c r="Q1810" i="1"/>
  <c r="R1810" i="1"/>
  <c r="S1810" i="1"/>
  <c r="T1810" i="1"/>
  <c r="O1811" i="1"/>
  <c r="Q1811" i="1"/>
  <c r="R1811" i="1"/>
  <c r="S1811" i="1"/>
  <c r="T1811" i="1"/>
  <c r="O1812" i="1"/>
  <c r="Q1812" i="1"/>
  <c r="R1812" i="1"/>
  <c r="S1812" i="1"/>
  <c r="T1812" i="1"/>
  <c r="O1813" i="1"/>
  <c r="Q1813" i="1"/>
  <c r="R1813" i="1"/>
  <c r="S1813" i="1"/>
  <c r="T1813" i="1"/>
  <c r="O1814" i="1"/>
  <c r="Q1814" i="1"/>
  <c r="R1814" i="1"/>
  <c r="S1814" i="1"/>
  <c r="T1814" i="1"/>
  <c r="O1815" i="1"/>
  <c r="Q1815" i="1"/>
  <c r="R1815" i="1"/>
  <c r="S1815" i="1"/>
  <c r="T1815" i="1"/>
  <c r="O1816" i="1"/>
  <c r="Q1816" i="1"/>
  <c r="R1816" i="1"/>
  <c r="S1816" i="1"/>
  <c r="T1816" i="1"/>
  <c r="O1817" i="1"/>
  <c r="Q1817" i="1"/>
  <c r="R1817" i="1"/>
  <c r="S1817" i="1"/>
  <c r="T1817" i="1"/>
  <c r="O1818" i="1"/>
  <c r="Q1818" i="1"/>
  <c r="R1818" i="1"/>
  <c r="S1818" i="1"/>
  <c r="T1818" i="1"/>
  <c r="O1819" i="1"/>
  <c r="P1819" i="1"/>
  <c r="Q1819" i="1"/>
  <c r="R1819" i="1"/>
  <c r="S1819" i="1"/>
  <c r="T1819" i="1"/>
  <c r="O1820" i="1"/>
  <c r="Q1820" i="1"/>
  <c r="R1820" i="1"/>
  <c r="S1820" i="1"/>
  <c r="T1820" i="1"/>
  <c r="O1821" i="1"/>
  <c r="Q1821" i="1"/>
  <c r="R1821" i="1"/>
  <c r="S1821" i="1"/>
  <c r="T1821" i="1"/>
  <c r="O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Q1863" i="1"/>
  <c r="R1863" i="1"/>
  <c r="S1863" i="1"/>
  <c r="T1863" i="1"/>
  <c r="O1864" i="1"/>
  <c r="Q1864" i="1"/>
  <c r="R1864" i="1"/>
  <c r="S1864" i="1"/>
  <c r="T1864" i="1"/>
  <c r="O1865" i="1"/>
  <c r="Q1865" i="1"/>
  <c r="R1865" i="1"/>
  <c r="S1865" i="1"/>
  <c r="T1865" i="1"/>
  <c r="O1866" i="1"/>
  <c r="Q1866" i="1"/>
  <c r="R1866" i="1"/>
  <c r="S1866" i="1"/>
  <c r="T1866" i="1"/>
  <c r="O1867" i="1"/>
  <c r="Q1867" i="1"/>
  <c r="R1867" i="1"/>
  <c r="S1867" i="1"/>
  <c r="T1867" i="1"/>
  <c r="O1868" i="1"/>
  <c r="Q1868" i="1"/>
  <c r="R1868" i="1"/>
  <c r="S1868" i="1"/>
  <c r="T1868" i="1"/>
  <c r="O1869" i="1"/>
  <c r="Q1869" i="1"/>
  <c r="R1869" i="1"/>
  <c r="S1869" i="1"/>
  <c r="T1869" i="1"/>
  <c r="O1870" i="1"/>
  <c r="Q1870" i="1"/>
  <c r="R1870" i="1"/>
  <c r="S1870" i="1"/>
  <c r="T1870" i="1"/>
  <c r="O1871" i="1"/>
  <c r="Q1871" i="1"/>
  <c r="R1871" i="1"/>
  <c r="S1871" i="1"/>
  <c r="T1871" i="1"/>
  <c r="O1872" i="1"/>
  <c r="Q1872" i="1"/>
  <c r="R1872" i="1"/>
  <c r="S1872" i="1"/>
  <c r="T1872" i="1"/>
  <c r="O1873" i="1"/>
  <c r="P1873" i="1"/>
  <c r="Q1873" i="1"/>
  <c r="R1873" i="1"/>
  <c r="S1873" i="1"/>
  <c r="T1873" i="1"/>
  <c r="O1874" i="1"/>
  <c r="Q1874" i="1"/>
  <c r="R1874" i="1"/>
  <c r="S1874" i="1"/>
  <c r="T1874" i="1"/>
  <c r="O1875" i="1"/>
  <c r="Q1875" i="1"/>
  <c r="R1875" i="1"/>
  <c r="S1875" i="1"/>
  <c r="T1875" i="1"/>
  <c r="O1876" i="1"/>
  <c r="Q1876" i="1"/>
  <c r="R1876" i="1"/>
  <c r="S1876" i="1"/>
  <c r="T1876" i="1"/>
  <c r="O1877" i="1"/>
  <c r="Q1877" i="1"/>
  <c r="R1877" i="1"/>
  <c r="S1877" i="1"/>
  <c r="T1877" i="1"/>
  <c r="O1878" i="1"/>
  <c r="Q1878" i="1"/>
  <c r="R1878" i="1"/>
  <c r="S1878" i="1"/>
  <c r="T1878" i="1"/>
  <c r="O1879" i="1"/>
  <c r="Q1879" i="1"/>
  <c r="R1879" i="1"/>
  <c r="S1879" i="1"/>
  <c r="T1879" i="1"/>
  <c r="O1880" i="1"/>
  <c r="Q1880" i="1"/>
  <c r="R1880" i="1"/>
  <c r="S1880" i="1"/>
  <c r="T1880" i="1"/>
  <c r="O1881" i="1"/>
  <c r="Q1881" i="1"/>
  <c r="R1881" i="1"/>
  <c r="S1881" i="1"/>
  <c r="T1881" i="1"/>
  <c r="O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Q1903" i="1"/>
  <c r="R1903" i="1"/>
  <c r="S1903" i="1"/>
  <c r="T1903" i="1"/>
  <c r="O1904" i="1"/>
  <c r="Q1904" i="1"/>
  <c r="R1904" i="1"/>
  <c r="S1904" i="1"/>
  <c r="T1904" i="1"/>
  <c r="O1905" i="1"/>
  <c r="Q1905" i="1"/>
  <c r="R1905" i="1"/>
  <c r="S1905" i="1"/>
  <c r="T1905" i="1"/>
  <c r="O1906" i="1"/>
  <c r="Q1906" i="1"/>
  <c r="R1906" i="1"/>
  <c r="S1906" i="1"/>
  <c r="T1906" i="1"/>
  <c r="O1907" i="1"/>
  <c r="Q1907" i="1"/>
  <c r="R1907" i="1"/>
  <c r="S1907" i="1"/>
  <c r="T1907" i="1"/>
  <c r="O1908" i="1"/>
  <c r="Q1908" i="1"/>
  <c r="R1908" i="1"/>
  <c r="S1908" i="1"/>
  <c r="T1908" i="1"/>
  <c r="O1909" i="1"/>
  <c r="Q1909" i="1"/>
  <c r="R1909" i="1"/>
  <c r="S1909" i="1"/>
  <c r="T1909" i="1"/>
  <c r="O1910" i="1"/>
  <c r="Q1910" i="1"/>
  <c r="R1910" i="1"/>
  <c r="S1910" i="1"/>
  <c r="T1910" i="1"/>
  <c r="O1911" i="1"/>
  <c r="Q1911" i="1"/>
  <c r="R1911" i="1"/>
  <c r="S1911" i="1"/>
  <c r="T1911" i="1"/>
  <c r="O1912" i="1"/>
  <c r="Q1912" i="1"/>
  <c r="R1912" i="1"/>
  <c r="S1912" i="1"/>
  <c r="T1912" i="1"/>
  <c r="O1913" i="1"/>
  <c r="Q1913" i="1"/>
  <c r="R1913" i="1"/>
  <c r="S1913" i="1"/>
  <c r="T1913" i="1"/>
  <c r="O1914" i="1"/>
  <c r="P1914" i="1"/>
  <c r="Q1914" i="1"/>
  <c r="R1914" i="1"/>
  <c r="S1914" i="1"/>
  <c r="T1914" i="1"/>
  <c r="O1915" i="1"/>
  <c r="Q1915" i="1"/>
  <c r="R1915" i="1"/>
  <c r="S1915" i="1"/>
  <c r="T1915" i="1"/>
  <c r="O1916" i="1"/>
  <c r="Q1916" i="1"/>
  <c r="R1916" i="1"/>
  <c r="S1916" i="1"/>
  <c r="T1916" i="1"/>
  <c r="O1917" i="1"/>
  <c r="Q1917" i="1"/>
  <c r="R1917" i="1"/>
  <c r="S1917" i="1"/>
  <c r="T1917" i="1"/>
  <c r="O1918" i="1"/>
  <c r="Q1918" i="1"/>
  <c r="R1918" i="1"/>
  <c r="S1918" i="1"/>
  <c r="T1918" i="1"/>
  <c r="O1919" i="1"/>
  <c r="P1919" i="1"/>
  <c r="Q1919" i="1"/>
  <c r="R1919" i="1"/>
  <c r="S1919" i="1"/>
  <c r="T1919" i="1"/>
  <c r="O1920" i="1"/>
  <c r="Q1920" i="1"/>
  <c r="R1920" i="1"/>
  <c r="S1920" i="1"/>
  <c r="T1920" i="1"/>
  <c r="O1921" i="1"/>
  <c r="Q1921" i="1"/>
  <c r="R1921" i="1"/>
  <c r="S1921" i="1"/>
  <c r="T1921" i="1"/>
  <c r="O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Q1983" i="1"/>
  <c r="R1983" i="1"/>
  <c r="S1983" i="1"/>
  <c r="T1983" i="1"/>
  <c r="O1984" i="1"/>
  <c r="Q1984" i="1"/>
  <c r="R1984" i="1"/>
  <c r="S1984" i="1"/>
  <c r="T1984" i="1"/>
  <c r="O1985" i="1"/>
  <c r="Q1985" i="1"/>
  <c r="R1985" i="1"/>
  <c r="S1985" i="1"/>
  <c r="T1985" i="1"/>
  <c r="O1986" i="1"/>
  <c r="Q1986" i="1"/>
  <c r="R1986" i="1"/>
  <c r="S1986" i="1"/>
  <c r="T1986" i="1"/>
  <c r="O1987" i="1"/>
  <c r="Q1987" i="1"/>
  <c r="R1987" i="1"/>
  <c r="S1987" i="1"/>
  <c r="T1987" i="1"/>
  <c r="O1988" i="1"/>
  <c r="Q1988" i="1"/>
  <c r="R1988" i="1"/>
  <c r="S1988" i="1"/>
  <c r="T1988" i="1"/>
  <c r="O1989" i="1"/>
  <c r="Q1989" i="1"/>
  <c r="R1989" i="1"/>
  <c r="S1989" i="1"/>
  <c r="T1989" i="1"/>
  <c r="O1990" i="1"/>
  <c r="Q1990" i="1"/>
  <c r="R1990" i="1"/>
  <c r="S1990" i="1"/>
  <c r="T1990" i="1"/>
  <c r="O1991" i="1"/>
  <c r="Q1991" i="1"/>
  <c r="R1991" i="1"/>
  <c r="S1991" i="1"/>
  <c r="T1991" i="1"/>
  <c r="O1992" i="1"/>
  <c r="Q1992" i="1"/>
  <c r="R1992" i="1"/>
  <c r="S1992" i="1"/>
  <c r="T1992" i="1"/>
  <c r="O1993" i="1"/>
  <c r="Q1993" i="1"/>
  <c r="R1993" i="1"/>
  <c r="S1993" i="1"/>
  <c r="T1993" i="1"/>
  <c r="O1994" i="1"/>
  <c r="Q1994" i="1"/>
  <c r="R1994" i="1"/>
  <c r="S1994" i="1"/>
  <c r="T1994" i="1"/>
  <c r="O1995" i="1"/>
  <c r="Q1995" i="1"/>
  <c r="R1995" i="1"/>
  <c r="S1995" i="1"/>
  <c r="T1995" i="1"/>
  <c r="O1996" i="1"/>
  <c r="Q1996" i="1"/>
  <c r="R1996" i="1"/>
  <c r="S1996" i="1"/>
  <c r="T1996" i="1"/>
  <c r="O1997" i="1"/>
  <c r="Q1997" i="1"/>
  <c r="R1997" i="1"/>
  <c r="S1997" i="1"/>
  <c r="T1997" i="1"/>
  <c r="O1998" i="1"/>
  <c r="Q1998" i="1"/>
  <c r="R1998" i="1"/>
  <c r="S1998" i="1"/>
  <c r="T1998" i="1"/>
  <c r="O1999" i="1"/>
  <c r="Q1999" i="1"/>
  <c r="R1999" i="1"/>
  <c r="S1999" i="1"/>
  <c r="T1999" i="1"/>
  <c r="O2000" i="1"/>
  <c r="Q2000" i="1"/>
  <c r="R2000" i="1"/>
  <c r="S2000" i="1"/>
  <c r="T2000" i="1"/>
  <c r="O2001" i="1"/>
  <c r="Q2001" i="1"/>
  <c r="R2001" i="1"/>
  <c r="S2001" i="1"/>
  <c r="T2001" i="1"/>
  <c r="O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Q2123" i="1"/>
  <c r="R2123" i="1"/>
  <c r="S2123" i="1"/>
  <c r="T2123" i="1"/>
  <c r="O2124" i="1"/>
  <c r="Q2124" i="1"/>
  <c r="R2124" i="1"/>
  <c r="S2124" i="1"/>
  <c r="T2124" i="1"/>
  <c r="O2125" i="1"/>
  <c r="Q2125" i="1"/>
  <c r="R2125" i="1"/>
  <c r="S2125" i="1"/>
  <c r="T2125" i="1"/>
  <c r="O2126" i="1"/>
  <c r="Q2126" i="1"/>
  <c r="R2126" i="1"/>
  <c r="S2126" i="1"/>
  <c r="T2126" i="1"/>
  <c r="O2127" i="1"/>
  <c r="Q2127" i="1"/>
  <c r="R2127" i="1"/>
  <c r="S2127" i="1"/>
  <c r="T2127" i="1"/>
  <c r="O2128" i="1"/>
  <c r="Q2128" i="1"/>
  <c r="R2128" i="1"/>
  <c r="S2128" i="1"/>
  <c r="T2128" i="1"/>
  <c r="O2129" i="1"/>
  <c r="Q2129" i="1"/>
  <c r="R2129" i="1"/>
  <c r="S2129" i="1"/>
  <c r="T2129" i="1"/>
  <c r="O2130" i="1"/>
  <c r="Q2130" i="1"/>
  <c r="R2130" i="1"/>
  <c r="S2130" i="1"/>
  <c r="T2130" i="1"/>
  <c r="O2131" i="1"/>
  <c r="Q2131" i="1"/>
  <c r="R2131" i="1"/>
  <c r="S2131" i="1"/>
  <c r="T2131" i="1"/>
  <c r="O2132" i="1"/>
  <c r="Q2132" i="1"/>
  <c r="R2132" i="1"/>
  <c r="S2132" i="1"/>
  <c r="T2132" i="1"/>
  <c r="O2133" i="1"/>
  <c r="Q2133" i="1"/>
  <c r="R2133" i="1"/>
  <c r="S2133" i="1"/>
  <c r="T2133" i="1"/>
  <c r="O2134" i="1"/>
  <c r="Q2134" i="1"/>
  <c r="R2134" i="1"/>
  <c r="S2134" i="1"/>
  <c r="T2134" i="1"/>
  <c r="O2135" i="1"/>
  <c r="Q2135" i="1"/>
  <c r="R2135" i="1"/>
  <c r="S2135" i="1"/>
  <c r="T2135" i="1"/>
  <c r="O2136" i="1"/>
  <c r="Q2136" i="1"/>
  <c r="R2136" i="1"/>
  <c r="S2136" i="1"/>
  <c r="T2136" i="1"/>
  <c r="O2137" i="1"/>
  <c r="Q2137" i="1"/>
  <c r="R2137" i="1"/>
  <c r="S2137" i="1"/>
  <c r="T2137" i="1"/>
  <c r="O2138" i="1"/>
  <c r="Q2138" i="1"/>
  <c r="R2138" i="1"/>
  <c r="S2138" i="1"/>
  <c r="T2138" i="1"/>
  <c r="O2139" i="1"/>
  <c r="Q2139" i="1"/>
  <c r="R2139" i="1"/>
  <c r="S2139" i="1"/>
  <c r="T2139" i="1"/>
  <c r="O2140" i="1"/>
  <c r="Q2140" i="1"/>
  <c r="R2140" i="1"/>
  <c r="S2140" i="1"/>
  <c r="T2140" i="1"/>
  <c r="O2141" i="1"/>
  <c r="Q2141" i="1"/>
  <c r="R2141" i="1"/>
  <c r="S2141" i="1"/>
  <c r="T2141" i="1"/>
  <c r="O2142" i="1"/>
  <c r="Q2142" i="1"/>
  <c r="R2142" i="1"/>
  <c r="S2142" i="1"/>
  <c r="T2142" i="1"/>
  <c r="O2143" i="1"/>
  <c r="Q2143" i="1"/>
  <c r="R2143" i="1"/>
  <c r="S2143" i="1"/>
  <c r="T2143" i="1"/>
  <c r="O2144" i="1"/>
  <c r="Q2144" i="1"/>
  <c r="R2144" i="1"/>
  <c r="S2144" i="1"/>
  <c r="T2144" i="1"/>
  <c r="O2145" i="1"/>
  <c r="Q2145" i="1"/>
  <c r="R2145" i="1"/>
  <c r="S2145" i="1"/>
  <c r="T2145" i="1"/>
  <c r="O2146" i="1"/>
  <c r="Q2146" i="1"/>
  <c r="R2146" i="1"/>
  <c r="S2146" i="1"/>
  <c r="T2146" i="1"/>
  <c r="O2147" i="1"/>
  <c r="Q2147" i="1"/>
  <c r="R2147" i="1"/>
  <c r="S2147" i="1"/>
  <c r="T2147" i="1"/>
  <c r="O2148" i="1"/>
  <c r="Q2148" i="1"/>
  <c r="R2148" i="1"/>
  <c r="S2148" i="1"/>
  <c r="T2148" i="1"/>
  <c r="O2149" i="1"/>
  <c r="Q2149" i="1"/>
  <c r="R2149" i="1"/>
  <c r="S2149" i="1"/>
  <c r="T2149" i="1"/>
  <c r="O2150" i="1"/>
  <c r="Q2150" i="1"/>
  <c r="R2150" i="1"/>
  <c r="S2150" i="1"/>
  <c r="T2150" i="1"/>
  <c r="O2151" i="1"/>
  <c r="Q2151" i="1"/>
  <c r="R2151" i="1"/>
  <c r="S2151" i="1"/>
  <c r="T2151" i="1"/>
  <c r="O2152" i="1"/>
  <c r="Q2152" i="1"/>
  <c r="R2152" i="1"/>
  <c r="S2152" i="1"/>
  <c r="T2152" i="1"/>
  <c r="O2153" i="1"/>
  <c r="Q2153" i="1"/>
  <c r="R2153" i="1"/>
  <c r="S2153" i="1"/>
  <c r="T2153" i="1"/>
  <c r="O2154" i="1"/>
  <c r="Q2154" i="1"/>
  <c r="R2154" i="1"/>
  <c r="S2154" i="1"/>
  <c r="T2154" i="1"/>
  <c r="O2155" i="1"/>
  <c r="Q2155" i="1"/>
  <c r="R2155" i="1"/>
  <c r="S2155" i="1"/>
  <c r="T2155" i="1"/>
  <c r="O2156" i="1"/>
  <c r="Q2156" i="1"/>
  <c r="R2156" i="1"/>
  <c r="S2156" i="1"/>
  <c r="T2156" i="1"/>
  <c r="O2157" i="1"/>
  <c r="Q2157" i="1"/>
  <c r="R2157" i="1"/>
  <c r="S2157" i="1"/>
  <c r="T2157" i="1"/>
  <c r="O2158" i="1"/>
  <c r="Q2158" i="1"/>
  <c r="R2158" i="1"/>
  <c r="S2158" i="1"/>
  <c r="T2158" i="1"/>
  <c r="O2159" i="1"/>
  <c r="Q2159" i="1"/>
  <c r="R2159" i="1"/>
  <c r="S2159" i="1"/>
  <c r="T2159" i="1"/>
  <c r="O2160" i="1"/>
  <c r="Q2160" i="1"/>
  <c r="R2160" i="1"/>
  <c r="S2160" i="1"/>
  <c r="T2160" i="1"/>
  <c r="O2161" i="1"/>
  <c r="Q2161" i="1"/>
  <c r="R2161" i="1"/>
  <c r="S2161" i="1"/>
  <c r="T2161" i="1"/>
  <c r="O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Q2323" i="1"/>
  <c r="R2323" i="1"/>
  <c r="S2323" i="1"/>
  <c r="T2323" i="1"/>
  <c r="O2324" i="1"/>
  <c r="Q2324" i="1"/>
  <c r="R2324" i="1"/>
  <c r="S2324" i="1"/>
  <c r="T2324" i="1"/>
  <c r="O2325" i="1"/>
  <c r="Q2325" i="1"/>
  <c r="R2325" i="1"/>
  <c r="S2325" i="1"/>
  <c r="T2325" i="1"/>
  <c r="O2326" i="1"/>
  <c r="Q2326" i="1"/>
  <c r="R2326" i="1"/>
  <c r="S2326" i="1"/>
  <c r="T2326" i="1"/>
  <c r="O2327" i="1"/>
  <c r="Q2327" i="1"/>
  <c r="R2327" i="1"/>
  <c r="S2327" i="1"/>
  <c r="T2327" i="1"/>
  <c r="O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Q2343" i="1"/>
  <c r="R2343" i="1"/>
  <c r="S2343" i="1"/>
  <c r="T2343" i="1"/>
  <c r="O2344" i="1"/>
  <c r="Q2344" i="1"/>
  <c r="R2344" i="1"/>
  <c r="S2344" i="1"/>
  <c r="T2344" i="1"/>
  <c r="O2345" i="1"/>
  <c r="Q2345" i="1"/>
  <c r="R2345" i="1"/>
  <c r="S2345" i="1"/>
  <c r="T2345" i="1"/>
  <c r="O2346" i="1"/>
  <c r="Q2346" i="1"/>
  <c r="R2346" i="1"/>
  <c r="S2346" i="1"/>
  <c r="T2346" i="1"/>
  <c r="O2347" i="1"/>
  <c r="Q2347" i="1"/>
  <c r="R2347" i="1"/>
  <c r="S2347" i="1"/>
  <c r="T2347" i="1"/>
  <c r="O2348" i="1"/>
  <c r="Q2348" i="1"/>
  <c r="R2348" i="1"/>
  <c r="S2348" i="1"/>
  <c r="T2348" i="1"/>
  <c r="O2349" i="1"/>
  <c r="Q2349" i="1"/>
  <c r="R2349" i="1"/>
  <c r="S2349" i="1"/>
  <c r="T2349" i="1"/>
  <c r="O2350" i="1"/>
  <c r="Q2350" i="1"/>
  <c r="R2350" i="1"/>
  <c r="S2350" i="1"/>
  <c r="T2350" i="1"/>
  <c r="O2351" i="1"/>
  <c r="Q2351" i="1"/>
  <c r="R2351" i="1"/>
  <c r="S2351" i="1"/>
  <c r="T2351" i="1"/>
  <c r="O2352" i="1"/>
  <c r="Q2352" i="1"/>
  <c r="R2352" i="1"/>
  <c r="S2352" i="1"/>
  <c r="T2352" i="1"/>
  <c r="O2353" i="1"/>
  <c r="Q2353" i="1"/>
  <c r="R2353" i="1"/>
  <c r="S2353" i="1"/>
  <c r="T2353" i="1"/>
  <c r="O2354" i="1"/>
  <c r="Q2354" i="1"/>
  <c r="R2354" i="1"/>
  <c r="S2354" i="1"/>
  <c r="T2354" i="1"/>
  <c r="O2355" i="1"/>
  <c r="Q2355" i="1"/>
  <c r="R2355" i="1"/>
  <c r="S2355" i="1"/>
  <c r="T2355" i="1"/>
  <c r="O2356" i="1"/>
  <c r="Q2356" i="1"/>
  <c r="R2356" i="1"/>
  <c r="S2356" i="1"/>
  <c r="T2356" i="1"/>
  <c r="O2357" i="1"/>
  <c r="Q2357" i="1"/>
  <c r="R2357" i="1"/>
  <c r="S2357" i="1"/>
  <c r="T2357" i="1"/>
  <c r="O2358" i="1"/>
  <c r="Q2358" i="1"/>
  <c r="R2358" i="1"/>
  <c r="S2358" i="1"/>
  <c r="T2358" i="1"/>
  <c r="O2359" i="1"/>
  <c r="Q2359" i="1"/>
  <c r="R2359" i="1"/>
  <c r="S2359" i="1"/>
  <c r="T2359" i="1"/>
  <c r="O2360" i="1"/>
  <c r="Q2360" i="1"/>
  <c r="R2360" i="1"/>
  <c r="S2360" i="1"/>
  <c r="T2360" i="1"/>
  <c r="O2361" i="1"/>
  <c r="Q2361" i="1"/>
  <c r="R2361" i="1"/>
  <c r="S2361" i="1"/>
  <c r="T2361" i="1"/>
  <c r="O2362" i="1"/>
  <c r="Q2362" i="1"/>
  <c r="R2362" i="1"/>
  <c r="S2362" i="1"/>
  <c r="T2362" i="1"/>
  <c r="O2363" i="1"/>
  <c r="Q2363" i="1"/>
  <c r="R2363" i="1"/>
  <c r="S2363" i="1"/>
  <c r="T2363" i="1"/>
  <c r="O2364" i="1"/>
  <c r="Q2364" i="1"/>
  <c r="R2364" i="1"/>
  <c r="S2364" i="1"/>
  <c r="T2364" i="1"/>
  <c r="O2365" i="1"/>
  <c r="Q2365" i="1"/>
  <c r="R2365" i="1"/>
  <c r="S2365" i="1"/>
  <c r="T2365" i="1"/>
  <c r="O2366" i="1"/>
  <c r="Q2366" i="1"/>
  <c r="R2366" i="1"/>
  <c r="S2366" i="1"/>
  <c r="T2366" i="1"/>
  <c r="O2367" i="1"/>
  <c r="Q2367" i="1"/>
  <c r="R2367" i="1"/>
  <c r="S2367" i="1"/>
  <c r="T2367" i="1"/>
  <c r="O2368" i="1"/>
  <c r="Q2368" i="1"/>
  <c r="R2368" i="1"/>
  <c r="S2368" i="1"/>
  <c r="T2368" i="1"/>
  <c r="O2369" i="1"/>
  <c r="Q2369" i="1"/>
  <c r="R2369" i="1"/>
  <c r="S2369" i="1"/>
  <c r="T2369" i="1"/>
  <c r="O2370" i="1"/>
  <c r="Q2370" i="1"/>
  <c r="R2370" i="1"/>
  <c r="S2370" i="1"/>
  <c r="T2370" i="1"/>
  <c r="O2371" i="1"/>
  <c r="Q2371" i="1"/>
  <c r="R2371" i="1"/>
  <c r="S2371" i="1"/>
  <c r="T2371" i="1"/>
  <c r="O2372" i="1"/>
  <c r="Q2372" i="1"/>
  <c r="R2372" i="1"/>
  <c r="S2372" i="1"/>
  <c r="T2372" i="1"/>
  <c r="O2373" i="1"/>
  <c r="Q2373" i="1"/>
  <c r="R2373" i="1"/>
  <c r="S2373" i="1"/>
  <c r="T2373" i="1"/>
  <c r="O2374" i="1"/>
  <c r="Q2374" i="1"/>
  <c r="R2374" i="1"/>
  <c r="S2374" i="1"/>
  <c r="T2374" i="1"/>
  <c r="O2375" i="1"/>
  <c r="Q2375" i="1"/>
  <c r="R2375" i="1"/>
  <c r="S2375" i="1"/>
  <c r="T2375" i="1"/>
  <c r="O2376" i="1"/>
  <c r="Q2376" i="1"/>
  <c r="R2376" i="1"/>
  <c r="S2376" i="1"/>
  <c r="T2376" i="1"/>
  <c r="O2377" i="1"/>
  <c r="Q2377" i="1"/>
  <c r="R2377" i="1"/>
  <c r="S2377" i="1"/>
  <c r="T2377" i="1"/>
  <c r="O2378" i="1"/>
  <c r="Q2378" i="1"/>
  <c r="R2378" i="1"/>
  <c r="S2378" i="1"/>
  <c r="T2378" i="1"/>
  <c r="O2379" i="1"/>
  <c r="Q2379" i="1"/>
  <c r="R2379" i="1"/>
  <c r="S2379" i="1"/>
  <c r="T2379" i="1"/>
  <c r="O2380" i="1"/>
  <c r="Q2380" i="1"/>
  <c r="R2380" i="1"/>
  <c r="S2380" i="1"/>
  <c r="T2380" i="1"/>
  <c r="O2381" i="1"/>
  <c r="Q2381" i="1"/>
  <c r="R2381" i="1"/>
  <c r="S2381" i="1"/>
  <c r="T2381" i="1"/>
  <c r="O2382" i="1"/>
  <c r="Q2382" i="1"/>
  <c r="R2382" i="1"/>
  <c r="S2382" i="1"/>
  <c r="T2382" i="1"/>
  <c r="O2383" i="1"/>
  <c r="Q2383" i="1"/>
  <c r="R2383" i="1"/>
  <c r="S2383" i="1"/>
  <c r="T2383" i="1"/>
  <c r="O2384" i="1"/>
  <c r="Q2384" i="1"/>
  <c r="R2384" i="1"/>
  <c r="S2384" i="1"/>
  <c r="T2384" i="1"/>
  <c r="O2385" i="1"/>
  <c r="Q2385" i="1"/>
  <c r="R2385" i="1"/>
  <c r="S2385" i="1"/>
  <c r="T2385" i="1"/>
  <c r="O2386" i="1"/>
  <c r="Q2386" i="1"/>
  <c r="R2386" i="1"/>
  <c r="S2386" i="1"/>
  <c r="T2386" i="1"/>
  <c r="O2387" i="1"/>
  <c r="Q2387" i="1"/>
  <c r="R2387" i="1"/>
  <c r="S2387" i="1"/>
  <c r="T2387" i="1"/>
  <c r="O2388" i="1"/>
  <c r="Q2388" i="1"/>
  <c r="R2388" i="1"/>
  <c r="S2388" i="1"/>
  <c r="T2388" i="1"/>
  <c r="O2389" i="1"/>
  <c r="Q2389" i="1"/>
  <c r="R2389" i="1"/>
  <c r="S2389" i="1"/>
  <c r="T2389" i="1"/>
  <c r="O2390" i="1"/>
  <c r="Q2390" i="1"/>
  <c r="R2390" i="1"/>
  <c r="S2390" i="1"/>
  <c r="T2390" i="1"/>
  <c r="O2391" i="1"/>
  <c r="Q2391" i="1"/>
  <c r="R2391" i="1"/>
  <c r="S2391" i="1"/>
  <c r="T2391" i="1"/>
  <c r="O2392" i="1"/>
  <c r="Q2392" i="1"/>
  <c r="R2392" i="1"/>
  <c r="S2392" i="1"/>
  <c r="T2392" i="1"/>
  <c r="O2393" i="1"/>
  <c r="Q2393" i="1"/>
  <c r="R2393" i="1"/>
  <c r="S2393" i="1"/>
  <c r="T2393" i="1"/>
  <c r="O2394" i="1"/>
  <c r="Q2394" i="1"/>
  <c r="R2394" i="1"/>
  <c r="S2394" i="1"/>
  <c r="T2394" i="1"/>
  <c r="O2395" i="1"/>
  <c r="Q2395" i="1"/>
  <c r="R2395" i="1"/>
  <c r="S2395" i="1"/>
  <c r="T2395" i="1"/>
  <c r="O2396" i="1"/>
  <c r="Q2396" i="1"/>
  <c r="R2396" i="1"/>
  <c r="S2396" i="1"/>
  <c r="T2396" i="1"/>
  <c r="O2397" i="1"/>
  <c r="Q2397" i="1"/>
  <c r="R2397" i="1"/>
  <c r="S2397" i="1"/>
  <c r="T2397" i="1"/>
  <c r="O2398" i="1"/>
  <c r="Q2398" i="1"/>
  <c r="R2398" i="1"/>
  <c r="S2398" i="1"/>
  <c r="T2398" i="1"/>
  <c r="O2399" i="1"/>
  <c r="Q2399" i="1"/>
  <c r="R2399" i="1"/>
  <c r="S2399" i="1"/>
  <c r="T2399" i="1"/>
  <c r="O2400" i="1"/>
  <c r="Q2400" i="1"/>
  <c r="R2400" i="1"/>
  <c r="S2400" i="1"/>
  <c r="T2400" i="1"/>
  <c r="O2401" i="1"/>
  <c r="Q2401" i="1"/>
  <c r="R2401" i="1"/>
  <c r="S2401" i="1"/>
  <c r="T2401" i="1"/>
  <c r="O2402" i="1"/>
  <c r="Q2402" i="1"/>
  <c r="R2402" i="1"/>
  <c r="S2402" i="1"/>
  <c r="T2402" i="1"/>
  <c r="O2403" i="1"/>
  <c r="Q2403" i="1"/>
  <c r="R2403" i="1"/>
  <c r="S2403" i="1"/>
  <c r="T2403" i="1"/>
  <c r="O2404" i="1"/>
  <c r="Q2404" i="1"/>
  <c r="R2404" i="1"/>
  <c r="S2404" i="1"/>
  <c r="T2404" i="1"/>
  <c r="O2405" i="1"/>
  <c r="Q2405" i="1"/>
  <c r="R2405" i="1"/>
  <c r="S2405" i="1"/>
  <c r="T2405" i="1"/>
  <c r="O2406" i="1"/>
  <c r="Q2406" i="1"/>
  <c r="R2406" i="1"/>
  <c r="S2406" i="1"/>
  <c r="T2406" i="1"/>
  <c r="O2407" i="1"/>
  <c r="Q2407" i="1"/>
  <c r="R2407" i="1"/>
  <c r="S2407" i="1"/>
  <c r="T2407" i="1"/>
  <c r="O2408" i="1"/>
  <c r="Q2408" i="1"/>
  <c r="R2408" i="1"/>
  <c r="S2408" i="1"/>
  <c r="T2408" i="1"/>
  <c r="O2409" i="1"/>
  <c r="Q2409" i="1"/>
  <c r="R2409" i="1"/>
  <c r="S2409" i="1"/>
  <c r="T2409" i="1"/>
  <c r="O2410" i="1"/>
  <c r="Q2410" i="1"/>
  <c r="R2410" i="1"/>
  <c r="S2410" i="1"/>
  <c r="T2410" i="1"/>
  <c r="O2411" i="1"/>
  <c r="Q2411" i="1"/>
  <c r="R2411" i="1"/>
  <c r="S2411" i="1"/>
  <c r="T2411" i="1"/>
  <c r="O2412" i="1"/>
  <c r="Q2412" i="1"/>
  <c r="R2412" i="1"/>
  <c r="S2412" i="1"/>
  <c r="T2412" i="1"/>
  <c r="O2413" i="1"/>
  <c r="Q2413" i="1"/>
  <c r="R2413" i="1"/>
  <c r="S2413" i="1"/>
  <c r="T2413" i="1"/>
  <c r="O2414" i="1"/>
  <c r="Q2414" i="1"/>
  <c r="R2414" i="1"/>
  <c r="S2414" i="1"/>
  <c r="T2414" i="1"/>
  <c r="O2415" i="1"/>
  <c r="Q2415" i="1"/>
  <c r="R2415" i="1"/>
  <c r="S2415" i="1"/>
  <c r="T2415" i="1"/>
  <c r="O2416" i="1"/>
  <c r="Q2416" i="1"/>
  <c r="R2416" i="1"/>
  <c r="S2416" i="1"/>
  <c r="T2416" i="1"/>
  <c r="O2417" i="1"/>
  <c r="Q2417" i="1"/>
  <c r="R2417" i="1"/>
  <c r="S2417" i="1"/>
  <c r="T2417" i="1"/>
  <c r="O2418" i="1"/>
  <c r="Q2418" i="1"/>
  <c r="R2418" i="1"/>
  <c r="S2418" i="1"/>
  <c r="T2418" i="1"/>
  <c r="O2419" i="1"/>
  <c r="Q2419" i="1"/>
  <c r="R2419" i="1"/>
  <c r="S2419" i="1"/>
  <c r="T2419" i="1"/>
  <c r="O2420" i="1"/>
  <c r="Q2420" i="1"/>
  <c r="R2420" i="1"/>
  <c r="S2420" i="1"/>
  <c r="T2420" i="1"/>
  <c r="O2421" i="1"/>
  <c r="Q2421" i="1"/>
  <c r="R2421" i="1"/>
  <c r="S2421" i="1"/>
  <c r="T2421" i="1"/>
  <c r="O2422" i="1"/>
  <c r="Q2422" i="1"/>
  <c r="R2422" i="1"/>
  <c r="S2422" i="1"/>
  <c r="T2422" i="1"/>
  <c r="O2423" i="1"/>
  <c r="Q2423" i="1"/>
  <c r="R2423" i="1"/>
  <c r="S2423" i="1"/>
  <c r="T2423" i="1"/>
  <c r="O2424" i="1"/>
  <c r="Q2424" i="1"/>
  <c r="R2424" i="1"/>
  <c r="S2424" i="1"/>
  <c r="T2424" i="1"/>
  <c r="O2425" i="1"/>
  <c r="Q2425" i="1"/>
  <c r="R2425" i="1"/>
  <c r="S2425" i="1"/>
  <c r="T2425" i="1"/>
  <c r="O2426" i="1"/>
  <c r="Q2426" i="1"/>
  <c r="R2426" i="1"/>
  <c r="S2426" i="1"/>
  <c r="T2426" i="1"/>
  <c r="O2427" i="1"/>
  <c r="Q2427" i="1"/>
  <c r="R2427" i="1"/>
  <c r="S2427" i="1"/>
  <c r="T2427" i="1"/>
  <c r="O2428" i="1"/>
  <c r="Q2428" i="1"/>
  <c r="R2428" i="1"/>
  <c r="S2428" i="1"/>
  <c r="T2428" i="1"/>
  <c r="O2429" i="1"/>
  <c r="Q2429" i="1"/>
  <c r="R2429" i="1"/>
  <c r="S2429" i="1"/>
  <c r="T2429" i="1"/>
  <c r="O2430" i="1"/>
  <c r="Q2430" i="1"/>
  <c r="R2430" i="1"/>
  <c r="S2430" i="1"/>
  <c r="T2430" i="1"/>
  <c r="O2431" i="1"/>
  <c r="Q2431" i="1"/>
  <c r="R2431" i="1"/>
  <c r="S2431" i="1"/>
  <c r="T2431" i="1"/>
  <c r="O2432" i="1"/>
  <c r="Q2432" i="1"/>
  <c r="R2432" i="1"/>
  <c r="S2432" i="1"/>
  <c r="T2432" i="1"/>
  <c r="O2433" i="1"/>
  <c r="Q2433" i="1"/>
  <c r="R2433" i="1"/>
  <c r="S2433" i="1"/>
  <c r="T2433" i="1"/>
  <c r="O2434" i="1"/>
  <c r="Q2434" i="1"/>
  <c r="R2434" i="1"/>
  <c r="S2434" i="1"/>
  <c r="T2434" i="1"/>
  <c r="O2435" i="1"/>
  <c r="Q2435" i="1"/>
  <c r="R2435" i="1"/>
  <c r="S2435" i="1"/>
  <c r="T2435" i="1"/>
  <c r="O2436" i="1"/>
  <c r="Q2436" i="1"/>
  <c r="R2436" i="1"/>
  <c r="S2436" i="1"/>
  <c r="T2436" i="1"/>
  <c r="O2437" i="1"/>
  <c r="Q2437" i="1"/>
  <c r="R2437" i="1"/>
  <c r="S2437" i="1"/>
  <c r="T2437" i="1"/>
  <c r="O2438" i="1"/>
  <c r="Q2438" i="1"/>
  <c r="R2438" i="1"/>
  <c r="S2438" i="1"/>
  <c r="T2438" i="1"/>
  <c r="O2439" i="1"/>
  <c r="Q2439" i="1"/>
  <c r="R2439" i="1"/>
  <c r="S2439" i="1"/>
  <c r="T2439" i="1"/>
  <c r="O2440" i="1"/>
  <c r="Q2440" i="1"/>
  <c r="R2440" i="1"/>
  <c r="S2440" i="1"/>
  <c r="T2440" i="1"/>
  <c r="O2441" i="1"/>
  <c r="Q2441" i="1"/>
  <c r="R2441" i="1"/>
  <c r="S2441" i="1"/>
  <c r="T2441" i="1"/>
  <c r="O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Q2503" i="1"/>
  <c r="R2503" i="1"/>
  <c r="S2503" i="1"/>
  <c r="T2503" i="1"/>
  <c r="O2504" i="1"/>
  <c r="Q2504" i="1"/>
  <c r="R2504" i="1"/>
  <c r="S2504" i="1"/>
  <c r="T2504" i="1"/>
  <c r="O2505" i="1"/>
  <c r="Q2505" i="1"/>
  <c r="R2505" i="1"/>
  <c r="S2505" i="1"/>
  <c r="T2505" i="1"/>
  <c r="O2506" i="1"/>
  <c r="Q2506" i="1"/>
  <c r="R2506" i="1"/>
  <c r="S2506" i="1"/>
  <c r="T2506" i="1"/>
  <c r="O2507" i="1"/>
  <c r="Q2507" i="1"/>
  <c r="R2507" i="1"/>
  <c r="S2507" i="1"/>
  <c r="T2507" i="1"/>
  <c r="O2508" i="1"/>
  <c r="Q2508" i="1"/>
  <c r="R2508" i="1"/>
  <c r="S2508" i="1"/>
  <c r="T2508" i="1"/>
  <c r="O2509" i="1"/>
  <c r="Q2509" i="1"/>
  <c r="R2509" i="1"/>
  <c r="S2509" i="1"/>
  <c r="T2509" i="1"/>
  <c r="O2510" i="1"/>
  <c r="Q2510" i="1"/>
  <c r="R2510" i="1"/>
  <c r="S2510" i="1"/>
  <c r="T2510" i="1"/>
  <c r="O2511" i="1"/>
  <c r="Q2511" i="1"/>
  <c r="R2511" i="1"/>
  <c r="S2511" i="1"/>
  <c r="T2511" i="1"/>
  <c r="O2512" i="1"/>
  <c r="Q2512" i="1"/>
  <c r="R2512" i="1"/>
  <c r="S2512" i="1"/>
  <c r="T2512" i="1"/>
  <c r="O2513" i="1"/>
  <c r="Q2513" i="1"/>
  <c r="R2513" i="1"/>
  <c r="S2513" i="1"/>
  <c r="T2513" i="1"/>
  <c r="O2514" i="1"/>
  <c r="Q2514" i="1"/>
  <c r="R2514" i="1"/>
  <c r="S2514" i="1"/>
  <c r="T2514" i="1"/>
  <c r="O2515" i="1"/>
  <c r="Q2515" i="1"/>
  <c r="R2515" i="1"/>
  <c r="S2515" i="1"/>
  <c r="T2515" i="1"/>
  <c r="O2516" i="1"/>
  <c r="Q2516" i="1"/>
  <c r="R2516" i="1"/>
  <c r="S2516" i="1"/>
  <c r="T2516" i="1"/>
  <c r="O2517" i="1"/>
  <c r="Q2517" i="1"/>
  <c r="R2517" i="1"/>
  <c r="S2517" i="1"/>
  <c r="T2517" i="1"/>
  <c r="O2518" i="1"/>
  <c r="Q2518" i="1"/>
  <c r="R2518" i="1"/>
  <c r="S2518" i="1"/>
  <c r="T2518" i="1"/>
  <c r="O2519" i="1"/>
  <c r="Q2519" i="1"/>
  <c r="R2519" i="1"/>
  <c r="S2519" i="1"/>
  <c r="T2519" i="1"/>
  <c r="O2520" i="1"/>
  <c r="Q2520" i="1"/>
  <c r="R2520" i="1"/>
  <c r="S2520" i="1"/>
  <c r="T2520" i="1"/>
  <c r="O2521" i="1"/>
  <c r="Q2521" i="1"/>
  <c r="R2521" i="1"/>
  <c r="S2521" i="1"/>
  <c r="T2521" i="1"/>
  <c r="O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Q2563" i="1"/>
  <c r="R2563" i="1"/>
  <c r="S2563" i="1"/>
  <c r="T2563" i="1"/>
  <c r="O2564" i="1"/>
  <c r="Q2564" i="1"/>
  <c r="R2564" i="1"/>
  <c r="S2564" i="1"/>
  <c r="T2564" i="1"/>
  <c r="O2565" i="1"/>
  <c r="Q2565" i="1"/>
  <c r="R2565" i="1"/>
  <c r="S2565" i="1"/>
  <c r="T2565" i="1"/>
  <c r="O2566" i="1"/>
  <c r="Q2566" i="1"/>
  <c r="R2566" i="1"/>
  <c r="S2566" i="1"/>
  <c r="T2566" i="1"/>
  <c r="O2567" i="1"/>
  <c r="Q2567" i="1"/>
  <c r="R2567" i="1"/>
  <c r="S2567" i="1"/>
  <c r="T2567" i="1"/>
  <c r="O2568" i="1"/>
  <c r="Q2568" i="1"/>
  <c r="R2568" i="1"/>
  <c r="S2568" i="1"/>
  <c r="T2568" i="1"/>
  <c r="O2569" i="1"/>
  <c r="Q2569" i="1"/>
  <c r="R2569" i="1"/>
  <c r="S2569" i="1"/>
  <c r="T2569" i="1"/>
  <c r="O2570" i="1"/>
  <c r="Q2570" i="1"/>
  <c r="R2570" i="1"/>
  <c r="S2570" i="1"/>
  <c r="T2570" i="1"/>
  <c r="O2571" i="1"/>
  <c r="Q2571" i="1"/>
  <c r="R2571" i="1"/>
  <c r="S2571" i="1"/>
  <c r="T2571" i="1"/>
  <c r="O2572" i="1"/>
  <c r="Q2572" i="1"/>
  <c r="R2572" i="1"/>
  <c r="S2572" i="1"/>
  <c r="T2572" i="1"/>
  <c r="O2573" i="1"/>
  <c r="Q2573" i="1"/>
  <c r="R2573" i="1"/>
  <c r="S2573" i="1"/>
  <c r="T2573" i="1"/>
  <c r="O2574" i="1"/>
  <c r="Q2574" i="1"/>
  <c r="R2574" i="1"/>
  <c r="S2574" i="1"/>
  <c r="T2574" i="1"/>
  <c r="O2575" i="1"/>
  <c r="Q2575" i="1"/>
  <c r="R2575" i="1"/>
  <c r="S2575" i="1"/>
  <c r="T2575" i="1"/>
  <c r="O2576" i="1"/>
  <c r="Q2576" i="1"/>
  <c r="R2576" i="1"/>
  <c r="S2576" i="1"/>
  <c r="T2576" i="1"/>
  <c r="O2577" i="1"/>
  <c r="Q2577" i="1"/>
  <c r="R2577" i="1"/>
  <c r="S2577" i="1"/>
  <c r="T2577" i="1"/>
  <c r="O2578" i="1"/>
  <c r="Q2578" i="1"/>
  <c r="R2578" i="1"/>
  <c r="S2578" i="1"/>
  <c r="T2578" i="1"/>
  <c r="O2579" i="1"/>
  <c r="Q2579" i="1"/>
  <c r="R2579" i="1"/>
  <c r="S2579" i="1"/>
  <c r="T2579" i="1"/>
  <c r="O2580" i="1"/>
  <c r="Q2580" i="1"/>
  <c r="R2580" i="1"/>
  <c r="S2580" i="1"/>
  <c r="T2580" i="1"/>
  <c r="O2581" i="1"/>
  <c r="Q2581" i="1"/>
  <c r="R2581" i="1"/>
  <c r="S2581" i="1"/>
  <c r="T2581" i="1"/>
  <c r="O2582" i="1"/>
  <c r="Q2582" i="1"/>
  <c r="R2582" i="1"/>
  <c r="S2582" i="1"/>
  <c r="T2582" i="1"/>
  <c r="O2583" i="1"/>
  <c r="Q2583" i="1"/>
  <c r="R2583" i="1"/>
  <c r="S2583" i="1"/>
  <c r="T2583" i="1"/>
  <c r="O2584" i="1"/>
  <c r="Q2584" i="1"/>
  <c r="R2584" i="1"/>
  <c r="S2584" i="1"/>
  <c r="T2584" i="1"/>
  <c r="O2585" i="1"/>
  <c r="Q2585" i="1"/>
  <c r="R2585" i="1"/>
  <c r="S2585" i="1"/>
  <c r="T2585" i="1"/>
  <c r="O2586" i="1"/>
  <c r="Q2586" i="1"/>
  <c r="R2586" i="1"/>
  <c r="S2586" i="1"/>
  <c r="T2586" i="1"/>
  <c r="O2587" i="1"/>
  <c r="Q2587" i="1"/>
  <c r="R2587" i="1"/>
  <c r="S2587" i="1"/>
  <c r="T2587" i="1"/>
  <c r="O2588" i="1"/>
  <c r="Q2588" i="1"/>
  <c r="R2588" i="1"/>
  <c r="S2588" i="1"/>
  <c r="T2588" i="1"/>
  <c r="O2589" i="1"/>
  <c r="Q2589" i="1"/>
  <c r="R2589" i="1"/>
  <c r="S2589" i="1"/>
  <c r="T2589" i="1"/>
  <c r="O2590" i="1"/>
  <c r="Q2590" i="1"/>
  <c r="R2590" i="1"/>
  <c r="S2590" i="1"/>
  <c r="T2590" i="1"/>
  <c r="O2591" i="1"/>
  <c r="Q2591" i="1"/>
  <c r="R2591" i="1"/>
  <c r="S2591" i="1"/>
  <c r="T2591" i="1"/>
  <c r="O2592" i="1"/>
  <c r="Q2592" i="1"/>
  <c r="R2592" i="1"/>
  <c r="S2592" i="1"/>
  <c r="T2592" i="1"/>
  <c r="O2593" i="1"/>
  <c r="Q2593" i="1"/>
  <c r="R2593" i="1"/>
  <c r="S2593" i="1"/>
  <c r="T2593" i="1"/>
  <c r="O2594" i="1"/>
  <c r="Q2594" i="1"/>
  <c r="R2594" i="1"/>
  <c r="S2594" i="1"/>
  <c r="T2594" i="1"/>
  <c r="O2595" i="1"/>
  <c r="Q2595" i="1"/>
  <c r="R2595" i="1"/>
  <c r="S2595" i="1"/>
  <c r="T2595" i="1"/>
  <c r="O2596" i="1"/>
  <c r="Q2596" i="1"/>
  <c r="R2596" i="1"/>
  <c r="S2596" i="1"/>
  <c r="T2596" i="1"/>
  <c r="O2597" i="1"/>
  <c r="Q2597" i="1"/>
  <c r="R2597" i="1"/>
  <c r="S2597" i="1"/>
  <c r="T2597" i="1"/>
  <c r="O2598" i="1"/>
  <c r="Q2598" i="1"/>
  <c r="R2598" i="1"/>
  <c r="S2598" i="1"/>
  <c r="T2598" i="1"/>
  <c r="O2599" i="1"/>
  <c r="Q2599" i="1"/>
  <c r="R2599" i="1"/>
  <c r="S2599" i="1"/>
  <c r="T2599" i="1"/>
  <c r="O2600" i="1"/>
  <c r="Q2600" i="1"/>
  <c r="R2600" i="1"/>
  <c r="S2600" i="1"/>
  <c r="T2600" i="1"/>
  <c r="O2601" i="1"/>
  <c r="Q2601" i="1"/>
  <c r="R2601" i="1"/>
  <c r="S2601" i="1"/>
  <c r="T2601" i="1"/>
  <c r="O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Q2643" i="1"/>
  <c r="R2643" i="1"/>
  <c r="S2643" i="1"/>
  <c r="T2643" i="1"/>
  <c r="O2644" i="1"/>
  <c r="Q2644" i="1"/>
  <c r="R2644" i="1"/>
  <c r="S2644" i="1"/>
  <c r="T2644" i="1"/>
  <c r="O2645" i="1"/>
  <c r="Q2645" i="1"/>
  <c r="R2645" i="1"/>
  <c r="S2645" i="1"/>
  <c r="T2645" i="1"/>
  <c r="O2646" i="1"/>
  <c r="Q2646" i="1"/>
  <c r="R2646" i="1"/>
  <c r="S2646" i="1"/>
  <c r="T2646" i="1"/>
  <c r="O2647" i="1"/>
  <c r="Q2647" i="1"/>
  <c r="R2647" i="1"/>
  <c r="S2647" i="1"/>
  <c r="T2647" i="1"/>
  <c r="O2648" i="1"/>
  <c r="Q2648" i="1"/>
  <c r="R2648" i="1"/>
  <c r="S2648" i="1"/>
  <c r="T2648" i="1"/>
  <c r="O2649" i="1"/>
  <c r="Q2649" i="1"/>
  <c r="R2649" i="1"/>
  <c r="S2649" i="1"/>
  <c r="T2649" i="1"/>
  <c r="O2650" i="1"/>
  <c r="Q2650" i="1"/>
  <c r="R2650" i="1"/>
  <c r="S2650" i="1"/>
  <c r="T2650" i="1"/>
  <c r="O2651" i="1"/>
  <c r="Q2651" i="1"/>
  <c r="R2651" i="1"/>
  <c r="S2651" i="1"/>
  <c r="T2651" i="1"/>
  <c r="O2652" i="1"/>
  <c r="Q2652" i="1"/>
  <c r="R2652" i="1"/>
  <c r="S2652" i="1"/>
  <c r="T2652" i="1"/>
  <c r="O2653" i="1"/>
  <c r="Q2653" i="1"/>
  <c r="R2653" i="1"/>
  <c r="S2653" i="1"/>
  <c r="T2653" i="1"/>
  <c r="O2654" i="1"/>
  <c r="Q2654" i="1"/>
  <c r="R2654" i="1"/>
  <c r="S2654" i="1"/>
  <c r="T2654" i="1"/>
  <c r="O2655" i="1"/>
  <c r="Q2655" i="1"/>
  <c r="R2655" i="1"/>
  <c r="S2655" i="1"/>
  <c r="T2655" i="1"/>
  <c r="O2656" i="1"/>
  <c r="Q2656" i="1"/>
  <c r="R2656" i="1"/>
  <c r="S2656" i="1"/>
  <c r="T2656" i="1"/>
  <c r="O2657" i="1"/>
  <c r="Q2657" i="1"/>
  <c r="R2657" i="1"/>
  <c r="S2657" i="1"/>
  <c r="T2657" i="1"/>
  <c r="O2658" i="1"/>
  <c r="Q2658" i="1"/>
  <c r="R2658" i="1"/>
  <c r="S2658" i="1"/>
  <c r="T2658" i="1"/>
  <c r="O2659" i="1"/>
  <c r="Q2659" i="1"/>
  <c r="R2659" i="1"/>
  <c r="S2659" i="1"/>
  <c r="T2659" i="1"/>
  <c r="O2660" i="1"/>
  <c r="Q2660" i="1"/>
  <c r="R2660" i="1"/>
  <c r="S2660" i="1"/>
  <c r="T2660" i="1"/>
  <c r="O2661" i="1"/>
  <c r="Q2661" i="1"/>
  <c r="R2661" i="1"/>
  <c r="S2661" i="1"/>
  <c r="T2661" i="1"/>
  <c r="O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Q2672" i="1"/>
  <c r="R2672" i="1"/>
  <c r="S2672" i="1"/>
  <c r="T2672" i="1"/>
  <c r="O2673" i="1"/>
  <c r="Q2673" i="1"/>
  <c r="R2673" i="1"/>
  <c r="S2673" i="1"/>
  <c r="T2673" i="1"/>
  <c r="O2674" i="1"/>
  <c r="Q2674" i="1"/>
  <c r="R2674" i="1"/>
  <c r="S2674" i="1"/>
  <c r="T2674" i="1"/>
  <c r="O2675" i="1"/>
  <c r="Q2675" i="1"/>
  <c r="R2675" i="1"/>
  <c r="S2675" i="1"/>
  <c r="T2675" i="1"/>
  <c r="O2676" i="1"/>
  <c r="P2676" i="1"/>
  <c r="Q2676" i="1"/>
  <c r="R2676" i="1"/>
  <c r="S2676" i="1"/>
  <c r="T2676" i="1"/>
  <c r="O2677" i="1"/>
  <c r="Q2677" i="1"/>
  <c r="R2677" i="1"/>
  <c r="S2677" i="1"/>
  <c r="T2677" i="1"/>
  <c r="O2678" i="1"/>
  <c r="P2678" i="1"/>
  <c r="Q2678" i="1"/>
  <c r="R2678" i="1"/>
  <c r="S2678" i="1"/>
  <c r="T2678" i="1"/>
  <c r="O2679" i="1"/>
  <c r="Q2679" i="1"/>
  <c r="R2679" i="1"/>
  <c r="S2679" i="1"/>
  <c r="T2679" i="1"/>
  <c r="O2680" i="1"/>
  <c r="Q2680" i="1"/>
  <c r="R2680" i="1"/>
  <c r="S2680" i="1"/>
  <c r="T2680" i="1"/>
  <c r="O2681" i="1"/>
  <c r="Q2681" i="1"/>
  <c r="R2681" i="1"/>
  <c r="S2681" i="1"/>
  <c r="T2681" i="1"/>
  <c r="O2682" i="1"/>
  <c r="Q2682" i="1"/>
  <c r="R2682" i="1"/>
  <c r="S2682" i="1"/>
  <c r="T2682" i="1"/>
  <c r="O2683" i="1"/>
  <c r="Q2683" i="1"/>
  <c r="R2683" i="1"/>
  <c r="S2683" i="1"/>
  <c r="T2683" i="1"/>
  <c r="O2684" i="1"/>
  <c r="Q2684" i="1"/>
  <c r="R2684" i="1"/>
  <c r="S2684" i="1"/>
  <c r="T2684" i="1"/>
  <c r="O2685" i="1"/>
  <c r="Q2685" i="1"/>
  <c r="R2685" i="1"/>
  <c r="S2685" i="1"/>
  <c r="T2685" i="1"/>
  <c r="O2686" i="1"/>
  <c r="Q2686" i="1"/>
  <c r="R2686" i="1"/>
  <c r="S2686" i="1"/>
  <c r="T2686" i="1"/>
  <c r="O2687" i="1"/>
  <c r="Q2687" i="1"/>
  <c r="R2687" i="1"/>
  <c r="S2687" i="1"/>
  <c r="T2687" i="1"/>
  <c r="O2688" i="1"/>
  <c r="Q2688" i="1"/>
  <c r="R2688" i="1"/>
  <c r="S2688" i="1"/>
  <c r="T2688" i="1"/>
  <c r="O2689" i="1"/>
  <c r="Q2689" i="1"/>
  <c r="R2689" i="1"/>
  <c r="S2689" i="1"/>
  <c r="T2689" i="1"/>
  <c r="O2690" i="1"/>
  <c r="Q2690" i="1"/>
  <c r="R2690" i="1"/>
  <c r="S2690" i="1"/>
  <c r="T2690" i="1"/>
  <c r="O2691" i="1"/>
  <c r="Q2691" i="1"/>
  <c r="R2691" i="1"/>
  <c r="S2691" i="1"/>
  <c r="T2691" i="1"/>
  <c r="O2692" i="1"/>
  <c r="Q2692" i="1"/>
  <c r="R2692" i="1"/>
  <c r="S2692" i="1"/>
  <c r="T2692" i="1"/>
  <c r="O2693" i="1"/>
  <c r="Q2693" i="1"/>
  <c r="R2693" i="1"/>
  <c r="S2693" i="1"/>
  <c r="T2693" i="1"/>
  <c r="O2694" i="1"/>
  <c r="Q2694" i="1"/>
  <c r="R2694" i="1"/>
  <c r="S2694" i="1"/>
  <c r="T2694" i="1"/>
  <c r="O2695" i="1"/>
  <c r="Q2695" i="1"/>
  <c r="R2695" i="1"/>
  <c r="S2695" i="1"/>
  <c r="T2695" i="1"/>
  <c r="O2696" i="1"/>
  <c r="Q2696" i="1"/>
  <c r="R2696" i="1"/>
  <c r="S2696" i="1"/>
  <c r="T2696" i="1"/>
  <c r="O2697" i="1"/>
  <c r="Q2697" i="1"/>
  <c r="R2697" i="1"/>
  <c r="S2697" i="1"/>
  <c r="T2697" i="1"/>
  <c r="O2698" i="1"/>
  <c r="Q2698" i="1"/>
  <c r="R2698" i="1"/>
  <c r="S2698" i="1"/>
  <c r="T2698" i="1"/>
  <c r="O2699" i="1"/>
  <c r="Q2699" i="1"/>
  <c r="R2699" i="1"/>
  <c r="S2699" i="1"/>
  <c r="T2699" i="1"/>
  <c r="O2700" i="1"/>
  <c r="Q2700" i="1"/>
  <c r="R2700" i="1"/>
  <c r="S2700" i="1"/>
  <c r="T2700" i="1"/>
  <c r="O2701" i="1"/>
  <c r="Q2701" i="1"/>
  <c r="R2701" i="1"/>
  <c r="S2701" i="1"/>
  <c r="T2701" i="1"/>
  <c r="O2702" i="1"/>
  <c r="Q2702" i="1"/>
  <c r="R2702" i="1"/>
  <c r="S2702" i="1"/>
  <c r="T2702" i="1"/>
  <c r="O2703" i="1"/>
  <c r="Q2703" i="1"/>
  <c r="R2703" i="1"/>
  <c r="S2703" i="1"/>
  <c r="T2703" i="1"/>
  <c r="O2704" i="1"/>
  <c r="Q2704" i="1"/>
  <c r="R2704" i="1"/>
  <c r="S2704" i="1"/>
  <c r="T2704" i="1"/>
  <c r="O2705" i="1"/>
  <c r="P2705" i="1"/>
  <c r="Q2705" i="1"/>
  <c r="R2705" i="1"/>
  <c r="S2705" i="1"/>
  <c r="T2705" i="1"/>
  <c r="O2706" i="1"/>
  <c r="Q2706" i="1"/>
  <c r="R2706" i="1"/>
  <c r="S2706" i="1"/>
  <c r="T2706" i="1"/>
  <c r="O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Q2743" i="1"/>
  <c r="R2743" i="1"/>
  <c r="S2743" i="1"/>
  <c r="T2743" i="1"/>
  <c r="O2744" i="1"/>
  <c r="Q2744" i="1"/>
  <c r="R2744" i="1"/>
  <c r="S2744" i="1"/>
  <c r="T2744" i="1"/>
  <c r="O2745" i="1"/>
  <c r="Q2745" i="1"/>
  <c r="R2745" i="1"/>
  <c r="S2745" i="1"/>
  <c r="T2745" i="1"/>
  <c r="O2746" i="1"/>
  <c r="Q2746" i="1"/>
  <c r="R2746" i="1"/>
  <c r="S2746" i="1"/>
  <c r="T2746" i="1"/>
  <c r="O2747" i="1"/>
  <c r="Q2747" i="1"/>
  <c r="R2747" i="1"/>
  <c r="S2747" i="1"/>
  <c r="T2747" i="1"/>
  <c r="O2748" i="1"/>
  <c r="Q2748" i="1"/>
  <c r="R2748" i="1"/>
  <c r="S2748" i="1"/>
  <c r="T2748" i="1"/>
  <c r="O2749" i="1"/>
  <c r="Q2749" i="1"/>
  <c r="R2749" i="1"/>
  <c r="S2749" i="1"/>
  <c r="T2749" i="1"/>
  <c r="O2750" i="1"/>
  <c r="Q2750" i="1"/>
  <c r="R2750" i="1"/>
  <c r="S2750" i="1"/>
  <c r="T2750" i="1"/>
  <c r="O2751" i="1"/>
  <c r="Q2751" i="1"/>
  <c r="R2751" i="1"/>
  <c r="S2751" i="1"/>
  <c r="T2751" i="1"/>
  <c r="O2752" i="1"/>
  <c r="Q2752" i="1"/>
  <c r="R2752" i="1"/>
  <c r="S2752" i="1"/>
  <c r="T2752" i="1"/>
  <c r="O2753" i="1"/>
  <c r="Q2753" i="1"/>
  <c r="R2753" i="1"/>
  <c r="S2753" i="1"/>
  <c r="T2753" i="1"/>
  <c r="O2754" i="1"/>
  <c r="Q2754" i="1"/>
  <c r="R2754" i="1"/>
  <c r="S2754" i="1"/>
  <c r="T2754" i="1"/>
  <c r="O2755" i="1"/>
  <c r="Q2755" i="1"/>
  <c r="R2755" i="1"/>
  <c r="S2755" i="1"/>
  <c r="T2755" i="1"/>
  <c r="O2756" i="1"/>
  <c r="Q2756" i="1"/>
  <c r="R2756" i="1"/>
  <c r="S2756" i="1"/>
  <c r="T2756" i="1"/>
  <c r="O2757" i="1"/>
  <c r="P2757" i="1"/>
  <c r="Q2757" i="1"/>
  <c r="R2757" i="1"/>
  <c r="S2757" i="1"/>
  <c r="T2757" i="1"/>
  <c r="O2758" i="1"/>
  <c r="Q2758" i="1"/>
  <c r="R2758" i="1"/>
  <c r="S2758" i="1"/>
  <c r="T2758" i="1"/>
  <c r="O2759" i="1"/>
  <c r="Q2759" i="1"/>
  <c r="R2759" i="1"/>
  <c r="S2759" i="1"/>
  <c r="T2759" i="1"/>
  <c r="O2760" i="1"/>
  <c r="Q2760" i="1"/>
  <c r="R2760" i="1"/>
  <c r="S2760" i="1"/>
  <c r="T2760" i="1"/>
  <c r="O2761" i="1"/>
  <c r="Q2761" i="1"/>
  <c r="R2761" i="1"/>
  <c r="S2761" i="1"/>
  <c r="T2761" i="1"/>
  <c r="O2762" i="1"/>
  <c r="Q2762" i="1"/>
  <c r="R2762" i="1"/>
  <c r="S2762" i="1"/>
  <c r="T2762" i="1"/>
  <c r="O2763" i="1"/>
  <c r="Q2763" i="1"/>
  <c r="R2763" i="1"/>
  <c r="S2763" i="1"/>
  <c r="T2763" i="1"/>
  <c r="O2764" i="1"/>
  <c r="Q2764" i="1"/>
  <c r="R2764" i="1"/>
  <c r="S2764" i="1"/>
  <c r="T2764" i="1"/>
  <c r="O2765" i="1"/>
  <c r="Q2765" i="1"/>
  <c r="R2765" i="1"/>
  <c r="S2765" i="1"/>
  <c r="T2765" i="1"/>
  <c r="O2766" i="1"/>
  <c r="Q2766" i="1"/>
  <c r="R2766" i="1"/>
  <c r="S2766" i="1"/>
  <c r="T2766" i="1"/>
  <c r="O2767" i="1"/>
  <c r="Q2767" i="1"/>
  <c r="R2767" i="1"/>
  <c r="S2767" i="1"/>
  <c r="T2767" i="1"/>
  <c r="O2768" i="1"/>
  <c r="Q2768" i="1"/>
  <c r="R2768" i="1"/>
  <c r="S2768" i="1"/>
  <c r="T2768" i="1"/>
  <c r="O2769" i="1"/>
  <c r="Q2769" i="1"/>
  <c r="R2769" i="1"/>
  <c r="S2769" i="1"/>
  <c r="T2769" i="1"/>
  <c r="O2770" i="1"/>
  <c r="Q2770" i="1"/>
  <c r="R2770" i="1"/>
  <c r="S2770" i="1"/>
  <c r="T2770" i="1"/>
  <c r="O2771" i="1"/>
  <c r="Q2771" i="1"/>
  <c r="R2771" i="1"/>
  <c r="S2771" i="1"/>
  <c r="T2771" i="1"/>
  <c r="O2772" i="1"/>
  <c r="Q2772" i="1"/>
  <c r="R2772" i="1"/>
  <c r="S2772" i="1"/>
  <c r="T2772" i="1"/>
  <c r="O2773" i="1"/>
  <c r="Q2773" i="1"/>
  <c r="R2773" i="1"/>
  <c r="S2773" i="1"/>
  <c r="T2773" i="1"/>
  <c r="O2774" i="1"/>
  <c r="Q2774" i="1"/>
  <c r="R2774" i="1"/>
  <c r="S2774" i="1"/>
  <c r="T2774" i="1"/>
  <c r="O2775" i="1"/>
  <c r="Q2775" i="1"/>
  <c r="R2775" i="1"/>
  <c r="S2775" i="1"/>
  <c r="T2775" i="1"/>
  <c r="O2776" i="1"/>
  <c r="Q2776" i="1"/>
  <c r="R2776" i="1"/>
  <c r="S2776" i="1"/>
  <c r="T2776" i="1"/>
  <c r="O2777" i="1"/>
  <c r="Q2777" i="1"/>
  <c r="R2777" i="1"/>
  <c r="S2777" i="1"/>
  <c r="T2777" i="1"/>
  <c r="O2778" i="1"/>
  <c r="Q2778" i="1"/>
  <c r="R2778" i="1"/>
  <c r="S2778" i="1"/>
  <c r="T2778" i="1"/>
  <c r="O2779" i="1"/>
  <c r="Q2779" i="1"/>
  <c r="R2779" i="1"/>
  <c r="S2779" i="1"/>
  <c r="T2779" i="1"/>
  <c r="O2780" i="1"/>
  <c r="Q2780" i="1"/>
  <c r="R2780" i="1"/>
  <c r="S2780" i="1"/>
  <c r="T2780" i="1"/>
  <c r="O2781" i="1"/>
  <c r="Q2781" i="1"/>
  <c r="R2781" i="1"/>
  <c r="S2781" i="1"/>
  <c r="T2781" i="1"/>
  <c r="O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Q2843" i="1"/>
  <c r="R2843" i="1"/>
  <c r="S2843" i="1"/>
  <c r="T2843" i="1"/>
  <c r="O2844" i="1"/>
  <c r="Q2844" i="1"/>
  <c r="R2844" i="1"/>
  <c r="S2844" i="1"/>
  <c r="T2844" i="1"/>
  <c r="O2845" i="1"/>
  <c r="Q2845" i="1"/>
  <c r="R2845" i="1"/>
  <c r="S2845" i="1"/>
  <c r="T2845" i="1"/>
  <c r="O2846" i="1"/>
  <c r="Q2846" i="1"/>
  <c r="R2846" i="1"/>
  <c r="S2846" i="1"/>
  <c r="T2846" i="1"/>
  <c r="O2847" i="1"/>
  <c r="Q2847" i="1"/>
  <c r="R2847" i="1"/>
  <c r="S2847" i="1"/>
  <c r="T2847" i="1"/>
  <c r="O2848" i="1"/>
  <c r="Q2848" i="1"/>
  <c r="R2848" i="1"/>
  <c r="S2848" i="1"/>
  <c r="T2848" i="1"/>
  <c r="O2849" i="1"/>
  <c r="Q2849" i="1"/>
  <c r="R2849" i="1"/>
  <c r="S2849" i="1"/>
  <c r="T2849" i="1"/>
  <c r="O2850" i="1"/>
  <c r="Q2850" i="1"/>
  <c r="R2850" i="1"/>
  <c r="S2850" i="1"/>
  <c r="T2850" i="1"/>
  <c r="O2851" i="1"/>
  <c r="Q2851" i="1"/>
  <c r="R2851" i="1"/>
  <c r="S2851" i="1"/>
  <c r="T2851" i="1"/>
  <c r="O2852" i="1"/>
  <c r="Q2852" i="1"/>
  <c r="R2852" i="1"/>
  <c r="S2852" i="1"/>
  <c r="T2852" i="1"/>
  <c r="O2853" i="1"/>
  <c r="Q2853" i="1"/>
  <c r="R2853" i="1"/>
  <c r="S2853" i="1"/>
  <c r="T2853" i="1"/>
  <c r="O2854" i="1"/>
  <c r="Q2854" i="1"/>
  <c r="R2854" i="1"/>
  <c r="S2854" i="1"/>
  <c r="T2854" i="1"/>
  <c r="O2855" i="1"/>
  <c r="Q2855" i="1"/>
  <c r="R2855" i="1"/>
  <c r="S2855" i="1"/>
  <c r="T2855" i="1"/>
  <c r="O2856" i="1"/>
  <c r="Q2856" i="1"/>
  <c r="R2856" i="1"/>
  <c r="S2856" i="1"/>
  <c r="T2856" i="1"/>
  <c r="O2857" i="1"/>
  <c r="P2857" i="1"/>
  <c r="Q2857" i="1"/>
  <c r="R2857" i="1"/>
  <c r="S2857" i="1"/>
  <c r="T2857" i="1"/>
  <c r="O2858" i="1"/>
  <c r="Q2858" i="1"/>
  <c r="R2858" i="1"/>
  <c r="S2858" i="1"/>
  <c r="T2858" i="1"/>
  <c r="O2859" i="1"/>
  <c r="Q2859" i="1"/>
  <c r="R2859" i="1"/>
  <c r="S2859" i="1"/>
  <c r="T2859" i="1"/>
  <c r="O2860" i="1"/>
  <c r="Q2860" i="1"/>
  <c r="R2860" i="1"/>
  <c r="S2860" i="1"/>
  <c r="T2860" i="1"/>
  <c r="O2861" i="1"/>
  <c r="Q2861" i="1"/>
  <c r="R2861" i="1"/>
  <c r="S2861" i="1"/>
  <c r="T2861" i="1"/>
  <c r="O2862" i="1"/>
  <c r="Q2862" i="1"/>
  <c r="R2862" i="1"/>
  <c r="S2862" i="1"/>
  <c r="T2862" i="1"/>
  <c r="O2863" i="1"/>
  <c r="Q2863" i="1"/>
  <c r="R2863" i="1"/>
  <c r="S2863" i="1"/>
  <c r="T2863" i="1"/>
  <c r="O2864" i="1"/>
  <c r="Q2864" i="1"/>
  <c r="R2864" i="1"/>
  <c r="S2864" i="1"/>
  <c r="T2864" i="1"/>
  <c r="O2865" i="1"/>
  <c r="Q2865" i="1"/>
  <c r="R2865" i="1"/>
  <c r="S2865" i="1"/>
  <c r="T2865" i="1"/>
  <c r="O2866" i="1"/>
  <c r="Q2866" i="1"/>
  <c r="R2866" i="1"/>
  <c r="S2866" i="1"/>
  <c r="T2866" i="1"/>
  <c r="O2867" i="1"/>
  <c r="Q2867" i="1"/>
  <c r="R2867" i="1"/>
  <c r="S2867" i="1"/>
  <c r="T2867" i="1"/>
  <c r="O2868" i="1"/>
  <c r="Q2868" i="1"/>
  <c r="R2868" i="1"/>
  <c r="S2868" i="1"/>
  <c r="T2868" i="1"/>
  <c r="O2869" i="1"/>
  <c r="Q2869" i="1"/>
  <c r="R2869" i="1"/>
  <c r="S2869" i="1"/>
  <c r="T2869" i="1"/>
  <c r="O2870" i="1"/>
  <c r="Q2870" i="1"/>
  <c r="R2870" i="1"/>
  <c r="S2870" i="1"/>
  <c r="T2870" i="1"/>
  <c r="O2871" i="1"/>
  <c r="Q2871" i="1"/>
  <c r="R2871" i="1"/>
  <c r="S2871" i="1"/>
  <c r="T2871" i="1"/>
  <c r="O2872" i="1"/>
  <c r="Q2872" i="1"/>
  <c r="R2872" i="1"/>
  <c r="S2872" i="1"/>
  <c r="T2872" i="1"/>
  <c r="O2873" i="1"/>
  <c r="Q2873" i="1"/>
  <c r="R2873" i="1"/>
  <c r="S2873" i="1"/>
  <c r="T2873" i="1"/>
  <c r="O2874" i="1"/>
  <c r="Q2874" i="1"/>
  <c r="R2874" i="1"/>
  <c r="S2874" i="1"/>
  <c r="T2874" i="1"/>
  <c r="O2875" i="1"/>
  <c r="Q2875" i="1"/>
  <c r="R2875" i="1"/>
  <c r="S2875" i="1"/>
  <c r="T2875" i="1"/>
  <c r="O2876" i="1"/>
  <c r="Q2876" i="1"/>
  <c r="R2876" i="1"/>
  <c r="S2876" i="1"/>
  <c r="T2876" i="1"/>
  <c r="O2877" i="1"/>
  <c r="Q2877" i="1"/>
  <c r="R2877" i="1"/>
  <c r="S2877" i="1"/>
  <c r="T2877" i="1"/>
  <c r="O2878" i="1"/>
  <c r="Q2878" i="1"/>
  <c r="R2878" i="1"/>
  <c r="S2878" i="1"/>
  <c r="T2878" i="1"/>
  <c r="O2879" i="1"/>
  <c r="Q2879" i="1"/>
  <c r="R2879" i="1"/>
  <c r="S2879" i="1"/>
  <c r="T2879" i="1"/>
  <c r="O2880" i="1"/>
  <c r="Q2880" i="1"/>
  <c r="R2880" i="1"/>
  <c r="S2880" i="1"/>
  <c r="T2880" i="1"/>
  <c r="O2881" i="1"/>
  <c r="Q2881" i="1"/>
  <c r="R2881" i="1"/>
  <c r="S2881" i="1"/>
  <c r="T2881" i="1"/>
  <c r="O2882" i="1"/>
  <c r="Q2882" i="1"/>
  <c r="R2882" i="1"/>
  <c r="S2882" i="1"/>
  <c r="T2882" i="1"/>
  <c r="O2883" i="1"/>
  <c r="Q2883" i="1"/>
  <c r="R2883" i="1"/>
  <c r="S2883" i="1"/>
  <c r="T2883" i="1"/>
  <c r="O2884" i="1"/>
  <c r="Q2884" i="1"/>
  <c r="R2884" i="1"/>
  <c r="S2884" i="1"/>
  <c r="T2884" i="1"/>
  <c r="O2885" i="1"/>
  <c r="Q2885" i="1"/>
  <c r="R2885" i="1"/>
  <c r="S2885" i="1"/>
  <c r="T2885" i="1"/>
  <c r="O2886" i="1"/>
  <c r="Q2886" i="1"/>
  <c r="R2886" i="1"/>
  <c r="S2886" i="1"/>
  <c r="T2886" i="1"/>
  <c r="O2887" i="1"/>
  <c r="Q2887" i="1"/>
  <c r="R2887" i="1"/>
  <c r="S2887" i="1"/>
  <c r="T2887" i="1"/>
  <c r="O2888" i="1"/>
  <c r="Q2888" i="1"/>
  <c r="R2888" i="1"/>
  <c r="S2888" i="1"/>
  <c r="T2888" i="1"/>
  <c r="O2889" i="1"/>
  <c r="Q2889" i="1"/>
  <c r="R2889" i="1"/>
  <c r="S2889" i="1"/>
  <c r="T2889" i="1"/>
  <c r="O2890" i="1"/>
  <c r="Q2890" i="1"/>
  <c r="R2890" i="1"/>
  <c r="S2890" i="1"/>
  <c r="T2890" i="1"/>
  <c r="O2891" i="1"/>
  <c r="Q2891" i="1"/>
  <c r="R2891" i="1"/>
  <c r="S2891" i="1"/>
  <c r="T2891" i="1"/>
  <c r="O2892" i="1"/>
  <c r="Q2892" i="1"/>
  <c r="R2892" i="1"/>
  <c r="S2892" i="1"/>
  <c r="T2892" i="1"/>
  <c r="O2893" i="1"/>
  <c r="Q2893" i="1"/>
  <c r="R2893" i="1"/>
  <c r="S2893" i="1"/>
  <c r="T2893" i="1"/>
  <c r="O2894" i="1"/>
  <c r="Q2894" i="1"/>
  <c r="R2894" i="1"/>
  <c r="S2894" i="1"/>
  <c r="T2894" i="1"/>
  <c r="O2895" i="1"/>
  <c r="Q2895" i="1"/>
  <c r="R2895" i="1"/>
  <c r="S2895" i="1"/>
  <c r="T2895" i="1"/>
  <c r="O2896" i="1"/>
  <c r="Q2896" i="1"/>
  <c r="R2896" i="1"/>
  <c r="S2896" i="1"/>
  <c r="T2896" i="1"/>
  <c r="O2897" i="1"/>
  <c r="Q2897" i="1"/>
  <c r="R2897" i="1"/>
  <c r="S2897" i="1"/>
  <c r="T2897" i="1"/>
  <c r="O2898" i="1"/>
  <c r="Q2898" i="1"/>
  <c r="R2898" i="1"/>
  <c r="S2898" i="1"/>
  <c r="T2898" i="1"/>
  <c r="O2899" i="1"/>
  <c r="Q2899" i="1"/>
  <c r="R2899" i="1"/>
  <c r="S2899" i="1"/>
  <c r="T2899" i="1"/>
  <c r="O2900" i="1"/>
  <c r="Q2900" i="1"/>
  <c r="R2900" i="1"/>
  <c r="S2900" i="1"/>
  <c r="T2900" i="1"/>
  <c r="O2901" i="1"/>
  <c r="Q2901" i="1"/>
  <c r="R2901" i="1"/>
  <c r="S2901" i="1"/>
  <c r="T2901" i="1"/>
  <c r="O2902" i="1"/>
  <c r="P2902" i="1"/>
  <c r="Q2902" i="1"/>
  <c r="R2902" i="1"/>
  <c r="S2902" i="1"/>
  <c r="T2902" i="1"/>
  <c r="O2903" i="1"/>
  <c r="Q2903" i="1"/>
  <c r="R2903" i="1"/>
  <c r="S2903" i="1"/>
  <c r="T2903" i="1"/>
  <c r="O2904" i="1"/>
  <c r="Q2904" i="1"/>
  <c r="R2904" i="1"/>
  <c r="S2904" i="1"/>
  <c r="T2904" i="1"/>
  <c r="O2905" i="1"/>
  <c r="Q2905" i="1"/>
  <c r="R2905" i="1"/>
  <c r="S2905" i="1"/>
  <c r="T2905" i="1"/>
  <c r="O2906" i="1"/>
  <c r="Q2906" i="1"/>
  <c r="R2906" i="1"/>
  <c r="S2906" i="1"/>
  <c r="T2906" i="1"/>
  <c r="O2907" i="1"/>
  <c r="Q2907" i="1"/>
  <c r="R2907" i="1"/>
  <c r="S2907" i="1"/>
  <c r="T2907" i="1"/>
  <c r="O2908" i="1"/>
  <c r="Q2908" i="1"/>
  <c r="R2908" i="1"/>
  <c r="S2908" i="1"/>
  <c r="T2908" i="1"/>
  <c r="O2909" i="1"/>
  <c r="Q2909" i="1"/>
  <c r="R2909" i="1"/>
  <c r="S2909" i="1"/>
  <c r="T2909" i="1"/>
  <c r="O2910" i="1"/>
  <c r="Q2910" i="1"/>
  <c r="R2910" i="1"/>
  <c r="S2910" i="1"/>
  <c r="T2910" i="1"/>
  <c r="O2911" i="1"/>
  <c r="Q2911" i="1"/>
  <c r="R2911" i="1"/>
  <c r="S2911" i="1"/>
  <c r="T2911" i="1"/>
  <c r="O2912" i="1"/>
  <c r="Q2912" i="1"/>
  <c r="R2912" i="1"/>
  <c r="S2912" i="1"/>
  <c r="T2912" i="1"/>
  <c r="O2913" i="1"/>
  <c r="Q2913" i="1"/>
  <c r="R2913" i="1"/>
  <c r="S2913" i="1"/>
  <c r="T2913" i="1"/>
  <c r="O2914" i="1"/>
  <c r="Q2914" i="1"/>
  <c r="R2914" i="1"/>
  <c r="S2914" i="1"/>
  <c r="T2914" i="1"/>
  <c r="O2915" i="1"/>
  <c r="Q2915" i="1"/>
  <c r="R2915" i="1"/>
  <c r="S2915" i="1"/>
  <c r="T2915" i="1"/>
  <c r="O2916" i="1"/>
  <c r="Q2916" i="1"/>
  <c r="R2916" i="1"/>
  <c r="S2916" i="1"/>
  <c r="T2916" i="1"/>
  <c r="O2917" i="1"/>
  <c r="P2917" i="1"/>
  <c r="Q2917" i="1"/>
  <c r="R2917" i="1"/>
  <c r="S2917" i="1"/>
  <c r="T2917" i="1"/>
  <c r="O2918" i="1"/>
  <c r="Q2918" i="1"/>
  <c r="R2918" i="1"/>
  <c r="S2918" i="1"/>
  <c r="T2918" i="1"/>
  <c r="O2919" i="1"/>
  <c r="Q2919" i="1"/>
  <c r="R2919" i="1"/>
  <c r="S2919" i="1"/>
  <c r="T2919" i="1"/>
  <c r="O2920" i="1"/>
  <c r="Q2920" i="1"/>
  <c r="R2920" i="1"/>
  <c r="S2920" i="1"/>
  <c r="T2920" i="1"/>
  <c r="O2921" i="1"/>
  <c r="Q2921" i="1"/>
  <c r="R2921" i="1"/>
  <c r="S2921" i="1"/>
  <c r="T2921" i="1"/>
  <c r="O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Q2943" i="1"/>
  <c r="R2943" i="1"/>
  <c r="S2943" i="1"/>
  <c r="T2943" i="1"/>
  <c r="O2944" i="1"/>
  <c r="Q2944" i="1"/>
  <c r="R2944" i="1"/>
  <c r="S2944" i="1"/>
  <c r="T2944" i="1"/>
  <c r="O2945" i="1"/>
  <c r="Q2945" i="1"/>
  <c r="R2945" i="1"/>
  <c r="S2945" i="1"/>
  <c r="T2945" i="1"/>
  <c r="O2946" i="1"/>
  <c r="Q2946" i="1"/>
  <c r="R2946" i="1"/>
  <c r="S2946" i="1"/>
  <c r="T2946" i="1"/>
  <c r="O2947" i="1"/>
  <c r="Q2947" i="1"/>
  <c r="R2947" i="1"/>
  <c r="S2947" i="1"/>
  <c r="T2947" i="1"/>
  <c r="O2948" i="1"/>
  <c r="Q2948" i="1"/>
  <c r="R2948" i="1"/>
  <c r="S2948" i="1"/>
  <c r="T2948" i="1"/>
  <c r="O2949" i="1"/>
  <c r="Q2949" i="1"/>
  <c r="R2949" i="1"/>
  <c r="S2949" i="1"/>
  <c r="T2949" i="1"/>
  <c r="O2950" i="1"/>
  <c r="Q2950" i="1"/>
  <c r="R2950" i="1"/>
  <c r="S2950" i="1"/>
  <c r="T2950" i="1"/>
  <c r="O2951" i="1"/>
  <c r="Q2951" i="1"/>
  <c r="R2951" i="1"/>
  <c r="S2951" i="1"/>
  <c r="T2951" i="1"/>
  <c r="O2952" i="1"/>
  <c r="Q2952" i="1"/>
  <c r="R2952" i="1"/>
  <c r="S2952" i="1"/>
  <c r="T2952" i="1"/>
  <c r="O2953" i="1"/>
  <c r="Q2953" i="1"/>
  <c r="R2953" i="1"/>
  <c r="S2953" i="1"/>
  <c r="T2953" i="1"/>
  <c r="O2954" i="1"/>
  <c r="Q2954" i="1"/>
  <c r="R2954" i="1"/>
  <c r="S2954" i="1"/>
  <c r="T2954" i="1"/>
  <c r="O2955" i="1"/>
  <c r="Q2955" i="1"/>
  <c r="R2955" i="1"/>
  <c r="S2955" i="1"/>
  <c r="T2955" i="1"/>
  <c r="O2956" i="1"/>
  <c r="Q2956" i="1"/>
  <c r="R2956" i="1"/>
  <c r="S2956" i="1"/>
  <c r="T2956" i="1"/>
  <c r="O2957" i="1"/>
  <c r="P2957" i="1"/>
  <c r="Q2957" i="1"/>
  <c r="R2957" i="1"/>
  <c r="S2957" i="1"/>
  <c r="T2957" i="1"/>
  <c r="O2958" i="1"/>
  <c r="Q2958" i="1"/>
  <c r="R2958" i="1"/>
  <c r="S2958" i="1"/>
  <c r="T2958" i="1"/>
  <c r="O2959" i="1"/>
  <c r="Q2959" i="1"/>
  <c r="R2959" i="1"/>
  <c r="S2959" i="1"/>
  <c r="T2959" i="1"/>
  <c r="O2960" i="1"/>
  <c r="Q2960" i="1"/>
  <c r="R2960" i="1"/>
  <c r="S2960" i="1"/>
  <c r="T2960" i="1"/>
  <c r="O2961" i="1"/>
  <c r="Q2961" i="1"/>
  <c r="R2961" i="1"/>
  <c r="S2961" i="1"/>
  <c r="T2961" i="1"/>
  <c r="O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Q3053" i="1"/>
  <c r="R3053" i="1"/>
  <c r="S3053" i="1"/>
  <c r="T3053" i="1"/>
  <c r="O3054" i="1"/>
  <c r="Q3054" i="1"/>
  <c r="R3054" i="1"/>
  <c r="S3054" i="1"/>
  <c r="T3054" i="1"/>
  <c r="O3055" i="1"/>
  <c r="Q3055" i="1"/>
  <c r="R3055" i="1"/>
  <c r="S3055" i="1"/>
  <c r="T3055" i="1"/>
  <c r="O3056" i="1"/>
  <c r="Q3056" i="1"/>
  <c r="R3056" i="1"/>
  <c r="S3056" i="1"/>
  <c r="T3056" i="1"/>
  <c r="O3057" i="1"/>
  <c r="Q3057" i="1"/>
  <c r="R3057" i="1"/>
  <c r="S3057" i="1"/>
  <c r="T3057" i="1"/>
  <c r="O3058" i="1"/>
  <c r="Q3058" i="1"/>
  <c r="R3058" i="1"/>
  <c r="S3058" i="1"/>
  <c r="T3058" i="1"/>
  <c r="O3059" i="1"/>
  <c r="Q3059" i="1"/>
  <c r="R3059" i="1"/>
  <c r="S3059" i="1"/>
  <c r="T3059" i="1"/>
  <c r="O3060" i="1"/>
  <c r="Q3060" i="1"/>
  <c r="R3060" i="1"/>
  <c r="S3060" i="1"/>
  <c r="T3060" i="1"/>
  <c r="O3061" i="1"/>
  <c r="Q3061" i="1"/>
  <c r="R3061" i="1"/>
  <c r="S3061" i="1"/>
  <c r="T3061" i="1"/>
  <c r="O3062" i="1"/>
  <c r="Q3062" i="1"/>
  <c r="R3062" i="1"/>
  <c r="S3062" i="1"/>
  <c r="T3062" i="1"/>
  <c r="O3063" i="1"/>
  <c r="Q3063" i="1"/>
  <c r="R3063" i="1"/>
  <c r="S3063" i="1"/>
  <c r="T3063" i="1"/>
  <c r="O3064" i="1"/>
  <c r="P3064" i="1"/>
  <c r="Q3064" i="1"/>
  <c r="R3064" i="1"/>
  <c r="S3064" i="1"/>
  <c r="T3064" i="1"/>
  <c r="O3065" i="1"/>
  <c r="Q3065" i="1"/>
  <c r="R3065" i="1"/>
  <c r="S3065" i="1"/>
  <c r="T3065" i="1"/>
  <c r="O3066" i="1"/>
  <c r="Q3066" i="1"/>
  <c r="R3066" i="1"/>
  <c r="S3066" i="1"/>
  <c r="T3066" i="1"/>
  <c r="O3067" i="1"/>
  <c r="Q3067" i="1"/>
  <c r="R3067" i="1"/>
  <c r="S3067" i="1"/>
  <c r="T3067" i="1"/>
  <c r="O3068" i="1"/>
  <c r="Q3068" i="1"/>
  <c r="R3068" i="1"/>
  <c r="S3068" i="1"/>
  <c r="T3068" i="1"/>
  <c r="O3069" i="1"/>
  <c r="Q3069" i="1"/>
  <c r="R3069" i="1"/>
  <c r="S3069" i="1"/>
  <c r="T3069" i="1"/>
  <c r="O3070" i="1"/>
  <c r="Q3070" i="1"/>
  <c r="R3070" i="1"/>
  <c r="S3070" i="1"/>
  <c r="T3070" i="1"/>
  <c r="O3071" i="1"/>
  <c r="Q3071" i="1"/>
  <c r="R3071" i="1"/>
  <c r="S3071" i="1"/>
  <c r="T3071" i="1"/>
  <c r="O3072" i="1"/>
  <c r="Q3072" i="1"/>
  <c r="R3072" i="1"/>
  <c r="S3072" i="1"/>
  <c r="T3072" i="1"/>
  <c r="O3073" i="1"/>
  <c r="P3073" i="1"/>
  <c r="Q3073" i="1"/>
  <c r="R3073" i="1"/>
  <c r="S3073" i="1"/>
  <c r="T3073" i="1"/>
  <c r="O3074" i="1"/>
  <c r="Q3074" i="1"/>
  <c r="R3074" i="1"/>
  <c r="S3074" i="1"/>
  <c r="T3074" i="1"/>
  <c r="O3075" i="1"/>
  <c r="Q3075" i="1"/>
  <c r="R3075" i="1"/>
  <c r="S3075" i="1"/>
  <c r="T3075" i="1"/>
  <c r="O3076" i="1"/>
  <c r="Q3076" i="1"/>
  <c r="R3076" i="1"/>
  <c r="S3076" i="1"/>
  <c r="T3076" i="1"/>
  <c r="O3077" i="1"/>
  <c r="Q3077" i="1"/>
  <c r="R3077" i="1"/>
  <c r="S3077" i="1"/>
  <c r="T3077" i="1"/>
  <c r="O3078" i="1"/>
  <c r="Q3078" i="1"/>
  <c r="R3078" i="1"/>
  <c r="S3078" i="1"/>
  <c r="T3078" i="1"/>
  <c r="O3079" i="1"/>
  <c r="Q3079" i="1"/>
  <c r="R3079" i="1"/>
  <c r="S3079" i="1"/>
  <c r="T3079" i="1"/>
  <c r="O3080" i="1"/>
  <c r="Q3080" i="1"/>
  <c r="R3080" i="1"/>
  <c r="S3080" i="1"/>
  <c r="T3080" i="1"/>
  <c r="O3081" i="1"/>
  <c r="Q3081" i="1"/>
  <c r="R3081" i="1"/>
  <c r="S3081" i="1"/>
  <c r="T3081" i="1"/>
  <c r="O3082" i="1"/>
  <c r="Q3082" i="1"/>
  <c r="R3082" i="1"/>
  <c r="S3082" i="1"/>
  <c r="T3082" i="1"/>
  <c r="O3083" i="1"/>
  <c r="Q3083" i="1"/>
  <c r="R3083" i="1"/>
  <c r="S3083" i="1"/>
  <c r="T3083" i="1"/>
  <c r="O3084" i="1"/>
  <c r="Q3084" i="1"/>
  <c r="R3084" i="1"/>
  <c r="S3084" i="1"/>
  <c r="T3084" i="1"/>
  <c r="O3085" i="1"/>
  <c r="Q3085" i="1"/>
  <c r="R3085" i="1"/>
  <c r="S3085" i="1"/>
  <c r="T3085" i="1"/>
  <c r="O3086" i="1"/>
  <c r="Q3086" i="1"/>
  <c r="R3086" i="1"/>
  <c r="S3086" i="1"/>
  <c r="T3086" i="1"/>
  <c r="O3087" i="1"/>
  <c r="Q3087" i="1"/>
  <c r="R3087" i="1"/>
  <c r="S3087" i="1"/>
  <c r="T3087" i="1"/>
  <c r="O3088" i="1"/>
  <c r="Q3088" i="1"/>
  <c r="R3088" i="1"/>
  <c r="S3088" i="1"/>
  <c r="T3088" i="1"/>
  <c r="O3089" i="1"/>
  <c r="Q3089" i="1"/>
  <c r="R3089" i="1"/>
  <c r="S3089" i="1"/>
  <c r="T3089" i="1"/>
  <c r="O3090" i="1"/>
  <c r="Q3090" i="1"/>
  <c r="R3090" i="1"/>
  <c r="S3090" i="1"/>
  <c r="T3090" i="1"/>
  <c r="O3091" i="1"/>
  <c r="Q3091" i="1"/>
  <c r="R3091" i="1"/>
  <c r="S3091" i="1"/>
  <c r="T3091" i="1"/>
  <c r="O3092" i="1"/>
  <c r="Q3092" i="1"/>
  <c r="R3092" i="1"/>
  <c r="S3092" i="1"/>
  <c r="T3092" i="1"/>
  <c r="O3093" i="1"/>
  <c r="Q3093" i="1"/>
  <c r="R3093" i="1"/>
  <c r="S3093" i="1"/>
  <c r="T3093" i="1"/>
  <c r="O3094" i="1"/>
  <c r="Q3094" i="1"/>
  <c r="R3094" i="1"/>
  <c r="S3094" i="1"/>
  <c r="T3094" i="1"/>
  <c r="O3095" i="1"/>
  <c r="Q3095" i="1"/>
  <c r="R3095" i="1"/>
  <c r="S3095" i="1"/>
  <c r="T3095" i="1"/>
  <c r="O3096" i="1"/>
  <c r="Q3096" i="1"/>
  <c r="R3096" i="1"/>
  <c r="S3096" i="1"/>
  <c r="T3096" i="1"/>
  <c r="O3097" i="1"/>
  <c r="Q3097" i="1"/>
  <c r="R3097" i="1"/>
  <c r="S3097" i="1"/>
  <c r="T3097" i="1"/>
  <c r="O3098" i="1"/>
  <c r="Q3098" i="1"/>
  <c r="R3098" i="1"/>
  <c r="S3098" i="1"/>
  <c r="T3098" i="1"/>
  <c r="O3099" i="1"/>
  <c r="Q3099" i="1"/>
  <c r="R3099" i="1"/>
  <c r="S3099" i="1"/>
  <c r="T3099" i="1"/>
  <c r="O3100" i="1"/>
  <c r="Q3100" i="1"/>
  <c r="R3100" i="1"/>
  <c r="S3100" i="1"/>
  <c r="T3100" i="1"/>
  <c r="O3101" i="1"/>
  <c r="Q3101" i="1"/>
  <c r="R3101" i="1"/>
  <c r="S3101" i="1"/>
  <c r="T3101" i="1"/>
  <c r="O3102" i="1"/>
  <c r="Q3102" i="1"/>
  <c r="R3102" i="1"/>
  <c r="S3102" i="1"/>
  <c r="T3102" i="1"/>
  <c r="O3103" i="1"/>
  <c r="Q3103" i="1"/>
  <c r="R3103" i="1"/>
  <c r="S3103" i="1"/>
  <c r="T3103" i="1"/>
  <c r="O3104" i="1"/>
  <c r="Q3104" i="1"/>
  <c r="R3104" i="1"/>
  <c r="S3104" i="1"/>
  <c r="T3104" i="1"/>
  <c r="O3105" i="1"/>
  <c r="Q3105" i="1"/>
  <c r="R3105" i="1"/>
  <c r="S3105" i="1"/>
  <c r="T3105" i="1"/>
  <c r="O3106" i="1"/>
  <c r="Q3106" i="1"/>
  <c r="R3106" i="1"/>
  <c r="S3106" i="1"/>
  <c r="T3106" i="1"/>
  <c r="O3107" i="1"/>
  <c r="Q3107" i="1"/>
  <c r="R3107" i="1"/>
  <c r="S3107" i="1"/>
  <c r="T3107" i="1"/>
  <c r="O3108" i="1"/>
  <c r="Q3108" i="1"/>
  <c r="R3108" i="1"/>
  <c r="S3108" i="1"/>
  <c r="T3108" i="1"/>
  <c r="O3109" i="1"/>
  <c r="Q3109" i="1"/>
  <c r="R3109" i="1"/>
  <c r="S3109" i="1"/>
  <c r="T3109" i="1"/>
  <c r="O3110" i="1"/>
  <c r="Q3110" i="1"/>
  <c r="R3110" i="1"/>
  <c r="S3110" i="1"/>
  <c r="T3110" i="1"/>
  <c r="O3111" i="1"/>
  <c r="Q3111" i="1"/>
  <c r="R3111" i="1"/>
  <c r="S3111" i="1"/>
  <c r="T3111" i="1"/>
  <c r="O3112" i="1"/>
  <c r="Q3112" i="1"/>
  <c r="R3112" i="1"/>
  <c r="S3112" i="1"/>
  <c r="T3112" i="1"/>
  <c r="O3113" i="1"/>
  <c r="Q3113" i="1"/>
  <c r="R3113" i="1"/>
  <c r="S3113" i="1"/>
  <c r="T3113" i="1"/>
  <c r="O3114" i="1"/>
  <c r="Q3114" i="1"/>
  <c r="R3114" i="1"/>
  <c r="S3114" i="1"/>
  <c r="T3114" i="1"/>
  <c r="O3115" i="1"/>
  <c r="Q3115" i="1"/>
  <c r="R3115" i="1"/>
  <c r="S3115" i="1"/>
  <c r="T3115" i="1"/>
  <c r="O3116" i="1"/>
  <c r="Q3116" i="1"/>
  <c r="R3116" i="1"/>
  <c r="S3116" i="1"/>
  <c r="T3116" i="1"/>
  <c r="O3117" i="1"/>
  <c r="Q3117" i="1"/>
  <c r="R3117" i="1"/>
  <c r="S3117" i="1"/>
  <c r="T3117" i="1"/>
  <c r="O3118" i="1"/>
  <c r="P3118" i="1"/>
  <c r="Q3118" i="1"/>
  <c r="R3118" i="1"/>
  <c r="S3118" i="1"/>
  <c r="T3118" i="1"/>
  <c r="O3119" i="1"/>
  <c r="Q3119" i="1"/>
  <c r="R3119" i="1"/>
  <c r="S3119" i="1"/>
  <c r="T3119" i="1"/>
  <c r="O3120" i="1"/>
  <c r="Q3120" i="1"/>
  <c r="R3120" i="1"/>
  <c r="S3120" i="1"/>
  <c r="T3120" i="1"/>
  <c r="O3121" i="1"/>
  <c r="Q3121" i="1"/>
  <c r="R3121" i="1"/>
  <c r="S3121" i="1"/>
  <c r="T3121" i="1"/>
  <c r="O3122" i="1"/>
  <c r="Q3122" i="1"/>
  <c r="R3122" i="1"/>
  <c r="S3122" i="1"/>
  <c r="T3122" i="1"/>
  <c r="O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Q3126" i="1"/>
  <c r="R3126" i="1"/>
  <c r="S3126" i="1"/>
  <c r="T3126" i="1"/>
  <c r="O3127" i="1"/>
  <c r="Q3127" i="1"/>
  <c r="R3127" i="1"/>
  <c r="S3127" i="1"/>
  <c r="T3127" i="1"/>
  <c r="O3128" i="1"/>
  <c r="Q3128" i="1"/>
  <c r="R3128" i="1"/>
  <c r="S3128" i="1"/>
  <c r="T3128" i="1"/>
  <c r="O3129" i="1"/>
  <c r="Q3129" i="1"/>
  <c r="R3129" i="1"/>
  <c r="S3129" i="1"/>
  <c r="T3129" i="1"/>
  <c r="O3130" i="1"/>
  <c r="P3130" i="1"/>
  <c r="Q3130" i="1"/>
  <c r="R3130" i="1"/>
  <c r="S3130" i="1"/>
  <c r="T3130" i="1"/>
  <c r="O3131" i="1"/>
  <c r="Q3131" i="1"/>
  <c r="R3131" i="1"/>
  <c r="S3131" i="1"/>
  <c r="T3131" i="1"/>
  <c r="O3132" i="1"/>
  <c r="Q3132" i="1"/>
  <c r="R3132" i="1"/>
  <c r="S3132" i="1"/>
  <c r="T3132" i="1"/>
  <c r="O3133" i="1"/>
  <c r="Q3133" i="1"/>
  <c r="R3133" i="1"/>
  <c r="S3133" i="1"/>
  <c r="T3133" i="1"/>
  <c r="O3134" i="1"/>
  <c r="Q3134" i="1"/>
  <c r="R3134" i="1"/>
  <c r="S3134" i="1"/>
  <c r="T3134" i="1"/>
  <c r="O3135" i="1"/>
  <c r="P3135" i="1"/>
  <c r="Q3135" i="1"/>
  <c r="R3135" i="1"/>
  <c r="S3135" i="1"/>
  <c r="T3135" i="1"/>
  <c r="O3136" i="1"/>
  <c r="Q3136" i="1"/>
  <c r="R3136" i="1"/>
  <c r="S3136" i="1"/>
  <c r="T3136" i="1"/>
  <c r="O3137" i="1"/>
  <c r="Q3137" i="1"/>
  <c r="R3137" i="1"/>
  <c r="S3137" i="1"/>
  <c r="T3137" i="1"/>
  <c r="O3138" i="1"/>
  <c r="P3138" i="1"/>
  <c r="Q3138" i="1"/>
  <c r="R3138" i="1"/>
  <c r="S3138" i="1"/>
  <c r="T3138" i="1"/>
  <c r="O3139" i="1"/>
  <c r="Q3139" i="1"/>
  <c r="R3139" i="1"/>
  <c r="S3139" i="1"/>
  <c r="T3139" i="1"/>
  <c r="O3140" i="1"/>
  <c r="Q3140" i="1"/>
  <c r="R3140" i="1"/>
  <c r="S3140" i="1"/>
  <c r="T3140" i="1"/>
  <c r="O3141" i="1"/>
  <c r="Q3141" i="1"/>
  <c r="R3141" i="1"/>
  <c r="S3141" i="1"/>
  <c r="T3141" i="1"/>
  <c r="O3142" i="1"/>
  <c r="Q3142" i="1"/>
  <c r="R3142" i="1"/>
  <c r="S3142" i="1"/>
  <c r="T3142" i="1"/>
  <c r="O3143" i="1"/>
  <c r="P3143" i="1"/>
  <c r="Q3143" i="1"/>
  <c r="R3143" i="1"/>
  <c r="S3143" i="1"/>
  <c r="T3143" i="1"/>
  <c r="O3144" i="1"/>
  <c r="Q3144" i="1"/>
  <c r="R3144" i="1"/>
  <c r="S3144" i="1"/>
  <c r="T3144" i="1"/>
  <c r="O3145" i="1"/>
  <c r="Q3145" i="1"/>
  <c r="R3145" i="1"/>
  <c r="S3145" i="1"/>
  <c r="T3145" i="1"/>
  <c r="O3146" i="1"/>
  <c r="P3146" i="1"/>
  <c r="Q3146" i="1"/>
  <c r="R3146" i="1"/>
  <c r="S3146" i="1"/>
  <c r="T3146" i="1"/>
  <c r="O3147" i="1"/>
  <c r="Q3147" i="1"/>
  <c r="R3147" i="1"/>
  <c r="S3147" i="1"/>
  <c r="T3147" i="1"/>
  <c r="O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Q3191" i="1"/>
  <c r="R3191" i="1"/>
  <c r="S3191" i="1"/>
  <c r="T3191" i="1"/>
  <c r="O3192" i="1"/>
  <c r="Q3192" i="1"/>
  <c r="R3192" i="1"/>
  <c r="S3192" i="1"/>
  <c r="T3192" i="1"/>
  <c r="O3193" i="1"/>
  <c r="Q3193" i="1"/>
  <c r="R3193" i="1"/>
  <c r="S3193" i="1"/>
  <c r="T3193" i="1"/>
  <c r="O3194" i="1"/>
  <c r="Q3194" i="1"/>
  <c r="R3194" i="1"/>
  <c r="S3194" i="1"/>
  <c r="T3194" i="1"/>
  <c r="O3195" i="1"/>
  <c r="Q3195" i="1"/>
  <c r="R3195" i="1"/>
  <c r="S3195" i="1"/>
  <c r="T3195" i="1"/>
  <c r="O3196" i="1"/>
  <c r="Q3196" i="1"/>
  <c r="R3196" i="1"/>
  <c r="S3196" i="1"/>
  <c r="T3196" i="1"/>
  <c r="O3197" i="1"/>
  <c r="P3197" i="1"/>
  <c r="Q3197" i="1"/>
  <c r="R3197" i="1"/>
  <c r="S3197" i="1"/>
  <c r="T3197" i="1"/>
  <c r="O3198" i="1"/>
  <c r="Q3198" i="1"/>
  <c r="R3198" i="1"/>
  <c r="S3198" i="1"/>
  <c r="T3198" i="1"/>
  <c r="O3199" i="1"/>
  <c r="Q3199" i="1"/>
  <c r="R3199" i="1"/>
  <c r="S3199" i="1"/>
  <c r="T3199" i="1"/>
  <c r="O3200" i="1"/>
  <c r="Q3200" i="1"/>
  <c r="R3200" i="1"/>
  <c r="S3200" i="1"/>
  <c r="T3200" i="1"/>
  <c r="O3201" i="1"/>
  <c r="P3201" i="1"/>
  <c r="Q3201" i="1"/>
  <c r="R3201" i="1"/>
  <c r="S3201" i="1"/>
  <c r="T3201" i="1"/>
  <c r="O3202" i="1"/>
  <c r="Q3202" i="1"/>
  <c r="R3202" i="1"/>
  <c r="S3202" i="1"/>
  <c r="T3202" i="1"/>
  <c r="O3203" i="1"/>
  <c r="Q3203" i="1"/>
  <c r="R3203" i="1"/>
  <c r="S3203" i="1"/>
  <c r="T3203" i="1"/>
  <c r="O3204" i="1"/>
  <c r="P3204" i="1"/>
  <c r="Q3204" i="1"/>
  <c r="R3204" i="1"/>
  <c r="S3204" i="1"/>
  <c r="T3204" i="1"/>
  <c r="O3205" i="1"/>
  <c r="Q3205" i="1"/>
  <c r="R3205" i="1"/>
  <c r="S3205" i="1"/>
  <c r="T3205" i="1"/>
  <c r="O3206" i="1"/>
  <c r="Q3206" i="1"/>
  <c r="R3206" i="1"/>
  <c r="S3206" i="1"/>
  <c r="T3206" i="1"/>
  <c r="O3207" i="1"/>
  <c r="Q3207" i="1"/>
  <c r="R3207" i="1"/>
  <c r="S3207" i="1"/>
  <c r="T3207" i="1"/>
  <c r="O3208" i="1"/>
  <c r="Q3208" i="1"/>
  <c r="R3208" i="1"/>
  <c r="S3208" i="1"/>
  <c r="T3208" i="1"/>
  <c r="O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Q3630" i="1"/>
  <c r="R3630" i="1"/>
  <c r="S3630" i="1"/>
  <c r="T3630" i="1"/>
  <c r="O3631" i="1"/>
  <c r="Q3631" i="1"/>
  <c r="R3631" i="1"/>
  <c r="S3631" i="1"/>
  <c r="T3631" i="1"/>
  <c r="O3632" i="1"/>
  <c r="Q3632" i="1"/>
  <c r="R3632" i="1"/>
  <c r="S3632" i="1"/>
  <c r="T3632" i="1"/>
  <c r="O3633" i="1"/>
  <c r="P3633" i="1"/>
  <c r="Q3633" i="1"/>
  <c r="R3633" i="1"/>
  <c r="S3633" i="1"/>
  <c r="T3633" i="1"/>
  <c r="O3634" i="1"/>
  <c r="Q3634" i="1"/>
  <c r="R3634" i="1"/>
  <c r="S3634" i="1"/>
  <c r="T3634" i="1"/>
  <c r="O3635" i="1"/>
  <c r="Q3635" i="1"/>
  <c r="R3635" i="1"/>
  <c r="S3635" i="1"/>
  <c r="T3635" i="1"/>
  <c r="O3636" i="1"/>
  <c r="Q3636" i="1"/>
  <c r="R3636" i="1"/>
  <c r="S3636" i="1"/>
  <c r="T3636" i="1"/>
  <c r="O3637" i="1"/>
  <c r="Q3637" i="1"/>
  <c r="R3637" i="1"/>
  <c r="S3637" i="1"/>
  <c r="T3637" i="1"/>
  <c r="O3638" i="1"/>
  <c r="Q3638" i="1"/>
  <c r="R3638" i="1"/>
  <c r="S3638" i="1"/>
  <c r="T3638" i="1"/>
  <c r="O3639" i="1"/>
  <c r="Q3639" i="1"/>
  <c r="R3639" i="1"/>
  <c r="S3639" i="1"/>
  <c r="T3639" i="1"/>
  <c r="O3640" i="1"/>
  <c r="Q3640" i="1"/>
  <c r="R3640" i="1"/>
  <c r="S3640" i="1"/>
  <c r="T3640" i="1"/>
  <c r="O3641" i="1"/>
  <c r="Q3641" i="1"/>
  <c r="R3641" i="1"/>
  <c r="S3641" i="1"/>
  <c r="T3641" i="1"/>
  <c r="O3642" i="1"/>
  <c r="Q3642" i="1"/>
  <c r="R3642" i="1"/>
  <c r="S3642" i="1"/>
  <c r="T3642" i="1"/>
  <c r="O3643" i="1"/>
  <c r="Q3643" i="1"/>
  <c r="R3643" i="1"/>
  <c r="S3643" i="1"/>
  <c r="T3643" i="1"/>
  <c r="O3644" i="1"/>
  <c r="Q3644" i="1"/>
  <c r="R3644" i="1"/>
  <c r="S3644" i="1"/>
  <c r="T3644" i="1"/>
  <c r="O3645" i="1"/>
  <c r="Q3645" i="1"/>
  <c r="R3645" i="1"/>
  <c r="S3645" i="1"/>
  <c r="T3645" i="1"/>
  <c r="O3646" i="1"/>
  <c r="Q3646" i="1"/>
  <c r="R3646" i="1"/>
  <c r="S3646" i="1"/>
  <c r="T3646" i="1"/>
  <c r="O3647" i="1"/>
  <c r="Q3647" i="1"/>
  <c r="R3647" i="1"/>
  <c r="S3647" i="1"/>
  <c r="T3647" i="1"/>
  <c r="O3648" i="1"/>
  <c r="Q3648" i="1"/>
  <c r="R3648" i="1"/>
  <c r="S3648" i="1"/>
  <c r="T3648" i="1"/>
  <c r="O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Q3730" i="1"/>
  <c r="R3730" i="1"/>
  <c r="S3730" i="1"/>
  <c r="T3730" i="1"/>
  <c r="O3731" i="1"/>
  <c r="Q3731" i="1"/>
  <c r="R3731" i="1"/>
  <c r="S3731" i="1"/>
  <c r="T3731" i="1"/>
  <c r="O3732" i="1"/>
  <c r="Q3732" i="1"/>
  <c r="R3732" i="1"/>
  <c r="S3732" i="1"/>
  <c r="T3732" i="1"/>
  <c r="O3733" i="1"/>
  <c r="Q3733" i="1"/>
  <c r="R3733" i="1"/>
  <c r="S3733" i="1"/>
  <c r="T3733" i="1"/>
  <c r="O3734" i="1"/>
  <c r="Q3734" i="1"/>
  <c r="R3734" i="1"/>
  <c r="S3734" i="1"/>
  <c r="T3734" i="1"/>
  <c r="O3735" i="1"/>
  <c r="Q3735" i="1"/>
  <c r="R3735" i="1"/>
  <c r="S3735" i="1"/>
  <c r="T3735" i="1"/>
  <c r="O3736" i="1"/>
  <c r="Q3736" i="1"/>
  <c r="R3736" i="1"/>
  <c r="S3736" i="1"/>
  <c r="T3736" i="1"/>
  <c r="O3737" i="1"/>
  <c r="Q3737" i="1"/>
  <c r="R3737" i="1"/>
  <c r="S3737" i="1"/>
  <c r="T3737" i="1"/>
  <c r="O3738" i="1"/>
  <c r="Q3738" i="1"/>
  <c r="R3738" i="1"/>
  <c r="S3738" i="1"/>
  <c r="T3738" i="1"/>
  <c r="O3739" i="1"/>
  <c r="Q3739" i="1"/>
  <c r="R3739" i="1"/>
  <c r="S3739" i="1"/>
  <c r="T3739" i="1"/>
  <c r="O3740" i="1"/>
  <c r="Q3740" i="1"/>
  <c r="R3740" i="1"/>
  <c r="S3740" i="1"/>
  <c r="T3740" i="1"/>
  <c r="O3741" i="1"/>
  <c r="Q3741" i="1"/>
  <c r="R3741" i="1"/>
  <c r="S3741" i="1"/>
  <c r="T3741" i="1"/>
  <c r="O3742" i="1"/>
  <c r="Q3742" i="1"/>
  <c r="R3742" i="1"/>
  <c r="S3742" i="1"/>
  <c r="T3742" i="1"/>
  <c r="O3743" i="1"/>
  <c r="Q3743" i="1"/>
  <c r="R3743" i="1"/>
  <c r="S3743" i="1"/>
  <c r="T3743" i="1"/>
  <c r="O3744" i="1"/>
  <c r="Q3744" i="1"/>
  <c r="R3744" i="1"/>
  <c r="S3744" i="1"/>
  <c r="T3744" i="1"/>
  <c r="O3745" i="1"/>
  <c r="Q3745" i="1"/>
  <c r="R3745" i="1"/>
  <c r="S3745" i="1"/>
  <c r="T3745" i="1"/>
  <c r="O3746" i="1"/>
  <c r="Q3746" i="1"/>
  <c r="R3746" i="1"/>
  <c r="S3746" i="1"/>
  <c r="T3746" i="1"/>
  <c r="O3747" i="1"/>
  <c r="Q3747" i="1"/>
  <c r="R3747" i="1"/>
  <c r="S3747" i="1"/>
  <c r="T3747" i="1"/>
  <c r="O3748" i="1"/>
  <c r="Q3748" i="1"/>
  <c r="R3748" i="1"/>
  <c r="S3748" i="1"/>
  <c r="T3748" i="1"/>
  <c r="O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Q3790" i="1"/>
  <c r="R3790" i="1"/>
  <c r="S3790" i="1"/>
  <c r="T3790" i="1"/>
  <c r="O3791" i="1"/>
  <c r="Q3791" i="1"/>
  <c r="R3791" i="1"/>
  <c r="S3791" i="1"/>
  <c r="T3791" i="1"/>
  <c r="O3792" i="1"/>
  <c r="Q3792" i="1"/>
  <c r="R3792" i="1"/>
  <c r="S3792" i="1"/>
  <c r="T3792" i="1"/>
  <c r="O3793" i="1"/>
  <c r="Q3793" i="1"/>
  <c r="R3793" i="1"/>
  <c r="S3793" i="1"/>
  <c r="T3793" i="1"/>
  <c r="O3794" i="1"/>
  <c r="Q3794" i="1"/>
  <c r="R3794" i="1"/>
  <c r="S3794" i="1"/>
  <c r="T3794" i="1"/>
  <c r="O3795" i="1"/>
  <c r="P3795" i="1"/>
  <c r="Q3795" i="1"/>
  <c r="R3795" i="1"/>
  <c r="S3795" i="1"/>
  <c r="T3795" i="1"/>
  <c r="O3796" i="1"/>
  <c r="Q3796" i="1"/>
  <c r="R3796" i="1"/>
  <c r="S3796" i="1"/>
  <c r="T3796" i="1"/>
  <c r="O3797" i="1"/>
  <c r="Q3797" i="1"/>
  <c r="R3797" i="1"/>
  <c r="S3797" i="1"/>
  <c r="T3797" i="1"/>
  <c r="O3798" i="1"/>
  <c r="Q3798" i="1"/>
  <c r="R3798" i="1"/>
  <c r="S3798" i="1"/>
  <c r="T3798" i="1"/>
  <c r="O3799" i="1"/>
  <c r="P3799" i="1"/>
  <c r="Q3799" i="1"/>
  <c r="R3799" i="1"/>
  <c r="S3799" i="1"/>
  <c r="T3799" i="1"/>
  <c r="O3800" i="1"/>
  <c r="Q3800" i="1"/>
  <c r="R3800" i="1"/>
  <c r="S3800" i="1"/>
  <c r="T3800" i="1"/>
  <c r="O3801" i="1"/>
  <c r="Q3801" i="1"/>
  <c r="R3801" i="1"/>
  <c r="S3801" i="1"/>
  <c r="T3801" i="1"/>
  <c r="O3802" i="1"/>
  <c r="Q3802" i="1"/>
  <c r="R3802" i="1"/>
  <c r="S3802" i="1"/>
  <c r="T3802" i="1"/>
  <c r="O3803" i="1"/>
  <c r="Q3803" i="1"/>
  <c r="R3803" i="1"/>
  <c r="S3803" i="1"/>
  <c r="T3803" i="1"/>
  <c r="O3804" i="1"/>
  <c r="Q3804" i="1"/>
  <c r="R3804" i="1"/>
  <c r="S3804" i="1"/>
  <c r="T3804" i="1"/>
  <c r="O3805" i="1"/>
  <c r="Q3805" i="1"/>
  <c r="R3805" i="1"/>
  <c r="S3805" i="1"/>
  <c r="T3805" i="1"/>
  <c r="O3806" i="1"/>
  <c r="Q3806" i="1"/>
  <c r="R3806" i="1"/>
  <c r="S3806" i="1"/>
  <c r="T3806" i="1"/>
  <c r="O3807" i="1"/>
  <c r="Q3807" i="1"/>
  <c r="R3807" i="1"/>
  <c r="S3807" i="1"/>
  <c r="T3807" i="1"/>
  <c r="O3808" i="1"/>
  <c r="Q3808" i="1"/>
  <c r="R3808" i="1"/>
  <c r="S3808" i="1"/>
  <c r="T3808" i="1"/>
  <c r="O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Q3843" i="1"/>
  <c r="R3843" i="1"/>
  <c r="S3843" i="1"/>
  <c r="T3843" i="1"/>
  <c r="O3844" i="1"/>
  <c r="Q3844" i="1"/>
  <c r="R3844" i="1"/>
  <c r="S3844" i="1"/>
  <c r="T3844" i="1"/>
  <c r="O3845" i="1"/>
  <c r="Q3845" i="1"/>
  <c r="R3845" i="1"/>
  <c r="S3845" i="1"/>
  <c r="T3845" i="1"/>
  <c r="O3846" i="1"/>
  <c r="Q3846" i="1"/>
  <c r="R3846" i="1"/>
  <c r="S3846" i="1"/>
  <c r="T3846" i="1"/>
  <c r="O3847" i="1"/>
  <c r="Q3847" i="1"/>
  <c r="R3847" i="1"/>
  <c r="S3847" i="1"/>
  <c r="T3847" i="1"/>
  <c r="O3848" i="1"/>
  <c r="Q3848" i="1"/>
  <c r="R3848" i="1"/>
  <c r="S3848" i="1"/>
  <c r="T3848" i="1"/>
  <c r="O3849" i="1"/>
  <c r="Q3849" i="1"/>
  <c r="R3849" i="1"/>
  <c r="S3849" i="1"/>
  <c r="T3849" i="1"/>
  <c r="O3850" i="1"/>
  <c r="Q3850" i="1"/>
  <c r="R3850" i="1"/>
  <c r="S3850" i="1"/>
  <c r="T3850" i="1"/>
  <c r="O3851" i="1"/>
  <c r="Q3851" i="1"/>
  <c r="R3851" i="1"/>
  <c r="S3851" i="1"/>
  <c r="T3851" i="1"/>
  <c r="O3852" i="1"/>
  <c r="Q3852" i="1"/>
  <c r="R3852" i="1"/>
  <c r="S3852" i="1"/>
  <c r="T3852" i="1"/>
  <c r="O3853" i="1"/>
  <c r="Q3853" i="1"/>
  <c r="R3853" i="1"/>
  <c r="S3853" i="1"/>
  <c r="T3853" i="1"/>
  <c r="O3854" i="1"/>
  <c r="Q3854" i="1"/>
  <c r="R3854" i="1"/>
  <c r="S3854" i="1"/>
  <c r="T3854" i="1"/>
  <c r="O3855" i="1"/>
  <c r="Q3855" i="1"/>
  <c r="R3855" i="1"/>
  <c r="S3855" i="1"/>
  <c r="T3855" i="1"/>
  <c r="O3856" i="1"/>
  <c r="Q3856" i="1"/>
  <c r="R3856" i="1"/>
  <c r="S3856" i="1"/>
  <c r="T3856" i="1"/>
  <c r="O3857" i="1"/>
  <c r="Q3857" i="1"/>
  <c r="R3857" i="1"/>
  <c r="S3857" i="1"/>
  <c r="T3857" i="1"/>
  <c r="O3858" i="1"/>
  <c r="Q3858" i="1"/>
  <c r="R3858" i="1"/>
  <c r="S3858" i="1"/>
  <c r="T3858" i="1"/>
  <c r="O3859" i="1"/>
  <c r="Q3859" i="1"/>
  <c r="R3859" i="1"/>
  <c r="S3859" i="1"/>
  <c r="T3859" i="1"/>
  <c r="O3860" i="1"/>
  <c r="Q3860" i="1"/>
  <c r="R3860" i="1"/>
  <c r="S3860" i="1"/>
  <c r="T3860" i="1"/>
  <c r="O3861" i="1"/>
  <c r="Q3861" i="1"/>
  <c r="R3861" i="1"/>
  <c r="S3861" i="1"/>
  <c r="T3861" i="1"/>
  <c r="O3862" i="1"/>
  <c r="Q3862" i="1"/>
  <c r="R3862" i="1"/>
  <c r="S3862" i="1"/>
  <c r="T3862" i="1"/>
  <c r="O3863" i="1"/>
  <c r="Q3863" i="1"/>
  <c r="R3863" i="1"/>
  <c r="S3863" i="1"/>
  <c r="T3863" i="1"/>
  <c r="O3864" i="1"/>
  <c r="Q3864" i="1"/>
  <c r="R3864" i="1"/>
  <c r="S3864" i="1"/>
  <c r="T3864" i="1"/>
  <c r="O3865" i="1"/>
  <c r="Q3865" i="1"/>
  <c r="R3865" i="1"/>
  <c r="S3865" i="1"/>
  <c r="T3865" i="1"/>
  <c r="O3866" i="1"/>
  <c r="Q3866" i="1"/>
  <c r="R3866" i="1"/>
  <c r="S3866" i="1"/>
  <c r="T3866" i="1"/>
  <c r="O3867" i="1"/>
  <c r="Q3867" i="1"/>
  <c r="R3867" i="1"/>
  <c r="S3867" i="1"/>
  <c r="T3867" i="1"/>
  <c r="O3868" i="1"/>
  <c r="Q3868" i="1"/>
  <c r="R3868" i="1"/>
  <c r="S3868" i="1"/>
  <c r="T3868" i="1"/>
  <c r="O3869" i="1"/>
  <c r="Q3869" i="1"/>
  <c r="R3869" i="1"/>
  <c r="S3869" i="1"/>
  <c r="T3869" i="1"/>
  <c r="O3870" i="1"/>
  <c r="Q3870" i="1"/>
  <c r="R3870" i="1"/>
  <c r="S3870" i="1"/>
  <c r="T3870" i="1"/>
  <c r="O3871" i="1"/>
  <c r="Q3871" i="1"/>
  <c r="R3871" i="1"/>
  <c r="S3871" i="1"/>
  <c r="T3871" i="1"/>
  <c r="O3872" i="1"/>
  <c r="Q3872" i="1"/>
  <c r="R3872" i="1"/>
  <c r="S3872" i="1"/>
  <c r="T3872" i="1"/>
  <c r="O3873" i="1"/>
  <c r="Q3873" i="1"/>
  <c r="R3873" i="1"/>
  <c r="S3873" i="1"/>
  <c r="T3873" i="1"/>
  <c r="O3874" i="1"/>
  <c r="Q3874" i="1"/>
  <c r="R3874" i="1"/>
  <c r="S3874" i="1"/>
  <c r="T3874" i="1"/>
  <c r="O3875" i="1"/>
  <c r="Q3875" i="1"/>
  <c r="R3875" i="1"/>
  <c r="S3875" i="1"/>
  <c r="T3875" i="1"/>
  <c r="O3876" i="1"/>
  <c r="Q3876" i="1"/>
  <c r="R3876" i="1"/>
  <c r="S3876" i="1"/>
  <c r="T3876" i="1"/>
  <c r="O3877" i="1"/>
  <c r="Q3877" i="1"/>
  <c r="R3877" i="1"/>
  <c r="S3877" i="1"/>
  <c r="T3877" i="1"/>
  <c r="O3878" i="1"/>
  <c r="P3878" i="1"/>
  <c r="Q3878" i="1"/>
  <c r="R3878" i="1"/>
  <c r="S3878" i="1"/>
  <c r="T3878" i="1"/>
  <c r="O3879" i="1"/>
  <c r="Q3879" i="1"/>
  <c r="R3879" i="1"/>
  <c r="S3879" i="1"/>
  <c r="T3879" i="1"/>
  <c r="O3880" i="1"/>
  <c r="Q3880" i="1"/>
  <c r="R3880" i="1"/>
  <c r="S3880" i="1"/>
  <c r="T3880" i="1"/>
  <c r="O3881" i="1"/>
  <c r="Q3881" i="1"/>
  <c r="R3881" i="1"/>
  <c r="S3881" i="1"/>
  <c r="T3881" i="1"/>
  <c r="O3882" i="1"/>
  <c r="Q3882" i="1"/>
  <c r="R3882" i="1"/>
  <c r="S3882" i="1"/>
  <c r="T3882" i="1"/>
  <c r="O3883" i="1"/>
  <c r="Q3883" i="1"/>
  <c r="R3883" i="1"/>
  <c r="S3883" i="1"/>
  <c r="T3883" i="1"/>
  <c r="O3884" i="1"/>
  <c r="Q3884" i="1"/>
  <c r="R3884" i="1"/>
  <c r="S3884" i="1"/>
  <c r="T3884" i="1"/>
  <c r="O3885" i="1"/>
  <c r="Q3885" i="1"/>
  <c r="R3885" i="1"/>
  <c r="S3885" i="1"/>
  <c r="T3885" i="1"/>
  <c r="O3886" i="1"/>
  <c r="Q3886" i="1"/>
  <c r="R3886" i="1"/>
  <c r="S3886" i="1"/>
  <c r="T3886" i="1"/>
  <c r="O3887" i="1"/>
  <c r="Q3887" i="1"/>
  <c r="R3887" i="1"/>
  <c r="S3887" i="1"/>
  <c r="T3887" i="1"/>
  <c r="O3888" i="1"/>
  <c r="Q3888" i="1"/>
  <c r="R3888" i="1"/>
  <c r="S3888" i="1"/>
  <c r="T3888" i="1"/>
  <c r="O3889" i="1"/>
  <c r="Q3889" i="1"/>
  <c r="R3889" i="1"/>
  <c r="S3889" i="1"/>
  <c r="T3889" i="1"/>
  <c r="O3890" i="1"/>
  <c r="Q3890" i="1"/>
  <c r="R3890" i="1"/>
  <c r="S3890" i="1"/>
  <c r="T3890" i="1"/>
  <c r="O3891" i="1"/>
  <c r="Q3891" i="1"/>
  <c r="R3891" i="1"/>
  <c r="S3891" i="1"/>
  <c r="T3891" i="1"/>
  <c r="O3892" i="1"/>
  <c r="Q3892" i="1"/>
  <c r="R3892" i="1"/>
  <c r="S3892" i="1"/>
  <c r="T3892" i="1"/>
  <c r="O3893" i="1"/>
  <c r="Q3893" i="1"/>
  <c r="R3893" i="1"/>
  <c r="S3893" i="1"/>
  <c r="T3893" i="1"/>
  <c r="O3894" i="1"/>
  <c r="Q3894" i="1"/>
  <c r="R3894" i="1"/>
  <c r="S3894" i="1"/>
  <c r="T3894" i="1"/>
  <c r="O3895" i="1"/>
  <c r="Q3895" i="1"/>
  <c r="R3895" i="1"/>
  <c r="S3895" i="1"/>
  <c r="T3895" i="1"/>
  <c r="O3896" i="1"/>
  <c r="Q3896" i="1"/>
  <c r="R3896" i="1"/>
  <c r="S3896" i="1"/>
  <c r="T3896" i="1"/>
  <c r="O3897" i="1"/>
  <c r="Q3897" i="1"/>
  <c r="R3897" i="1"/>
  <c r="S3897" i="1"/>
  <c r="T3897" i="1"/>
  <c r="O3898" i="1"/>
  <c r="Q3898" i="1"/>
  <c r="R3898" i="1"/>
  <c r="S3898" i="1"/>
  <c r="T3898" i="1"/>
  <c r="O3899" i="1"/>
  <c r="Q3899" i="1"/>
  <c r="R3899" i="1"/>
  <c r="S3899" i="1"/>
  <c r="T3899" i="1"/>
  <c r="O3900" i="1"/>
  <c r="Q3900" i="1"/>
  <c r="R3900" i="1"/>
  <c r="S3900" i="1"/>
  <c r="T3900" i="1"/>
  <c r="O3901" i="1"/>
  <c r="Q3901" i="1"/>
  <c r="R3901" i="1"/>
  <c r="S3901" i="1"/>
  <c r="T3901" i="1"/>
  <c r="O3902" i="1"/>
  <c r="Q3902" i="1"/>
  <c r="R3902" i="1"/>
  <c r="S3902" i="1"/>
  <c r="T3902" i="1"/>
  <c r="O3903" i="1"/>
  <c r="Q3903" i="1"/>
  <c r="R3903" i="1"/>
  <c r="S3903" i="1"/>
  <c r="T3903" i="1"/>
  <c r="O3904" i="1"/>
  <c r="Q3904" i="1"/>
  <c r="R3904" i="1"/>
  <c r="S3904" i="1"/>
  <c r="T3904" i="1"/>
  <c r="O3905" i="1"/>
  <c r="Q3905" i="1"/>
  <c r="R3905" i="1"/>
  <c r="S3905" i="1"/>
  <c r="T3905" i="1"/>
  <c r="O3906" i="1"/>
  <c r="Q3906" i="1"/>
  <c r="R3906" i="1"/>
  <c r="S3906" i="1"/>
  <c r="T3906" i="1"/>
  <c r="O3907" i="1"/>
  <c r="Q3907" i="1"/>
  <c r="R3907" i="1"/>
  <c r="S3907" i="1"/>
  <c r="T3907" i="1"/>
  <c r="O3908" i="1"/>
  <c r="P3908" i="1"/>
  <c r="Q3908" i="1"/>
  <c r="R3908" i="1"/>
  <c r="S3908" i="1"/>
  <c r="T3908" i="1"/>
  <c r="O3909" i="1"/>
  <c r="Q3909" i="1"/>
  <c r="R3909" i="1"/>
  <c r="S3909" i="1"/>
  <c r="T3909" i="1"/>
  <c r="O3910" i="1"/>
  <c r="Q3910" i="1"/>
  <c r="R3910" i="1"/>
  <c r="S3910" i="1"/>
  <c r="T3910" i="1"/>
  <c r="O3911" i="1"/>
  <c r="Q3911" i="1"/>
  <c r="R3911" i="1"/>
  <c r="S3911" i="1"/>
  <c r="T3911" i="1"/>
  <c r="O3912" i="1"/>
  <c r="Q3912" i="1"/>
  <c r="R3912" i="1"/>
  <c r="S3912" i="1"/>
  <c r="T3912" i="1"/>
  <c r="O3913" i="1"/>
  <c r="Q3913" i="1"/>
  <c r="R3913" i="1"/>
  <c r="S3913" i="1"/>
  <c r="T3913" i="1"/>
  <c r="O3914" i="1"/>
  <c r="Q3914" i="1"/>
  <c r="R3914" i="1"/>
  <c r="S3914" i="1"/>
  <c r="T3914" i="1"/>
  <c r="O3915" i="1"/>
  <c r="Q3915" i="1"/>
  <c r="R3915" i="1"/>
  <c r="S3915" i="1"/>
  <c r="T3915" i="1"/>
  <c r="O3916" i="1"/>
  <c r="Q3916" i="1"/>
  <c r="R3916" i="1"/>
  <c r="S3916" i="1"/>
  <c r="T3916" i="1"/>
  <c r="O3917" i="1"/>
  <c r="Q3917" i="1"/>
  <c r="R3917" i="1"/>
  <c r="S3917" i="1"/>
  <c r="T3917" i="1"/>
  <c r="O3918" i="1"/>
  <c r="Q3918" i="1"/>
  <c r="R3918" i="1"/>
  <c r="S3918" i="1"/>
  <c r="T3918" i="1"/>
  <c r="O3919" i="1"/>
  <c r="Q3919" i="1"/>
  <c r="R3919" i="1"/>
  <c r="S3919" i="1"/>
  <c r="T3919" i="1"/>
  <c r="O3920" i="1"/>
  <c r="Q3920" i="1"/>
  <c r="R3920" i="1"/>
  <c r="S3920" i="1"/>
  <c r="T3920" i="1"/>
  <c r="O3921" i="1"/>
  <c r="Q3921" i="1"/>
  <c r="R3921" i="1"/>
  <c r="S3921" i="1"/>
  <c r="T3921" i="1"/>
  <c r="O3922" i="1"/>
  <c r="Q3922" i="1"/>
  <c r="R3922" i="1"/>
  <c r="S3922" i="1"/>
  <c r="T3922" i="1"/>
  <c r="O3923" i="1"/>
  <c r="Q3923" i="1"/>
  <c r="R3923" i="1"/>
  <c r="S3923" i="1"/>
  <c r="T3923" i="1"/>
  <c r="O3924" i="1"/>
  <c r="Q3924" i="1"/>
  <c r="R3924" i="1"/>
  <c r="S3924" i="1"/>
  <c r="T3924" i="1"/>
  <c r="O3925" i="1"/>
  <c r="Q3925" i="1"/>
  <c r="R3925" i="1"/>
  <c r="S3925" i="1"/>
  <c r="T3925" i="1"/>
  <c r="O3926" i="1"/>
  <c r="Q3926" i="1"/>
  <c r="R3926" i="1"/>
  <c r="S3926" i="1"/>
  <c r="T3926" i="1"/>
  <c r="O3927" i="1"/>
  <c r="Q3927" i="1"/>
  <c r="R3927" i="1"/>
  <c r="S3927" i="1"/>
  <c r="T3927" i="1"/>
  <c r="O3928" i="1"/>
  <c r="Q3928" i="1"/>
  <c r="R3928" i="1"/>
  <c r="S3928" i="1"/>
  <c r="T3928" i="1"/>
  <c r="O3929" i="1"/>
  <c r="Q3929" i="1"/>
  <c r="R3929" i="1"/>
  <c r="S3929" i="1"/>
  <c r="T3929" i="1"/>
  <c r="O3930" i="1"/>
  <c r="Q3930" i="1"/>
  <c r="R3930" i="1"/>
  <c r="S3930" i="1"/>
  <c r="T3930" i="1"/>
  <c r="O3931" i="1"/>
  <c r="Q3931" i="1"/>
  <c r="R3931" i="1"/>
  <c r="S3931" i="1"/>
  <c r="T3931" i="1"/>
  <c r="O3932" i="1"/>
  <c r="Q3932" i="1"/>
  <c r="R3932" i="1"/>
  <c r="S3932" i="1"/>
  <c r="T3932" i="1"/>
  <c r="O3933" i="1"/>
  <c r="Q3933" i="1"/>
  <c r="R3933" i="1"/>
  <c r="S3933" i="1"/>
  <c r="T3933" i="1"/>
  <c r="O3934" i="1"/>
  <c r="Q3934" i="1"/>
  <c r="R3934" i="1"/>
  <c r="S3934" i="1"/>
  <c r="T3934" i="1"/>
  <c r="O3935" i="1"/>
  <c r="Q3935" i="1"/>
  <c r="R3935" i="1"/>
  <c r="S3935" i="1"/>
  <c r="T3935" i="1"/>
  <c r="O3936" i="1"/>
  <c r="Q3936" i="1"/>
  <c r="R3936" i="1"/>
  <c r="S3936" i="1"/>
  <c r="T3936" i="1"/>
  <c r="O3937" i="1"/>
  <c r="Q3937" i="1"/>
  <c r="R3937" i="1"/>
  <c r="S3937" i="1"/>
  <c r="T3937" i="1"/>
  <c r="O3938" i="1"/>
  <c r="Q3938" i="1"/>
  <c r="R3938" i="1"/>
  <c r="S3938" i="1"/>
  <c r="T3938" i="1"/>
  <c r="O3939" i="1"/>
  <c r="P3939" i="1"/>
  <c r="Q3939" i="1"/>
  <c r="R3939" i="1"/>
  <c r="S3939" i="1"/>
  <c r="T3939" i="1"/>
  <c r="O3940" i="1"/>
  <c r="Q3940" i="1"/>
  <c r="R3940" i="1"/>
  <c r="S3940" i="1"/>
  <c r="T3940" i="1"/>
  <c r="O3941" i="1"/>
  <c r="Q3941" i="1"/>
  <c r="R3941" i="1"/>
  <c r="S3941" i="1"/>
  <c r="T3941" i="1"/>
  <c r="O3942" i="1"/>
  <c r="Q3942" i="1"/>
  <c r="R3942" i="1"/>
  <c r="S3942" i="1"/>
  <c r="T3942" i="1"/>
  <c r="O3943" i="1"/>
  <c r="Q3943" i="1"/>
  <c r="R3943" i="1"/>
  <c r="S3943" i="1"/>
  <c r="T3943" i="1"/>
  <c r="O3944" i="1"/>
  <c r="Q3944" i="1"/>
  <c r="R3944" i="1"/>
  <c r="S3944" i="1"/>
  <c r="T3944" i="1"/>
  <c r="O3945" i="1"/>
  <c r="Q3945" i="1"/>
  <c r="R3945" i="1"/>
  <c r="S3945" i="1"/>
  <c r="T3945" i="1"/>
  <c r="O3946" i="1"/>
  <c r="Q3946" i="1"/>
  <c r="R3946" i="1"/>
  <c r="S3946" i="1"/>
  <c r="T3946" i="1"/>
  <c r="O3947" i="1"/>
  <c r="Q3947" i="1"/>
  <c r="R3947" i="1"/>
  <c r="S3947" i="1"/>
  <c r="T3947" i="1"/>
  <c r="O3948" i="1"/>
  <c r="Q3948" i="1"/>
  <c r="R3948" i="1"/>
  <c r="S3948" i="1"/>
  <c r="T3948" i="1"/>
  <c r="O3949" i="1"/>
  <c r="Q3949" i="1"/>
  <c r="R3949" i="1"/>
  <c r="S3949" i="1"/>
  <c r="T3949" i="1"/>
  <c r="O3950" i="1"/>
  <c r="Q3950" i="1"/>
  <c r="R3950" i="1"/>
  <c r="S3950" i="1"/>
  <c r="T3950" i="1"/>
  <c r="O3951" i="1"/>
  <c r="Q3951" i="1"/>
  <c r="R3951" i="1"/>
  <c r="S3951" i="1"/>
  <c r="T3951" i="1"/>
  <c r="O3952" i="1"/>
  <c r="Q3952" i="1"/>
  <c r="R3952" i="1"/>
  <c r="S3952" i="1"/>
  <c r="T3952" i="1"/>
  <c r="O3953" i="1"/>
  <c r="Q3953" i="1"/>
  <c r="R3953" i="1"/>
  <c r="S3953" i="1"/>
  <c r="T3953" i="1"/>
  <c r="O3954" i="1"/>
  <c r="Q3954" i="1"/>
  <c r="R3954" i="1"/>
  <c r="S3954" i="1"/>
  <c r="T3954" i="1"/>
  <c r="O3955" i="1"/>
  <c r="Q3955" i="1"/>
  <c r="R3955" i="1"/>
  <c r="S3955" i="1"/>
  <c r="T3955" i="1"/>
  <c r="O3956" i="1"/>
  <c r="Q3956" i="1"/>
  <c r="R3956" i="1"/>
  <c r="S3956" i="1"/>
  <c r="T3956" i="1"/>
  <c r="O3957" i="1"/>
  <c r="Q3957" i="1"/>
  <c r="R3957" i="1"/>
  <c r="S3957" i="1"/>
  <c r="T3957" i="1"/>
  <c r="O3958" i="1"/>
  <c r="Q3958" i="1"/>
  <c r="R3958" i="1"/>
  <c r="S3958" i="1"/>
  <c r="T3958" i="1"/>
  <c r="O3959" i="1"/>
  <c r="Q3959" i="1"/>
  <c r="R3959" i="1"/>
  <c r="S3959" i="1"/>
  <c r="T3959" i="1"/>
  <c r="O3960" i="1"/>
  <c r="Q3960" i="1"/>
  <c r="R3960" i="1"/>
  <c r="S3960" i="1"/>
  <c r="T3960" i="1"/>
  <c r="O3961" i="1"/>
  <c r="Q3961" i="1"/>
  <c r="R3961" i="1"/>
  <c r="S3961" i="1"/>
  <c r="T3961" i="1"/>
  <c r="O3962" i="1"/>
  <c r="Q3962" i="1"/>
  <c r="R3962" i="1"/>
  <c r="S3962" i="1"/>
  <c r="T3962" i="1"/>
  <c r="O3963" i="1"/>
  <c r="Q3963" i="1"/>
  <c r="R3963" i="1"/>
  <c r="S3963" i="1"/>
  <c r="T3963" i="1"/>
  <c r="O3964" i="1"/>
  <c r="Q3964" i="1"/>
  <c r="R3964" i="1"/>
  <c r="S3964" i="1"/>
  <c r="T3964" i="1"/>
  <c r="O3965" i="1"/>
  <c r="Q3965" i="1"/>
  <c r="R3965" i="1"/>
  <c r="S3965" i="1"/>
  <c r="T3965" i="1"/>
  <c r="O3966" i="1"/>
  <c r="Q3966" i="1"/>
  <c r="R3966" i="1"/>
  <c r="S3966" i="1"/>
  <c r="T3966" i="1"/>
  <c r="O3967" i="1"/>
  <c r="Q3967" i="1"/>
  <c r="R3967" i="1"/>
  <c r="S3967" i="1"/>
  <c r="T3967" i="1"/>
  <c r="O3968" i="1"/>
  <c r="Q3968" i="1"/>
  <c r="R3968" i="1"/>
  <c r="S3968" i="1"/>
  <c r="T3968" i="1"/>
  <c r="O3969" i="1"/>
  <c r="Q3969" i="1"/>
  <c r="R3969" i="1"/>
  <c r="S3969" i="1"/>
  <c r="T3969" i="1"/>
  <c r="O3970" i="1"/>
  <c r="Q3970" i="1"/>
  <c r="R3970" i="1"/>
  <c r="S3970" i="1"/>
  <c r="T3970" i="1"/>
  <c r="O3971" i="1"/>
  <c r="Q3971" i="1"/>
  <c r="R3971" i="1"/>
  <c r="S3971" i="1"/>
  <c r="T3971" i="1"/>
  <c r="O3972" i="1"/>
  <c r="Q3972" i="1"/>
  <c r="R3972" i="1"/>
  <c r="S3972" i="1"/>
  <c r="T3972" i="1"/>
  <c r="O3973" i="1"/>
  <c r="Q3973" i="1"/>
  <c r="R3973" i="1"/>
  <c r="S3973" i="1"/>
  <c r="T3973" i="1"/>
  <c r="O3974" i="1"/>
  <c r="Q3974" i="1"/>
  <c r="R3974" i="1"/>
  <c r="S3974" i="1"/>
  <c r="T3974" i="1"/>
  <c r="O3975" i="1"/>
  <c r="P3975" i="1"/>
  <c r="Q3975" i="1"/>
  <c r="R3975" i="1"/>
  <c r="S3975" i="1"/>
  <c r="T3975" i="1"/>
  <c r="O3976" i="1"/>
  <c r="Q3976" i="1"/>
  <c r="R3976" i="1"/>
  <c r="S3976" i="1"/>
  <c r="T3976" i="1"/>
  <c r="O3977" i="1"/>
  <c r="Q3977" i="1"/>
  <c r="R3977" i="1"/>
  <c r="S3977" i="1"/>
  <c r="T3977" i="1"/>
  <c r="O3978" i="1"/>
  <c r="Q3978" i="1"/>
  <c r="R3978" i="1"/>
  <c r="S3978" i="1"/>
  <c r="T3978" i="1"/>
  <c r="O3979" i="1"/>
  <c r="Q3979" i="1"/>
  <c r="R3979" i="1"/>
  <c r="S3979" i="1"/>
  <c r="T3979" i="1"/>
  <c r="O3980" i="1"/>
  <c r="Q3980" i="1"/>
  <c r="R3980" i="1"/>
  <c r="S3980" i="1"/>
  <c r="T3980" i="1"/>
  <c r="O3981" i="1"/>
  <c r="Q3981" i="1"/>
  <c r="R3981" i="1"/>
  <c r="S3981" i="1"/>
  <c r="T3981" i="1"/>
  <c r="O3982" i="1"/>
  <c r="Q3982" i="1"/>
  <c r="R3982" i="1"/>
  <c r="S3982" i="1"/>
  <c r="T3982" i="1"/>
  <c r="O3983" i="1"/>
  <c r="Q3983" i="1"/>
  <c r="R3983" i="1"/>
  <c r="S3983" i="1"/>
  <c r="T3983" i="1"/>
  <c r="O3984" i="1"/>
  <c r="Q3984" i="1"/>
  <c r="R3984" i="1"/>
  <c r="S3984" i="1"/>
  <c r="T3984" i="1"/>
  <c r="O3985" i="1"/>
  <c r="Q3985" i="1"/>
  <c r="R3985" i="1"/>
  <c r="S3985" i="1"/>
  <c r="T3985" i="1"/>
  <c r="O3986" i="1"/>
  <c r="Q3986" i="1"/>
  <c r="R3986" i="1"/>
  <c r="S3986" i="1"/>
  <c r="T3986" i="1"/>
  <c r="O3987" i="1"/>
  <c r="Q3987" i="1"/>
  <c r="R3987" i="1"/>
  <c r="S3987" i="1"/>
  <c r="T3987" i="1"/>
  <c r="O3988" i="1"/>
  <c r="Q3988" i="1"/>
  <c r="R3988" i="1"/>
  <c r="S3988" i="1"/>
  <c r="T3988" i="1"/>
  <c r="O3989" i="1"/>
  <c r="Q3989" i="1"/>
  <c r="R3989" i="1"/>
  <c r="S3989" i="1"/>
  <c r="T3989" i="1"/>
  <c r="O3990" i="1"/>
  <c r="Q3990" i="1"/>
  <c r="R3990" i="1"/>
  <c r="S3990" i="1"/>
  <c r="T3990" i="1"/>
  <c r="O3991" i="1"/>
  <c r="Q3991" i="1"/>
  <c r="R3991" i="1"/>
  <c r="S3991" i="1"/>
  <c r="T3991" i="1"/>
  <c r="O3992" i="1"/>
  <c r="Q3992" i="1"/>
  <c r="R3992" i="1"/>
  <c r="S3992" i="1"/>
  <c r="T3992" i="1"/>
  <c r="O3993" i="1"/>
  <c r="Q3993" i="1"/>
  <c r="R3993" i="1"/>
  <c r="S3993" i="1"/>
  <c r="T3993" i="1"/>
  <c r="O3994" i="1"/>
  <c r="Q3994" i="1"/>
  <c r="R3994" i="1"/>
  <c r="S3994" i="1"/>
  <c r="T3994" i="1"/>
  <c r="O3995" i="1"/>
  <c r="Q3995" i="1"/>
  <c r="R3995" i="1"/>
  <c r="S3995" i="1"/>
  <c r="T3995" i="1"/>
  <c r="O3996" i="1"/>
  <c r="Q3996" i="1"/>
  <c r="R3996" i="1"/>
  <c r="S3996" i="1"/>
  <c r="T3996" i="1"/>
  <c r="O3997" i="1"/>
  <c r="Q3997" i="1"/>
  <c r="R3997" i="1"/>
  <c r="S3997" i="1"/>
  <c r="T3997" i="1"/>
  <c r="O3998" i="1"/>
  <c r="Q3998" i="1"/>
  <c r="R3998" i="1"/>
  <c r="S3998" i="1"/>
  <c r="T3998" i="1"/>
  <c r="O3999" i="1"/>
  <c r="Q3999" i="1"/>
  <c r="R3999" i="1"/>
  <c r="S3999" i="1"/>
  <c r="T3999" i="1"/>
  <c r="O4000" i="1"/>
  <c r="P4000" i="1"/>
  <c r="Q4000" i="1"/>
  <c r="R4000" i="1"/>
  <c r="S4000" i="1"/>
  <c r="T4000" i="1"/>
  <c r="O4001" i="1"/>
  <c r="Q4001" i="1"/>
  <c r="R4001" i="1"/>
  <c r="S4001" i="1"/>
  <c r="T4001" i="1"/>
  <c r="O4002" i="1"/>
  <c r="Q4002" i="1"/>
  <c r="R4002" i="1"/>
  <c r="S4002" i="1"/>
  <c r="T4002" i="1"/>
  <c r="O4003" i="1"/>
  <c r="Q4003" i="1"/>
  <c r="R4003" i="1"/>
  <c r="S4003" i="1"/>
  <c r="T4003" i="1"/>
  <c r="O4004" i="1"/>
  <c r="Q4004" i="1"/>
  <c r="R4004" i="1"/>
  <c r="S4004" i="1"/>
  <c r="T4004" i="1"/>
  <c r="O4005" i="1"/>
  <c r="Q4005" i="1"/>
  <c r="R4005" i="1"/>
  <c r="S4005" i="1"/>
  <c r="T4005" i="1"/>
  <c r="O4006" i="1"/>
  <c r="Q4006" i="1"/>
  <c r="R4006" i="1"/>
  <c r="S4006" i="1"/>
  <c r="T4006" i="1"/>
  <c r="O4007" i="1"/>
  <c r="Q4007" i="1"/>
  <c r="R4007" i="1"/>
  <c r="S4007" i="1"/>
  <c r="T4007" i="1"/>
  <c r="O4008" i="1"/>
  <c r="Q4008" i="1"/>
  <c r="R4008" i="1"/>
  <c r="S4008" i="1"/>
  <c r="T4008" i="1"/>
  <c r="O4009" i="1"/>
  <c r="Q4009" i="1"/>
  <c r="R4009" i="1"/>
  <c r="S4009" i="1"/>
  <c r="T4009" i="1"/>
  <c r="O4010" i="1"/>
  <c r="Q4010" i="1"/>
  <c r="R4010" i="1"/>
  <c r="S4010" i="1"/>
  <c r="T4010" i="1"/>
  <c r="O4011" i="1"/>
  <c r="Q4011" i="1"/>
  <c r="R4011" i="1"/>
  <c r="S4011" i="1"/>
  <c r="T4011" i="1"/>
  <c r="O4012" i="1"/>
  <c r="Q4012" i="1"/>
  <c r="R4012" i="1"/>
  <c r="S4012" i="1"/>
  <c r="T4012" i="1"/>
  <c r="O4013" i="1"/>
  <c r="Q4013" i="1"/>
  <c r="R4013" i="1"/>
  <c r="S4013" i="1"/>
  <c r="T4013" i="1"/>
  <c r="O4014" i="1"/>
  <c r="Q4014" i="1"/>
  <c r="R4014" i="1"/>
  <c r="S4014" i="1"/>
  <c r="T4014" i="1"/>
  <c r="O4015" i="1"/>
  <c r="Q4015" i="1"/>
  <c r="R4015" i="1"/>
  <c r="S4015" i="1"/>
  <c r="T4015" i="1"/>
  <c r="O4016" i="1"/>
  <c r="Q4016" i="1"/>
  <c r="R4016" i="1"/>
  <c r="S4016" i="1"/>
  <c r="T4016" i="1"/>
  <c r="O4017" i="1"/>
  <c r="Q4017" i="1"/>
  <c r="R4017" i="1"/>
  <c r="S4017" i="1"/>
  <c r="T4017" i="1"/>
  <c r="O4018" i="1"/>
  <c r="Q4018" i="1"/>
  <c r="R4018" i="1"/>
  <c r="S4018" i="1"/>
  <c r="T4018" i="1"/>
  <c r="O4019" i="1"/>
  <c r="Q4019" i="1"/>
  <c r="R4019" i="1"/>
  <c r="S4019" i="1"/>
  <c r="T4019" i="1"/>
  <c r="O4020" i="1"/>
  <c r="Q4020" i="1"/>
  <c r="R4020" i="1"/>
  <c r="S4020" i="1"/>
  <c r="T4020" i="1"/>
  <c r="O4021" i="1"/>
  <c r="Q4021" i="1"/>
  <c r="R4021" i="1"/>
  <c r="S4021" i="1"/>
  <c r="T4021" i="1"/>
  <c r="O4022" i="1"/>
  <c r="Q4022" i="1"/>
  <c r="R4022" i="1"/>
  <c r="S4022" i="1"/>
  <c r="T4022" i="1"/>
  <c r="O4023" i="1"/>
  <c r="Q4023" i="1"/>
  <c r="R4023" i="1"/>
  <c r="S4023" i="1"/>
  <c r="T4023" i="1"/>
  <c r="O4024" i="1"/>
  <c r="P4024" i="1"/>
  <c r="Q4024" i="1"/>
  <c r="R4024" i="1"/>
  <c r="S4024" i="1"/>
  <c r="T4024" i="1"/>
  <c r="O4025" i="1"/>
  <c r="Q4025" i="1"/>
  <c r="R4025" i="1"/>
  <c r="S4025" i="1"/>
  <c r="T4025" i="1"/>
  <c r="O4026" i="1"/>
  <c r="Q4026" i="1"/>
  <c r="R4026" i="1"/>
  <c r="S4026" i="1"/>
  <c r="T4026" i="1"/>
  <c r="O4027" i="1"/>
  <c r="Q4027" i="1"/>
  <c r="R4027" i="1"/>
  <c r="S4027" i="1"/>
  <c r="T4027" i="1"/>
  <c r="O4028" i="1"/>
  <c r="Q4028" i="1"/>
  <c r="R4028" i="1"/>
  <c r="S4028" i="1"/>
  <c r="T4028" i="1"/>
  <c r="O4029" i="1"/>
  <c r="Q4029" i="1"/>
  <c r="R4029" i="1"/>
  <c r="S4029" i="1"/>
  <c r="T4029" i="1"/>
  <c r="O4030" i="1"/>
  <c r="Q4030" i="1"/>
  <c r="R4030" i="1"/>
  <c r="S4030" i="1"/>
  <c r="T4030" i="1"/>
  <c r="O4031" i="1"/>
  <c r="Q4031" i="1"/>
  <c r="R4031" i="1"/>
  <c r="S4031" i="1"/>
  <c r="T4031" i="1"/>
  <c r="O4032" i="1"/>
  <c r="Q4032" i="1"/>
  <c r="R4032" i="1"/>
  <c r="S4032" i="1"/>
  <c r="T4032" i="1"/>
  <c r="O4033" i="1"/>
  <c r="Q4033" i="1"/>
  <c r="R4033" i="1"/>
  <c r="S4033" i="1"/>
  <c r="T4033" i="1"/>
  <c r="O4034" i="1"/>
  <c r="Q4034" i="1"/>
  <c r="R4034" i="1"/>
  <c r="S4034" i="1"/>
  <c r="T4034" i="1"/>
  <c r="O4035" i="1"/>
  <c r="Q4035" i="1"/>
  <c r="R4035" i="1"/>
  <c r="S4035" i="1"/>
  <c r="T4035" i="1"/>
  <c r="O4036" i="1"/>
  <c r="Q4036" i="1"/>
  <c r="R4036" i="1"/>
  <c r="S4036" i="1"/>
  <c r="T4036" i="1"/>
  <c r="O4037" i="1"/>
  <c r="Q4037" i="1"/>
  <c r="R4037" i="1"/>
  <c r="S4037" i="1"/>
  <c r="T4037" i="1"/>
  <c r="O4038" i="1"/>
  <c r="Q4038" i="1"/>
  <c r="R4038" i="1"/>
  <c r="S4038" i="1"/>
  <c r="T4038" i="1"/>
  <c r="O4039" i="1"/>
  <c r="Q4039" i="1"/>
  <c r="R4039" i="1"/>
  <c r="S4039" i="1"/>
  <c r="T4039" i="1"/>
  <c r="O4040" i="1"/>
  <c r="Q4040" i="1"/>
  <c r="R4040" i="1"/>
  <c r="S4040" i="1"/>
  <c r="T4040" i="1"/>
  <c r="O4041" i="1"/>
  <c r="P4041" i="1"/>
  <c r="Q4041" i="1"/>
  <c r="R4041" i="1"/>
  <c r="S4041" i="1"/>
  <c r="T4041" i="1"/>
  <c r="O4042" i="1"/>
  <c r="Q4042" i="1"/>
  <c r="R4042" i="1"/>
  <c r="S4042" i="1"/>
  <c r="T4042" i="1"/>
  <c r="O4043" i="1"/>
  <c r="Q4043" i="1"/>
  <c r="R4043" i="1"/>
  <c r="S4043" i="1"/>
  <c r="T4043" i="1"/>
  <c r="O4044" i="1"/>
  <c r="Q4044" i="1"/>
  <c r="R4044" i="1"/>
  <c r="S4044" i="1"/>
  <c r="T4044" i="1"/>
  <c r="O4045" i="1"/>
  <c r="Q4045" i="1"/>
  <c r="R4045" i="1"/>
  <c r="S4045" i="1"/>
  <c r="T4045" i="1"/>
  <c r="O4046" i="1"/>
  <c r="Q4046" i="1"/>
  <c r="R4046" i="1"/>
  <c r="S4046" i="1"/>
  <c r="T4046" i="1"/>
  <c r="O4047" i="1"/>
  <c r="Q4047" i="1"/>
  <c r="R4047" i="1"/>
  <c r="S4047" i="1"/>
  <c r="T4047" i="1"/>
  <c r="O4048" i="1"/>
  <c r="Q4048" i="1"/>
  <c r="R4048" i="1"/>
  <c r="S4048" i="1"/>
  <c r="T4048" i="1"/>
  <c r="O4049" i="1"/>
  <c r="Q4049" i="1"/>
  <c r="R4049" i="1"/>
  <c r="S4049" i="1"/>
  <c r="T4049" i="1"/>
  <c r="O4050" i="1"/>
  <c r="Q4050" i="1"/>
  <c r="R4050" i="1"/>
  <c r="S4050" i="1"/>
  <c r="T4050" i="1"/>
  <c r="O4051" i="1"/>
  <c r="Q4051" i="1"/>
  <c r="R4051" i="1"/>
  <c r="S4051" i="1"/>
  <c r="T4051" i="1"/>
  <c r="O4052" i="1"/>
  <c r="Q4052" i="1"/>
  <c r="R4052" i="1"/>
  <c r="S4052" i="1"/>
  <c r="T4052" i="1"/>
  <c r="O4053" i="1"/>
  <c r="Q4053" i="1"/>
  <c r="R4053" i="1"/>
  <c r="S4053" i="1"/>
  <c r="T4053" i="1"/>
  <c r="O4054" i="1"/>
  <c r="Q4054" i="1"/>
  <c r="R4054" i="1"/>
  <c r="S4054" i="1"/>
  <c r="T4054" i="1"/>
  <c r="O4055" i="1"/>
  <c r="Q4055" i="1"/>
  <c r="R4055" i="1"/>
  <c r="S4055" i="1"/>
  <c r="T4055" i="1"/>
  <c r="O4056" i="1"/>
  <c r="Q4056" i="1"/>
  <c r="R4056" i="1"/>
  <c r="S4056" i="1"/>
  <c r="T4056" i="1"/>
  <c r="O4057" i="1"/>
  <c r="Q4057" i="1"/>
  <c r="R4057" i="1"/>
  <c r="S4057" i="1"/>
  <c r="T4057" i="1"/>
  <c r="O4058" i="1"/>
  <c r="P4058" i="1"/>
  <c r="Q4058" i="1"/>
  <c r="R4058" i="1"/>
  <c r="S4058" i="1"/>
  <c r="T4058" i="1"/>
  <c r="O4059" i="1"/>
  <c r="Q4059" i="1"/>
  <c r="R4059" i="1"/>
  <c r="S4059" i="1"/>
  <c r="T4059" i="1"/>
  <c r="O4060" i="1"/>
  <c r="Q4060" i="1"/>
  <c r="R4060" i="1"/>
  <c r="S4060" i="1"/>
  <c r="T4060" i="1"/>
  <c r="O4061" i="1"/>
  <c r="Q4061" i="1"/>
  <c r="R4061" i="1"/>
  <c r="S4061" i="1"/>
  <c r="T4061" i="1"/>
  <c r="O4062" i="1"/>
  <c r="Q4062" i="1"/>
  <c r="R4062" i="1"/>
  <c r="S4062" i="1"/>
  <c r="T4062" i="1"/>
  <c r="O4063" i="1"/>
  <c r="Q4063" i="1"/>
  <c r="R4063" i="1"/>
  <c r="S4063" i="1"/>
  <c r="T4063" i="1"/>
  <c r="O4064" i="1"/>
  <c r="Q4064" i="1"/>
  <c r="R4064" i="1"/>
  <c r="S4064" i="1"/>
  <c r="T4064" i="1"/>
  <c r="O4065" i="1"/>
  <c r="Q4065" i="1"/>
  <c r="R4065" i="1"/>
  <c r="S4065" i="1"/>
  <c r="T4065" i="1"/>
  <c r="O4066" i="1"/>
  <c r="Q4066" i="1"/>
  <c r="R4066" i="1"/>
  <c r="S4066" i="1"/>
  <c r="T4066" i="1"/>
  <c r="O4067" i="1"/>
  <c r="Q4067" i="1"/>
  <c r="R4067" i="1"/>
  <c r="S4067" i="1"/>
  <c r="T4067" i="1"/>
  <c r="O4068" i="1"/>
  <c r="Q4068" i="1"/>
  <c r="R4068" i="1"/>
  <c r="S4068" i="1"/>
  <c r="T4068" i="1"/>
  <c r="O4069" i="1"/>
  <c r="P4069" i="1"/>
  <c r="Q4069" i="1"/>
  <c r="R4069" i="1"/>
  <c r="S4069" i="1"/>
  <c r="T4069" i="1"/>
  <c r="O4070" i="1"/>
  <c r="Q4070" i="1"/>
  <c r="R4070" i="1"/>
  <c r="S4070" i="1"/>
  <c r="T4070" i="1"/>
  <c r="O4071" i="1"/>
  <c r="Q4071" i="1"/>
  <c r="R4071" i="1"/>
  <c r="S4071" i="1"/>
  <c r="T4071" i="1"/>
  <c r="O4072" i="1"/>
  <c r="Q4072" i="1"/>
  <c r="R4072" i="1"/>
  <c r="S4072" i="1"/>
  <c r="T4072" i="1"/>
  <c r="O4073" i="1"/>
  <c r="Q4073" i="1"/>
  <c r="R4073" i="1"/>
  <c r="S4073" i="1"/>
  <c r="T4073" i="1"/>
  <c r="O4074" i="1"/>
  <c r="Q4074" i="1"/>
  <c r="R4074" i="1"/>
  <c r="S4074" i="1"/>
  <c r="T4074" i="1"/>
  <c r="O4075" i="1"/>
  <c r="Q4075" i="1"/>
  <c r="R4075" i="1"/>
  <c r="S4075" i="1"/>
  <c r="T4075" i="1"/>
  <c r="O4076" i="1"/>
  <c r="Q4076" i="1"/>
  <c r="R4076" i="1"/>
  <c r="S4076" i="1"/>
  <c r="T4076" i="1"/>
  <c r="O4077" i="1"/>
  <c r="Q4077" i="1"/>
  <c r="R4077" i="1"/>
  <c r="S4077" i="1"/>
  <c r="T4077" i="1"/>
  <c r="O4078" i="1"/>
  <c r="Q4078" i="1"/>
  <c r="R4078" i="1"/>
  <c r="S4078" i="1"/>
  <c r="T4078" i="1"/>
  <c r="O4079" i="1"/>
  <c r="Q4079" i="1"/>
  <c r="R4079" i="1"/>
  <c r="S4079" i="1"/>
  <c r="T4079" i="1"/>
  <c r="O4080" i="1"/>
  <c r="Q4080" i="1"/>
  <c r="R4080" i="1"/>
  <c r="S4080" i="1"/>
  <c r="T4080" i="1"/>
  <c r="O4081" i="1"/>
  <c r="Q4081" i="1"/>
  <c r="R4081" i="1"/>
  <c r="S4081" i="1"/>
  <c r="T4081" i="1"/>
  <c r="O4082" i="1"/>
  <c r="Q4082" i="1"/>
  <c r="R4082" i="1"/>
  <c r="S4082" i="1"/>
  <c r="T4082" i="1"/>
  <c r="O4083" i="1"/>
  <c r="Q4083" i="1"/>
  <c r="R4083" i="1"/>
  <c r="S4083" i="1"/>
  <c r="T4083" i="1"/>
  <c r="O4084" i="1"/>
  <c r="Q4084" i="1"/>
  <c r="R4084" i="1"/>
  <c r="S4084" i="1"/>
  <c r="T4084" i="1"/>
  <c r="O4085" i="1"/>
  <c r="Q4085" i="1"/>
  <c r="R4085" i="1"/>
  <c r="S4085" i="1"/>
  <c r="T4085" i="1"/>
  <c r="O4086" i="1"/>
  <c r="Q4086" i="1"/>
  <c r="R4086" i="1"/>
  <c r="S4086" i="1"/>
  <c r="T4086" i="1"/>
  <c r="O4087" i="1"/>
  <c r="Q4087" i="1"/>
  <c r="R4087" i="1"/>
  <c r="S4087" i="1"/>
  <c r="T4087" i="1"/>
  <c r="O4088" i="1"/>
  <c r="Q4088" i="1"/>
  <c r="R4088" i="1"/>
  <c r="S4088" i="1"/>
  <c r="T4088" i="1"/>
  <c r="O4089" i="1"/>
  <c r="Q4089" i="1"/>
  <c r="R4089" i="1"/>
  <c r="S4089" i="1"/>
  <c r="T4089" i="1"/>
  <c r="O4090" i="1"/>
  <c r="Q4090" i="1"/>
  <c r="R4090" i="1"/>
  <c r="S4090" i="1"/>
  <c r="T4090" i="1"/>
  <c r="O4091" i="1"/>
  <c r="Q4091" i="1"/>
  <c r="R4091" i="1"/>
  <c r="S4091" i="1"/>
  <c r="T4091" i="1"/>
  <c r="O4092" i="1"/>
  <c r="Q4092" i="1"/>
  <c r="R4092" i="1"/>
  <c r="S4092" i="1"/>
  <c r="T4092" i="1"/>
  <c r="O4093" i="1"/>
  <c r="Q4093" i="1"/>
  <c r="R4093" i="1"/>
  <c r="S4093" i="1"/>
  <c r="T4093" i="1"/>
  <c r="O4094" i="1"/>
  <c r="Q4094" i="1"/>
  <c r="R4094" i="1"/>
  <c r="S4094" i="1"/>
  <c r="T4094" i="1"/>
  <c r="O4095" i="1"/>
  <c r="Q4095" i="1"/>
  <c r="R4095" i="1"/>
  <c r="S4095" i="1"/>
  <c r="T4095" i="1"/>
  <c r="O4096" i="1"/>
  <c r="Q4096" i="1"/>
  <c r="R4096" i="1"/>
  <c r="S4096" i="1"/>
  <c r="T4096" i="1"/>
  <c r="O4097" i="1"/>
  <c r="Q4097" i="1"/>
  <c r="R4097" i="1"/>
  <c r="S4097" i="1"/>
  <c r="T4097" i="1"/>
  <c r="O4098" i="1"/>
  <c r="Q4098" i="1"/>
  <c r="R4098" i="1"/>
  <c r="S4098" i="1"/>
  <c r="T4098" i="1"/>
  <c r="O4099" i="1"/>
  <c r="Q4099" i="1"/>
  <c r="R4099" i="1"/>
  <c r="S4099" i="1"/>
  <c r="T4099" i="1"/>
  <c r="O4100" i="1"/>
  <c r="Q4100" i="1"/>
  <c r="R4100" i="1"/>
  <c r="S4100" i="1"/>
  <c r="T4100" i="1"/>
  <c r="O4101" i="1"/>
  <c r="Q4101" i="1"/>
  <c r="R4101" i="1"/>
  <c r="S4101" i="1"/>
  <c r="T4101" i="1"/>
  <c r="O4102" i="1"/>
  <c r="Q4102" i="1"/>
  <c r="R4102" i="1"/>
  <c r="S4102" i="1"/>
  <c r="T4102" i="1"/>
  <c r="O4103" i="1"/>
  <c r="Q4103" i="1"/>
  <c r="R4103" i="1"/>
  <c r="S4103" i="1"/>
  <c r="T4103" i="1"/>
  <c r="O4104" i="1"/>
  <c r="Q4104" i="1"/>
  <c r="R4104" i="1"/>
  <c r="S4104" i="1"/>
  <c r="T4104" i="1"/>
  <c r="O4105" i="1"/>
  <c r="Q4105" i="1"/>
  <c r="R4105" i="1"/>
  <c r="S4105" i="1"/>
  <c r="T4105" i="1"/>
  <c r="O4106" i="1"/>
  <c r="Q4106" i="1"/>
  <c r="R4106" i="1"/>
  <c r="S4106" i="1"/>
  <c r="T4106" i="1"/>
  <c r="O4107" i="1"/>
  <c r="Q4107" i="1"/>
  <c r="R4107" i="1"/>
  <c r="S4107" i="1"/>
  <c r="T4107" i="1"/>
  <c r="O4108" i="1"/>
  <c r="P4108" i="1"/>
  <c r="Q4108" i="1"/>
  <c r="R4108" i="1"/>
  <c r="S4108" i="1"/>
  <c r="T4108" i="1"/>
  <c r="O4109" i="1"/>
  <c r="Q4109" i="1"/>
  <c r="R4109" i="1"/>
  <c r="S4109" i="1"/>
  <c r="T4109" i="1"/>
  <c r="O4110" i="1"/>
  <c r="Q4110" i="1"/>
  <c r="R4110" i="1"/>
  <c r="S4110" i="1"/>
  <c r="T4110" i="1"/>
  <c r="O4111" i="1"/>
  <c r="Q4111" i="1"/>
  <c r="R4111" i="1"/>
  <c r="S4111" i="1"/>
  <c r="T4111" i="1"/>
  <c r="O4112" i="1"/>
  <c r="Q4112" i="1"/>
  <c r="R4112" i="1"/>
  <c r="S4112" i="1"/>
  <c r="T4112" i="1"/>
  <c r="O4113" i="1"/>
  <c r="Q4113" i="1"/>
  <c r="R4113" i="1"/>
  <c r="S4113" i="1"/>
  <c r="T4113" i="1"/>
  <c r="O4114" i="1"/>
  <c r="Q4114" i="1"/>
  <c r="R4114" i="1"/>
  <c r="S4114" i="1"/>
  <c r="T4114" i="1"/>
  <c r="O4115" i="1"/>
  <c r="Q4115" i="1"/>
  <c r="R4115" i="1"/>
  <c r="S4115" i="1"/>
  <c r="T4115" i="1"/>
  <c r="G3" i="6" l="1"/>
  <c r="F6" i="6"/>
  <c r="F13" i="6"/>
  <c r="G8" i="6"/>
  <c r="F4" i="6"/>
  <c r="G2" i="6"/>
  <c r="H7" i="6"/>
  <c r="G7" i="6"/>
  <c r="H8" i="6"/>
  <c r="H9" i="6"/>
  <c r="G6" i="6"/>
  <c r="G13" i="6"/>
  <c r="F3" i="6"/>
  <c r="H10" i="6"/>
  <c r="G9" i="6"/>
  <c r="G12" i="6"/>
  <c r="H2" i="6"/>
  <c r="H5" i="6"/>
  <c r="G10" i="6"/>
  <c r="F12" i="6"/>
  <c r="G5" i="6"/>
  <c r="F11" i="6"/>
  <c r="G11" i="6"/>
  <c r="G4" i="6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<sst xmlns="http://schemas.openxmlformats.org/spreadsheetml/2006/main" count="24821" uniqueCount="8400">
  <si>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</si>
  <si>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</si>
  <si>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</si>
  <si>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</si>
  <si>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</si>
  <si>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</si>
  <si>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</si>
  <si>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</si>
  <si>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</si>
  <si>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</si>
  <si>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</si>
  <si>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</si>
  <si>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</si>
  <si>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</si>
  <si>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</si>
  <si>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</si>
  <si>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</si>
  <si>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</si>
  <si>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</si>
  <si>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</si>
  <si>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</si>
  <si>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</si>
  <si>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</si>
  <si>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</si>
  <si>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</si>
  <si>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</si>
  <si>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</si>
  <si>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</si>
  <si>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</si>
  <si>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</si>
  <si>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</si>
  <si>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</si>
  <si>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</si>
  <si>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</si>
  <si>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</si>
  <si>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</si>
  <si>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</si>
  <si>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</si>
  <si>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</si>
  <si>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</si>
  <si>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</si>
  <si>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</si>
  <si>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</si>
  <si>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</si>
  <si>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</si>
  <si>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</si>
  <si>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</si>
  <si>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</si>
  <si>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</si>
  <si>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</si>
  <si>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</si>
  <si>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</si>
  <si>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</si>
  <si>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</si>
  <si>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</si>
  <si>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</si>
  <si>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</si>
  <si>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</si>
  <si>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</si>
  <si>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</si>
  <si>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</si>
  <si>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</si>
  <si>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</si>
  <si>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</si>
  <si>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</si>
  <si>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</si>
  <si>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</si>
  <si>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</si>
  <si>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</si>
  <si>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</si>
  <si>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</si>
  <si>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</si>
  <si>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</si>
  <si>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</si>
  <si>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</si>
  <si>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</si>
  <si>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</si>
  <si>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</si>
  <si>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</si>
  <si>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</si>
  <si>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</si>
  <si>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</si>
  <si>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</si>
  <si>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</si>
  <si>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</si>
  <si>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</si>
  <si>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</si>
  <si>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</si>
  <si>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</si>
  <si>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</si>
  <si>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</si>
  <si>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</si>
  <si>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</si>
  <si>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</si>
  <si>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</si>
  <si>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</si>
  <si>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</si>
  <si>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</si>
  <si>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</si>
  <si>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</si>
  <si>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</si>
  <si>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</si>
  <si>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</si>
  <si>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</si>
  <si>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</si>
  <si>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</si>
  <si>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</si>
  <si>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</si>
  <si>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</si>
  <si>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</si>
  <si>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</si>
  <si>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</si>
  <si>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</si>
  <si>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</si>
  <si>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</si>
  <si>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</si>
  <si>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</si>
  <si>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</si>
  <si>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</si>
  <si>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</si>
  <si>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</si>
  <si>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</si>
  <si>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</si>
  <si>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</si>
  <si>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</si>
  <si>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</si>
  <si>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</si>
  <si>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</si>
  <si>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</si>
  <si>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</si>
  <si>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</si>
  <si>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</si>
  <si>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</si>
  <si>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</si>
  <si>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</si>
  <si>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</si>
  <si>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</si>
  <si>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</si>
  <si>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</si>
  <si>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</si>
  <si>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</si>
  <si>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</si>
  <si>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</si>
  <si>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</si>
  <si>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</si>
  <si>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</si>
  <si>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</si>
  <si>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</si>
  <si>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</si>
  <si>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</si>
  <si>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</si>
  <si>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</si>
  <si>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</si>
  <si>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</si>
  <si>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</si>
  <si>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</si>
  <si>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</si>
  <si>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</si>
  <si>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</si>
  <si>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</si>
  <si>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</si>
  <si>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</si>
  <si>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</si>
  <si>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</si>
  <si>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</si>
  <si>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</si>
  <si>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</si>
  <si>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</si>
  <si>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</si>
  <si>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</si>
  <si>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</si>
  <si>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</si>
  <si>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</si>
  <si>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</si>
  <si>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</si>
  <si>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</si>
  <si>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</si>
  <si>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</si>
  <si>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</si>
  <si>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</si>
  <si>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</si>
  <si>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</si>
  <si>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</si>
  <si>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</si>
  <si>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</si>
  <si>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</si>
  <si>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</si>
  <si>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</si>
  <si>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</si>
  <si>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</si>
  <si>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</si>
  <si>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</si>
  <si>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</si>
  <si>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</si>
  <si>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</si>
  <si>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</si>
  <si>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</si>
  <si>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</si>
  <si>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</si>
  <si>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</si>
  <si>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</si>
  <si>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</si>
  <si>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</si>
  <si>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</si>
  <si>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</si>
  <si>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</si>
  <si>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</si>
  <si>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</si>
  <si>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</si>
  <si>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</si>
  <si>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</si>
  <si>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</si>
  <si>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</si>
  <si>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</si>
  <si>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</si>
  <si>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</si>
  <si>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</si>
  <si>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</si>
  <si>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</si>
  <si>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</si>
  <si>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</si>
  <si>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</si>
  <si>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</si>
  <si>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</si>
  <si>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</si>
  <si>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</si>
  <si>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</si>
  <si>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</si>
  <si>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</si>
  <si>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</si>
  <si>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</si>
  <si>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</si>
  <si>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</si>
  <si>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</si>
  <si>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</si>
  <si>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</si>
  <si>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</si>
  <si>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</si>
  <si>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</si>
  <si>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</si>
  <si>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</si>
  <si>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</si>
  <si>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</si>
  <si>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</si>
  <si>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</si>
  <si>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</si>
  <si>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</si>
  <si>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</si>
  <si>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</si>
  <si>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</si>
  <si>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</si>
  <si>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</si>
  <si>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</si>
  <si>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</si>
  <si>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</si>
  <si>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</si>
  <si>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</si>
  <si>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</si>
  <si>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</si>
  <si>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</si>
  <si>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</si>
  <si>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</si>
  <si>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</si>
  <si>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</si>
  <si>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</si>
  <si>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</si>
  <si>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</si>
  <si>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</si>
  <si>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</si>
  <si>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</si>
  <si>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</si>
  <si>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</si>
  <si>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</si>
  <si>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</si>
  <si>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</si>
  <si>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</si>
  <si>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</si>
  <si>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</si>
  <si>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</si>
  <si>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</si>
  <si>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</si>
  <si>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</si>
  <si>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</si>
  <si>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</si>
  <si>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</si>
  <si>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</si>
  <si>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</si>
  <si>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</si>
  <si>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</si>
  <si>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</si>
  <si>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</si>
  <si>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</si>
  <si>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</si>
  <si>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</si>
  <si>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</si>
  <si>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</si>
  <si>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</si>
  <si>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</si>
  <si>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</si>
  <si>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</si>
  <si>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</si>
  <si>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</si>
  <si>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</si>
  <si>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</si>
  <si>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</si>
  <si>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</si>
  <si>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</si>
  <si>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</si>
  <si>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</si>
  <si>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</si>
  <si>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</si>
  <si>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</si>
  <si>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</si>
  <si>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</si>
  <si>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</si>
  <si>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</si>
  <si>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</si>
  <si>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</si>
  <si>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</si>
  <si>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</si>
  <si>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</si>
  <si>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</si>
  <si>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</si>
  <si>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</si>
  <si>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</si>
  <si>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</si>
  <si>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</si>
  <si>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</si>
  <si>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</si>
  <si>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</si>
  <si>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</si>
  <si>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</si>
  <si>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</si>
  <si>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</si>
  <si>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</si>
  <si>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</si>
  <si>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</si>
  <si>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</si>
  <si>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</si>
  <si>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</si>
  <si>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</si>
  <si>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</si>
  <si>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</si>
  <si>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</si>
  <si>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</si>
  <si>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</si>
  <si>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</si>
  <si>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</si>
  <si>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</si>
  <si>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</si>
  <si>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</si>
  <si>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</si>
  <si>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</si>
  <si>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</si>
  <si>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</si>
  <si>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</si>
  <si>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</si>
  <si>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</si>
  <si>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</si>
  <si>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</si>
  <si>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</si>
  <si>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</si>
  <si>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</si>
  <si>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</si>
  <si>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</si>
  <si>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</si>
  <si>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</si>
  <si>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</si>
  <si>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</si>
  <si>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</si>
  <si>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</si>
  <si>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</si>
  <si>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</si>
  <si>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</si>
  <si>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</si>
  <si>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</si>
  <si>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</si>
  <si>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</si>
  <si>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</si>
  <si>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</si>
  <si>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</si>
  <si>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</si>
  <si>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</si>
  <si>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</si>
  <si>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</si>
  <si>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</si>
  <si>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</si>
  <si>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</si>
  <si>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</si>
  <si>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</si>
  <si>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</si>
  <si>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</si>
  <si>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</si>
  <si>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</si>
  <si>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</si>
  <si>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</si>
  <si>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</si>
  <si>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</si>
  <si>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</si>
  <si>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</si>
  <si>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</si>
  <si>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</si>
  <si>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</si>
  <si>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</si>
  <si>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</si>
  <si>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</si>
  <si>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</si>
  <si>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</si>
  <si>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</si>
  <si>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</si>
  <si>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</si>
  <si>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</si>
  <si>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</si>
  <si>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</si>
  <si>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</si>
  <si>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</si>
  <si>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</si>
  <si>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</si>
  <si>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</si>
  <si>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</si>
  <si>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</si>
  <si>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</si>
  <si>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</si>
  <si>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</si>
  <si>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</si>
  <si>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</si>
  <si>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</si>
  <si>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</si>
  <si>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</si>
  <si>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</si>
  <si>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</si>
  <si>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</si>
  <si>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</si>
  <si>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</si>
  <si>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</si>
  <si>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</si>
  <si>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</si>
  <si>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</si>
  <si>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</si>
  <si>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</si>
  <si>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</si>
  <si>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</si>
  <si>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</si>
  <si>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</si>
  <si>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</si>
  <si>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</si>
  <si>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</si>
  <si>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</si>
  <si>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</si>
  <si>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</si>
  <si>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</si>
  <si>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</si>
  <si>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</si>
  <si>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</si>
  <si>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</si>
  <si>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</si>
  <si>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</si>
  <si>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</si>
  <si>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</si>
  <si>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</si>
  <si>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</si>
  <si>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</si>
  <si>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</si>
  <si>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</si>
  <si>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</si>
  <si>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</si>
  <si>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</si>
  <si>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</si>
  <si>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</si>
  <si>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</si>
  <si>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</si>
  <si>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</si>
  <si>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</si>
  <si>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</si>
  <si>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</si>
  <si>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</si>
  <si>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</si>
  <si>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</si>
  <si>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</si>
  <si>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</si>
  <si>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</si>
  <si>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</si>
  <si>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</si>
  <si>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</si>
  <si>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</si>
  <si>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</si>
  <si>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</si>
  <si>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</si>
  <si>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</si>
  <si>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</si>
  <si>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</si>
  <si>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</si>
  <si>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</si>
  <si>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</si>
  <si>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</si>
  <si>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</si>
  <si>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</si>
  <si>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</si>
  <si>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</si>
  <si>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</si>
  <si>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</si>
  <si>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</si>
  <si>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</si>
  <si>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</si>
  <si>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</si>
  <si>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</si>
  <si>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</si>
  <si>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</si>
  <si>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</si>
  <si>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</si>
  <si>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</si>
  <si>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</si>
  <si>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</si>
  <si>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</si>
  <si>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</si>
  <si>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</si>
  <si>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</si>
  <si>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</si>
  <si>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</si>
  <si>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</si>
  <si>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</si>
  <si>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</si>
  <si>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</si>
  <si>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</si>
  <si>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</si>
  <si>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</si>
  <si>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</si>
  <si>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</si>
  <si>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</si>
  <si>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</si>
  <si>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</si>
  <si>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</si>
  <si>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</si>
  <si>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</si>
  <si>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</si>
  <si>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</si>
  <si>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</si>
  <si>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</si>
  <si>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</si>
  <si>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</si>
  <si>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</si>
  <si>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</si>
  <si>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</si>
  <si>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</si>
  <si>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</si>
  <si>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</si>
  <si>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</si>
  <si>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</si>
  <si>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</si>
  <si>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</si>
  <si>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</si>
  <si>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</si>
  <si>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</si>
  <si>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</si>
  <si>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</si>
  <si>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</si>
  <si>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</si>
  <si>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</si>
  <si>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</si>
  <si>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</si>
  <si>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</si>
  <si>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</si>
  <si>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</si>
  <si>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</si>
  <si>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</si>
  <si>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</si>
  <si>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</si>
  <si>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</si>
  <si>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</si>
  <si>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</si>
  <si>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</si>
  <si>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</si>
  <si>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</si>
  <si>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</si>
  <si>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</si>
  <si>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</si>
  <si>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</si>
  <si>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</si>
  <si>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</si>
  <si>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</si>
  <si>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</si>
  <si>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</si>
  <si>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</si>
  <si>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</si>
  <si>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</si>
  <si>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</si>
  <si>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</si>
  <si>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</si>
  <si>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</si>
  <si>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</si>
  <si>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</si>
  <si>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</si>
  <si>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</si>
  <si>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</si>
  <si>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</si>
  <si>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</si>
  <si>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</si>
  <si>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</si>
  <si>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</si>
  <si>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</si>
  <si>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</si>
  <si>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</si>
  <si>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</si>
  <si>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</si>
  <si>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</si>
  <si>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</si>
  <si>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</si>
  <si>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</si>
  <si>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</si>
  <si>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</si>
  <si>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</si>
  <si>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</si>
  <si>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</si>
  <si>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</si>
  <si>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</si>
  <si>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</si>
  <si>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</si>
  <si>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</si>
  <si>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</si>
  <si>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</si>
  <si>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</si>
  <si>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</si>
  <si>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</si>
  <si>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</si>
  <si>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</si>
  <si>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</si>
  <si>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</si>
  <si>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</si>
  <si>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</si>
  <si>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</si>
  <si>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</si>
  <si>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</si>
  <si>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</si>
  <si>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</si>
  <si>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</si>
  <si>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</si>
  <si>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</si>
  <si>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</si>
  <si>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</si>
  <si>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</si>
  <si>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</si>
  <si>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</si>
  <si>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</si>
  <si>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</si>
  <si>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</si>
  <si>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</si>
  <si>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</si>
  <si>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</si>
  <si>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</si>
  <si>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</si>
  <si>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</si>
  <si>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</si>
  <si>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</si>
  <si>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</si>
  <si>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</si>
  <si>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</si>
  <si>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</si>
  <si>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</si>
  <si>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</si>
  <si>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</si>
  <si>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</si>
  <si>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</si>
  <si>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</si>
  <si>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</si>
  <si>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</si>
  <si>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</si>
  <si>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</si>
  <si>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</si>
  <si>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</si>
  <si>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</si>
  <si>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</si>
  <si>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</si>
  <si>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</si>
  <si>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</si>
  <si>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</si>
  <si>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</si>
  <si>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</si>
  <si>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</si>
  <si>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</si>
  <si>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</si>
  <si>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</si>
  <si>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</si>
  <si>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</si>
  <si>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</si>
  <si>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</si>
  <si>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</si>
  <si>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</si>
  <si>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</si>
  <si>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</si>
  <si>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</si>
  <si>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</si>
  <si>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</si>
  <si>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</si>
  <si>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</si>
  <si>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</si>
  <si>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</si>
  <si>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</si>
  <si>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</si>
  <si>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</si>
  <si>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</si>
  <si>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</si>
  <si>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</si>
  <si>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</si>
  <si>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</si>
  <si>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</si>
  <si>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</si>
  <si>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</si>
  <si>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</si>
  <si>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</si>
  <si>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</si>
  <si>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</si>
  <si>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</si>
  <si>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</si>
  <si>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</si>
  <si>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</si>
  <si>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</si>
  <si>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</si>
  <si>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</si>
  <si>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</si>
  <si>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</si>
  <si>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</si>
  <si>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</si>
  <si>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</si>
  <si>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</si>
  <si>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</si>
  <si>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</si>
  <si>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</si>
  <si>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</si>
  <si>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</si>
  <si>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</si>
  <si>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</si>
  <si>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</si>
  <si>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</si>
  <si>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</si>
  <si>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</si>
  <si>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</si>
  <si>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</si>
  <si>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</si>
  <si>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</si>
  <si>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</si>
  <si>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</si>
  <si>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</si>
  <si>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</si>
  <si>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</si>
  <si>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</si>
  <si>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</si>
  <si>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</si>
  <si>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</si>
  <si>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</si>
  <si>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</si>
  <si>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</si>
  <si>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</si>
  <si>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</si>
  <si>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</si>
  <si>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</si>
  <si>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</si>
  <si>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</si>
  <si>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</si>
  <si>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</si>
  <si>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</si>
  <si>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</si>
  <si>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</si>
  <si>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</si>
  <si>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</si>
  <si>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</si>
  <si>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</si>
  <si>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</si>
  <si>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</si>
  <si>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</si>
  <si>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</si>
  <si>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</si>
  <si>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</si>
  <si>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</si>
  <si>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</si>
  <si>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</si>
  <si>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</si>
  <si>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</si>
  <si>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</si>
  <si>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</si>
  <si>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</si>
  <si>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</si>
  <si>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</si>
  <si>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</si>
  <si>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</si>
  <si>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</si>
  <si>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</si>
  <si>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</si>
  <si>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</si>
  <si>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</si>
  <si>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</si>
  <si>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</si>
  <si>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</si>
  <si>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</si>
  <si>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</si>
  <si>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</si>
  <si>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</si>
  <si>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</si>
  <si>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</si>
  <si>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</si>
  <si>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</si>
  <si>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</si>
  <si>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</si>
  <si>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</si>
  <si>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</si>
  <si>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</si>
  <si>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</si>
  <si>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</si>
  <si>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</si>
  <si>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</si>
  <si>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</si>
  <si>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</si>
  <si>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</si>
  <si>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</si>
  <si>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</si>
  <si>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</si>
  <si>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</si>
  <si>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</si>
  <si>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</si>
  <si>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</si>
  <si>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</si>
  <si>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</si>
  <si>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</si>
  <si>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</si>
  <si>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</si>
  <si>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</si>
  <si>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</si>
  <si>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</si>
  <si>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</si>
  <si>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</si>
  <si>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</si>
  <si>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</si>
  <si>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</si>
  <si>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</si>
  <si>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</si>
  <si>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</si>
  <si>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</si>
  <si>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</si>
  <si>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</si>
  <si>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</si>
  <si>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</si>
  <si>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</si>
  <si>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</si>
  <si>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</si>
  <si>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</si>
  <si>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</si>
  <si>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</si>
  <si>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</si>
  <si>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</si>
  <si>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</si>
  <si>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</si>
  <si>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</si>
  <si>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</si>
  <si>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</si>
  <si>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</si>
  <si>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</si>
  <si>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</si>
  <si>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</si>
  <si>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</si>
  <si>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</si>
  <si>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</si>
  <si>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</si>
  <si>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</si>
  <si>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</si>
  <si>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</si>
  <si>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</si>
  <si>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</si>
  <si>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</si>
  <si>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</si>
  <si>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</si>
  <si>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</si>
  <si>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</si>
  <si>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</si>
  <si>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</si>
  <si>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</si>
  <si>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</si>
  <si>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</si>
  <si>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</si>
  <si>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</si>
  <si>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</si>
  <si>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</si>
  <si>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</si>
  <si>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</si>
  <si>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</si>
  <si>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</si>
  <si>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</si>
  <si>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</si>
  <si>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</si>
  <si>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</si>
  <si>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</si>
  <si>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</si>
  <si>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</si>
  <si>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</si>
  <si>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</si>
  <si>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</si>
  <si>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</si>
  <si>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</si>
  <si>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</si>
  <si>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</si>
  <si>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</si>
  <si>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</si>
  <si>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</si>
  <si>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</si>
  <si>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</si>
  <si>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</si>
  <si>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</si>
  <si>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</si>
  <si>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</si>
  <si>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</si>
  <si>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</si>
  <si>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</si>
  <si>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</si>
  <si>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</si>
  <si>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</si>
  <si>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</si>
  <si>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</si>
  <si>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</si>
  <si>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</si>
  <si>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</si>
  <si>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</si>
  <si>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</si>
  <si>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</si>
  <si>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</si>
  <si>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</si>
  <si>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</si>
  <si>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</si>
  <si>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</si>
  <si>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</si>
  <si>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</si>
  <si>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</si>
  <si>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</si>
  <si>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</si>
  <si>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</si>
  <si>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</si>
  <si>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</si>
  <si>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</si>
  <si>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</si>
  <si>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</si>
  <si>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</si>
  <si>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</si>
  <si>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</si>
  <si>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</si>
  <si>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</si>
  <si>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</si>
  <si>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</si>
  <si>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</si>
  <si>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</si>
  <si>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</si>
  <si>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</si>
  <si>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</si>
  <si>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</si>
  <si>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</si>
  <si>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</si>
  <si>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</si>
  <si>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</si>
  <si>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</si>
  <si>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</si>
  <si>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</si>
  <si>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</si>
  <si>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</si>
  <si>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</si>
  <si>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</si>
  <si>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</si>
  <si>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</si>
  <si>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</si>
  <si>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</si>
  <si>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</si>
  <si>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</si>
  <si>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</si>
  <si>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</si>
  <si>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</si>
  <si>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</si>
  <si>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</si>
  <si>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</si>
  <si>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</si>
  <si>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</si>
  <si>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</si>
  <si>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</si>
  <si>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</si>
  <si>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</si>
  <si>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</si>
  <si>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</si>
  <si>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</si>
  <si>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</si>
  <si>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</si>
  <si>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</si>
  <si>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</si>
  <si>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</si>
  <si>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</si>
  <si>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</si>
  <si>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</si>
  <si>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</si>
  <si>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</si>
  <si>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</si>
  <si>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</si>
  <si>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</si>
  <si>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</si>
  <si>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</si>
  <si>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</si>
  <si>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</si>
  <si>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</si>
  <si>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</si>
  <si>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</si>
  <si>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</si>
  <si>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</si>
  <si>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</si>
  <si>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</si>
  <si>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</si>
  <si>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</si>
  <si>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</si>
  <si>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</si>
  <si>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</si>
  <si>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</si>
  <si>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</si>
  <si>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</si>
  <si>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</si>
  <si>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</si>
  <si>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</si>
  <si>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</si>
  <si>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</si>
  <si>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</si>
  <si>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</si>
  <si>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</si>
  <si>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</si>
  <si>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</si>
  <si>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</si>
  <si>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</si>
  <si>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</si>
  <si>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</si>
  <si>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</si>
  <si>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</si>
  <si>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</si>
  <si>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</si>
  <si>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</si>
  <si>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</si>
  <si>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</si>
  <si>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</si>
  <si>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</si>
  <si>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</si>
  <si>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</si>
  <si>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</si>
  <si>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</si>
  <si>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</si>
  <si>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</si>
  <si>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</si>
  <si>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</si>
  <si>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</si>
  <si>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</si>
  <si>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</si>
  <si>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</si>
  <si>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</si>
  <si>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</si>
  <si>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</si>
  <si>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</si>
  <si>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</si>
  <si>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</si>
  <si>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</si>
  <si>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</si>
  <si>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</si>
  <si>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</si>
  <si>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</si>
  <si>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</si>
  <si>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</si>
  <si>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</si>
  <si>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</si>
  <si>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</si>
  <si>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</si>
  <si>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</si>
  <si>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</si>
  <si>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</si>
  <si>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</si>
  <si>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</si>
  <si>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</si>
  <si>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</si>
  <si>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</si>
  <si>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</si>
  <si>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</si>
  <si>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</si>
  <si>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</si>
  <si>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</si>
  <si>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</si>
  <si>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</si>
  <si>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</si>
  <si>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</si>
  <si>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</si>
  <si>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</si>
  <si>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</si>
  <si>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</si>
  <si>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</si>
  <si>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</si>
  <si>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</si>
  <si>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</si>
  <si>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</si>
  <si>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</si>
  <si>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</si>
  <si>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</si>
  <si>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</si>
  <si>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</si>
  <si>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</si>
  <si>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</si>
  <si>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</si>
  <si>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</si>
  <si>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</si>
  <si>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</si>
  <si>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</si>
  <si>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</si>
  <si>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</si>
  <si>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</si>
  <si>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</si>
  <si>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</si>
  <si>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</si>
  <si>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</si>
  <si>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</si>
  <si>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</si>
  <si>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</si>
  <si>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</si>
  <si>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</si>
  <si>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</si>
  <si>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</si>
  <si>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</si>
  <si>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</si>
  <si>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</si>
  <si>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</si>
  <si>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</si>
  <si>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</si>
  <si>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</si>
  <si>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</si>
  <si>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</si>
  <si>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</si>
  <si>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</si>
  <si>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</si>
  <si>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</si>
  <si>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</si>
  <si>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</si>
  <si>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</si>
  <si>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</si>
  <si>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</si>
  <si>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</si>
  <si>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</si>
  <si>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</si>
  <si>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</si>
  <si>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</si>
  <si>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</si>
  <si>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</si>
  <si>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</si>
  <si>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</si>
  <si>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</si>
  <si>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</si>
  <si>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</si>
  <si>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</si>
  <si>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</si>
  <si>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</si>
  <si>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</si>
  <si>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</si>
  <si>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</si>
  <si>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</si>
  <si>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</si>
  <si>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</si>
  <si>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</si>
  <si>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</si>
  <si>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</si>
  <si>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</si>
  <si>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</si>
  <si>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</si>
  <si>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</si>
  <si>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</si>
  <si>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</si>
  <si>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</si>
  <si>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</si>
  <si>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</si>
  <si>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</si>
  <si>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</si>
  <si>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</si>
  <si>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</si>
  <si>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</si>
  <si>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</si>
  <si>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</si>
  <si>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</si>
  <si>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</si>
  <si>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</si>
  <si>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</si>
  <si>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</si>
  <si>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</si>
  <si>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</si>
  <si>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</si>
  <si>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</si>
  <si>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</si>
  <si>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</si>
  <si>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</si>
  <si>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</si>
  <si>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</si>
  <si>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</si>
  <si>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</si>
  <si>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</si>
  <si>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</si>
  <si>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</si>
  <si>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</si>
  <si>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</si>
  <si>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</si>
  <si>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</si>
  <si>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</si>
  <si>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</si>
  <si>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</si>
  <si>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</si>
  <si>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</si>
  <si>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</si>
  <si>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</si>
  <si>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</si>
  <si>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</si>
  <si>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</si>
  <si>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</si>
  <si>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</si>
  <si>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</si>
  <si>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</si>
  <si>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</si>
  <si>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</si>
  <si>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</si>
  <si>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</si>
  <si>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</si>
  <si>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</si>
  <si>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</si>
  <si>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</si>
  <si>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</si>
  <si>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</si>
  <si>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</si>
  <si>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</si>
  <si>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</si>
  <si>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</si>
  <si>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</si>
  <si>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</si>
  <si>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</si>
  <si>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</si>
  <si>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</si>
  <si>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</si>
  <si>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</si>
  <si>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</si>
  <si>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</si>
  <si>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</si>
  <si>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</si>
  <si>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</si>
  <si>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</si>
  <si>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</si>
  <si>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</si>
  <si>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</si>
  <si>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</si>
  <si>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</si>
  <si>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</si>
  <si>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</si>
  <si>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</si>
  <si>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</si>
  <si>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</si>
  <si>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</si>
  <si>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</si>
  <si>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</si>
  <si>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</si>
  <si>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</si>
  <si>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</si>
  <si>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</si>
  <si>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</si>
  <si>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</si>
  <si>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</si>
  <si>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</si>
  <si>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</si>
  <si>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</si>
  <si>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</si>
  <si>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</si>
  <si>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</si>
  <si>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</si>
  <si>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</si>
  <si>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</si>
  <si>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</si>
  <si>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</si>
  <si>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</si>
  <si>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</si>
  <si>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</si>
  <si>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</si>
  <si>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</si>
  <si>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</si>
  <si>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</si>
  <si>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</si>
  <si>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</si>
  <si>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</si>
  <si>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</si>
  <si>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</si>
  <si>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</si>
  <si>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</si>
  <si>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</si>
  <si>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</si>
  <si>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</si>
  <si>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</si>
  <si>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</si>
  <si>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</si>
  <si>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</si>
  <si>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</si>
  <si>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</si>
  <si>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</si>
  <si>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</si>
  <si>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</si>
  <si>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</si>
  <si>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</si>
  <si>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</si>
  <si>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</si>
  <si>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</si>
  <si>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</si>
  <si>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</si>
  <si>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</si>
  <si>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</si>
  <si>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</si>
  <si>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</si>
  <si>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</si>
  <si>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</si>
  <si>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</si>
  <si>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</si>
  <si>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</si>
  <si>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</si>
  <si>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</si>
  <si>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</si>
  <si>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</si>
  <si>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</si>
  <si>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</si>
  <si>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</si>
  <si>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</si>
  <si>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</si>
  <si>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</si>
  <si>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</si>
  <si>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</si>
  <si>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</si>
  <si>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</si>
  <si>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</si>
  <si>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</si>
  <si>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</si>
  <si>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</si>
  <si>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</si>
  <si>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</si>
  <si>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</si>
  <si>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</si>
  <si>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</si>
  <si>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</si>
  <si>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</si>
  <si>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</si>
  <si>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</si>
  <si>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</si>
  <si>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</si>
  <si>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</si>
  <si>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</si>
  <si>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</si>
  <si>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</si>
  <si>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</si>
  <si>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</si>
  <si>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</si>
  <si>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</si>
  <si>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</si>
  <si>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</si>
  <si>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</si>
  <si>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</si>
  <si>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</si>
  <si>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</si>
  <si>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</si>
  <si>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</si>
  <si>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</si>
  <si>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</si>
  <si>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</si>
  <si>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</si>
  <si>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</si>
  <si>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</si>
  <si>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</si>
  <si>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</si>
  <si>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</si>
  <si>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</si>
  <si>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</si>
  <si>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</si>
  <si>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</si>
  <si>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</si>
  <si>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</si>
  <si>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</si>
  <si>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</si>
  <si>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</si>
  <si>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</si>
  <si>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</si>
  <si>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</si>
  <si>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</si>
  <si>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</si>
  <si>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</si>
  <si>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</si>
  <si>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</si>
  <si>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</si>
  <si>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</si>
  <si>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</si>
  <si>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</si>
  <si>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</si>
  <si>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</si>
  <si>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</si>
  <si>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</si>
  <si>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</si>
  <si>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</si>
  <si>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</si>
  <si>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</si>
  <si>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</si>
  <si>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</si>
  <si>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</si>
  <si>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</si>
  <si>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</si>
  <si>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</si>
  <si>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</si>
  <si>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</si>
  <si>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</si>
  <si>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</si>
  <si>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</si>
  <si>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</si>
  <si>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</si>
  <si>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</si>
  <si>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</si>
  <si>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</si>
  <si>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</si>
  <si>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</si>
  <si>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</si>
  <si>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</si>
  <si>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</si>
  <si>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</si>
  <si>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</si>
  <si>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</si>
  <si>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</si>
  <si>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</si>
  <si>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</si>
  <si>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</si>
  <si>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</si>
  <si>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</si>
  <si>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</si>
  <si>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</si>
  <si>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</si>
  <si>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</si>
  <si>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</si>
  <si>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</si>
  <si>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</si>
  <si>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</si>
  <si>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</si>
  <si>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</si>
  <si>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</si>
  <si>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</si>
  <si>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</si>
  <si>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</si>
  <si>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</si>
  <si>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</si>
  <si>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</si>
  <si>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</si>
  <si>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</si>
  <si>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</si>
  <si>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</si>
  <si>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</si>
  <si>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</si>
  <si>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</si>
  <si>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</si>
  <si>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</si>
  <si>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</si>
  <si>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</si>
  <si>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</si>
  <si>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</si>
  <si>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</si>
  <si>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</si>
  <si>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</si>
  <si>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</si>
  <si>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</si>
  <si>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</si>
  <si>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</si>
  <si>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</si>
  <si>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</si>
  <si>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</si>
  <si>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</si>
  <si>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</si>
  <si>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</si>
  <si>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</si>
  <si>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</si>
  <si>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</si>
  <si>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</si>
  <si>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</si>
  <si>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</si>
  <si>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</si>
  <si>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</si>
  <si>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</si>
  <si>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</si>
  <si>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</si>
  <si>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</si>
  <si>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</si>
  <si>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</si>
  <si>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</si>
  <si>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</si>
  <si>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</si>
  <si>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</si>
  <si>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</si>
  <si>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</si>
  <si>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</si>
  <si>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</si>
  <si>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</si>
  <si>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</si>
  <si>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</si>
  <si>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</si>
  <si>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</si>
  <si>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</si>
  <si>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</si>
  <si>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</si>
  <si>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</si>
  <si>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</si>
  <si>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</si>
  <si>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</si>
  <si>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</si>
  <si>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</si>
  <si>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</si>
  <si>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</si>
  <si>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</si>
  <si>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</si>
  <si>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</si>
  <si>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</si>
  <si>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</si>
  <si>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</si>
  <si>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</si>
  <si>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</si>
  <si>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</si>
  <si>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</si>
  <si>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</si>
  <si>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</si>
  <si>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</si>
  <si>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</si>
  <si>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</si>
  <si>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</si>
  <si>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</si>
  <si>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</si>
  <si>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</si>
  <si>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</si>
  <si>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</si>
  <si>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</si>
  <si>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</si>
  <si>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</si>
  <si>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</si>
  <si>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</si>
  <si>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</si>
  <si>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</si>
  <si>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</si>
  <si>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</si>
  <si>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</si>
  <si>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</si>
  <si>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</si>
  <si>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</si>
  <si>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</si>
  <si>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</si>
  <si>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</si>
  <si>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</si>
  <si>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</si>
  <si>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</si>
  <si>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</si>
  <si>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</si>
  <si>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</si>
  <si>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</si>
  <si>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</si>
  <si>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</si>
  <si>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</si>
  <si>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</si>
  <si>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</si>
  <si>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</si>
  <si>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</si>
  <si>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</si>
  <si>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</si>
  <si>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</si>
  <si>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</si>
  <si>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</si>
  <si>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</si>
  <si>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</si>
  <si>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</si>
  <si>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</si>
  <si>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</si>
  <si>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</si>
  <si>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</si>
  <si>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</si>
  <si>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</si>
  <si>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</si>
  <si>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</si>
  <si>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</si>
  <si>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</si>
  <si>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</si>
  <si>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</si>
  <si>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</si>
  <si>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</si>
  <si>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</si>
  <si>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</si>
  <si>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</si>
  <si>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</si>
  <si>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</si>
  <si>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</si>
  <si>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</si>
  <si>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</si>
  <si>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</si>
  <si>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</si>
  <si>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</si>
  <si>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</si>
  <si>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</si>
  <si>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</si>
  <si>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</si>
  <si>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</si>
  <si>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</si>
  <si>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</si>
  <si>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</si>
  <si>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</si>
  <si>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</si>
  <si>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</si>
  <si>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</si>
  <si>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</si>
  <si>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</si>
  <si>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</si>
  <si>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</si>
  <si>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</si>
  <si>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</si>
  <si>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</si>
  <si>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</si>
  <si>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</si>
  <si>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</si>
  <si>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</si>
  <si>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</si>
  <si>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</si>
  <si>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</si>
  <si>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</si>
  <si>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</si>
  <si>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</si>
  <si>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</si>
  <si>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</si>
  <si>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</si>
  <si>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</si>
  <si>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</si>
  <si>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</si>
  <si>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</si>
  <si>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</si>
  <si>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</si>
  <si>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</si>
  <si>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</si>
  <si>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</si>
  <si>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</si>
  <si>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</si>
  <si>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</si>
  <si>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</si>
  <si>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</si>
  <si>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</si>
  <si>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</si>
  <si>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</si>
  <si>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</si>
  <si>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</si>
  <si>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</si>
  <si>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</si>
  <si>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</si>
  <si>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</si>
  <si>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</si>
  <si>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</si>
  <si>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</si>
  <si>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</si>
  <si>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</si>
  <si>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</si>
  <si>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</si>
  <si>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</si>
  <si>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</si>
  <si>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</si>
  <si>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</si>
  <si>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</si>
  <si>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</si>
  <si>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</si>
  <si>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</si>
  <si>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</si>
  <si>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</si>
  <si>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</si>
  <si>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</si>
  <si>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</si>
  <si>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</si>
  <si>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</si>
  <si>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</si>
  <si>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</si>
  <si>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</si>
  <si>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</si>
  <si>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</si>
  <si>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</si>
  <si>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</si>
  <si>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</si>
  <si>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</si>
  <si>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</si>
  <si>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</si>
  <si>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</si>
  <si>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</si>
  <si>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</si>
  <si>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</si>
  <si>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</si>
  <si>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</si>
  <si>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</si>
  <si>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</si>
  <si>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</si>
  <si>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</si>
  <si>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</si>
  <si>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</si>
  <si>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</si>
  <si>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</si>
  <si>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</si>
  <si>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</si>
  <si>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</si>
  <si>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</si>
  <si>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</si>
  <si>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</si>
  <si>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</si>
  <si>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</si>
  <si>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</si>
  <si>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</si>
  <si>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</si>
  <si>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</si>
  <si>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</si>
  <si>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</si>
  <si>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</si>
  <si>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</si>
  <si>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</si>
  <si>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</si>
  <si>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</si>
  <si>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</si>
  <si>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</si>
  <si>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</si>
  <si>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</si>
  <si>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</si>
  <si>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</si>
  <si>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</si>
  <si>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</si>
  <si>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</si>
  <si>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</si>
  <si>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</si>
  <si>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</si>
  <si>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</si>
  <si>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</si>
  <si>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</si>
  <si>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</si>
  <si>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</si>
  <si>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</si>
  <si>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</si>
  <si>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</si>
  <si>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</si>
  <si>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</si>
  <si>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</si>
  <si>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</si>
  <si>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</si>
  <si>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</si>
  <si>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</si>
  <si>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</si>
  <si>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</si>
  <si>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</si>
  <si>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</si>
  <si>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</si>
  <si>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</si>
  <si>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</si>
  <si>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</si>
  <si>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</si>
  <si>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</si>
  <si>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</si>
  <si>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</si>
  <si>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</si>
  <si>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</si>
  <si>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</si>
  <si>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</si>
  <si>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</si>
  <si>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</si>
  <si>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</si>
  <si>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</si>
  <si>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</si>
  <si>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</si>
  <si>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</si>
  <si>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</si>
  <si>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</si>
  <si>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</si>
  <si>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</si>
  <si>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</si>
  <si>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</si>
  <si>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</si>
  <si>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</si>
  <si>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</si>
  <si>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</si>
  <si>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</si>
  <si>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</si>
  <si>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</si>
  <si>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</si>
  <si>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</si>
  <si>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</si>
  <si>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</si>
  <si>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</si>
  <si>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</si>
  <si>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</si>
  <si>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</si>
  <si>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</si>
  <si>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</si>
  <si>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</si>
  <si>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</si>
  <si>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</si>
  <si>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</si>
  <si>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</si>
  <si>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</si>
  <si>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</si>
  <si>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</si>
  <si>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</si>
  <si>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</si>
  <si>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</si>
  <si>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</si>
  <si>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</si>
  <si>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</si>
  <si>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</si>
  <si>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</si>
  <si>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</si>
  <si>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</si>
  <si>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</si>
  <si>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</si>
  <si>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</si>
  <si>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</si>
  <si>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</si>
  <si>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</si>
  <si>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</si>
  <si>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</si>
  <si>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</si>
  <si>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</si>
  <si>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</si>
  <si>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</si>
  <si>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</si>
  <si>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</si>
  <si>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</si>
  <si>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</si>
  <si>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</si>
  <si>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</si>
  <si>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</si>
  <si>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</si>
  <si>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</si>
  <si>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</si>
  <si>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</si>
  <si>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</si>
  <si>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</si>
  <si>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</si>
  <si>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</si>
  <si>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</si>
  <si>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</si>
  <si>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</si>
  <si>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</si>
  <si>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</si>
  <si>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</si>
  <si>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</si>
  <si>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</si>
  <si>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</si>
  <si>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</si>
  <si>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</si>
  <si>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</si>
  <si>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</si>
  <si>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</si>
  <si>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</si>
  <si>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</si>
  <si>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</si>
  <si>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</si>
  <si>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</si>
  <si>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</si>
  <si>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</si>
  <si>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</si>
  <si>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</si>
  <si>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</si>
  <si>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</si>
  <si>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</si>
  <si>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</si>
  <si>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</si>
  <si>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</si>
  <si>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</si>
  <si>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</si>
  <si>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</si>
  <si>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</si>
  <si>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</si>
  <si>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</si>
  <si>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</si>
  <si>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</si>
  <si>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</si>
  <si>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</si>
  <si>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</si>
  <si>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</si>
  <si>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</si>
  <si>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</si>
  <si>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</si>
  <si>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</si>
  <si>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</si>
  <si>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</si>
  <si>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</si>
  <si>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</si>
  <si>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</si>
  <si>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</si>
  <si>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</si>
  <si>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</si>
  <si>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</si>
  <si>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</si>
  <si>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</si>
  <si>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</si>
  <si>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</si>
  <si>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</si>
  <si>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</si>
  <si>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</si>
  <si>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</si>
  <si>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</si>
  <si>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</si>
  <si>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</si>
  <si>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</si>
  <si>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</si>
  <si>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</si>
  <si>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</si>
  <si>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</si>
  <si>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</si>
  <si>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</si>
  <si>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</si>
  <si>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</si>
  <si>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</si>
  <si>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</si>
  <si>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</si>
  <si>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</si>
  <si>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</si>
  <si>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</si>
  <si>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</si>
  <si>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</si>
  <si>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</si>
  <si>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</si>
  <si>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</si>
  <si>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</si>
  <si>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</si>
  <si>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</si>
  <si>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</si>
  <si>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</si>
  <si>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</si>
  <si>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</si>
  <si>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</si>
  <si>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</si>
  <si>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</si>
  <si>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</si>
  <si>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</si>
  <si>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</si>
  <si>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</si>
  <si>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</si>
  <si>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</si>
  <si>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</si>
  <si>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</si>
  <si>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</si>
  <si>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</si>
  <si>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</si>
  <si>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</si>
  <si>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</si>
  <si>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</si>
  <si>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</si>
  <si>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</si>
  <si>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</si>
  <si>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</si>
  <si>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</si>
  <si>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</si>
  <si>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</si>
  <si>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</si>
  <si>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</si>
  <si>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</si>
  <si>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</si>
  <si>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</si>
  <si>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</si>
  <si>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</si>
  <si>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</si>
  <si>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</si>
  <si>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</si>
  <si>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</si>
  <si>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</si>
  <si>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</si>
  <si>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</si>
  <si>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</si>
  <si>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</si>
  <si>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</si>
  <si>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</si>
  <si>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</si>
  <si>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</si>
  <si>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</si>
  <si>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</si>
  <si>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</si>
  <si>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</si>
  <si>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</si>
  <si>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</si>
  <si>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</si>
  <si>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</si>
  <si>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</si>
  <si>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</si>
  <si>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</si>
  <si>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</si>
  <si>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</si>
  <si>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</si>
  <si>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</si>
  <si>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</si>
  <si>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</si>
  <si>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</si>
  <si>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</si>
  <si>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</si>
  <si>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</si>
  <si>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</si>
  <si>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</si>
  <si>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</si>
  <si>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</si>
  <si>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</si>
  <si>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</si>
  <si>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</si>
  <si>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</si>
  <si>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</si>
  <si>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</si>
  <si>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</si>
  <si>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</si>
  <si>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</si>
  <si>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</si>
  <si>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</si>
  <si>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</si>
  <si>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</si>
  <si>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</si>
  <si>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</si>
  <si>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</si>
  <si>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</si>
  <si>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</si>
  <si>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</si>
  <si>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</si>
  <si>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</si>
  <si>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</si>
  <si>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</si>
  <si>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</si>
  <si>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</si>
  <si>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</si>
  <si>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</si>
  <si>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</si>
  <si>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</si>
  <si>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</si>
  <si>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</si>
  <si>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</si>
  <si>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</si>
  <si>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</si>
  <si>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</si>
  <si>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</si>
  <si>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</si>
  <si>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</si>
  <si>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</si>
  <si>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</si>
  <si>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</si>
  <si>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</si>
  <si>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</si>
  <si>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</si>
  <si>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</si>
  <si>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</si>
  <si>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</si>
  <si>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</si>
  <si>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</si>
  <si>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</si>
  <si>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</si>
  <si>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</si>
  <si>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</si>
  <si>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</si>
  <si>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</si>
  <si>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</si>
  <si>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</si>
  <si>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</si>
  <si>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</si>
  <si>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</si>
  <si>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</si>
  <si>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</si>
  <si>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</si>
  <si>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</si>
  <si>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</si>
  <si>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</si>
  <si>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</si>
  <si>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</si>
  <si>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</si>
  <si>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</si>
  <si>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</si>
  <si>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</si>
  <si>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</si>
  <si>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</si>
  <si>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</si>
  <si>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</si>
  <si>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</si>
  <si>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</si>
  <si>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</si>
  <si>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</si>
  <si>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</si>
  <si>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</si>
  <si>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</si>
  <si>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</si>
  <si>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</si>
  <si>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</si>
  <si>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</si>
  <si>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</si>
  <si>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</si>
  <si>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</si>
  <si>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</si>
  <si>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</si>
  <si>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</si>
  <si>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</si>
  <si>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</si>
  <si>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</si>
  <si>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</si>
  <si>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</si>
  <si>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</si>
  <si>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</si>
  <si>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</si>
  <si>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</si>
  <si>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</si>
  <si>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</si>
  <si>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</si>
  <si>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</si>
  <si>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</si>
  <si>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</si>
  <si>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</si>
  <si>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</si>
  <si>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</si>
  <si>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</si>
  <si>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</si>
  <si>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</si>
  <si>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</si>
  <si>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</si>
  <si>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</si>
  <si>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</si>
  <si>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</si>
  <si>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</si>
  <si>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</si>
  <si>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</si>
  <si>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</si>
  <si>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</si>
  <si>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</si>
  <si>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</si>
  <si>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</si>
  <si>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</si>
  <si>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</si>
  <si>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</si>
  <si>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</si>
  <si>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</si>
  <si>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</si>
  <si>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</si>
  <si>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</si>
  <si>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</si>
  <si>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</si>
  <si>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</si>
  <si>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</si>
  <si>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</si>
  <si>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</si>
  <si>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</si>
  <si>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</si>
  <si>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</si>
  <si>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</si>
  <si>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</si>
  <si>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</si>
  <si>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</si>
  <si>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</si>
  <si>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</si>
  <si>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</si>
  <si>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</si>
  <si>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</si>
  <si>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</si>
  <si>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</si>
  <si>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</si>
  <si>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</si>
  <si>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</si>
  <si>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</si>
  <si>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</si>
  <si>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</si>
  <si>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</si>
  <si>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</si>
  <si>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</si>
  <si>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</si>
  <si>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</si>
  <si>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</si>
  <si>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</si>
  <si>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</si>
  <si>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</si>
  <si>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</si>
  <si>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</si>
  <si>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</si>
  <si>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</si>
  <si>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</si>
  <si>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</si>
  <si>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</si>
  <si>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</si>
  <si>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</si>
  <si>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</si>
  <si>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</si>
  <si>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</si>
  <si>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</si>
  <si>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</si>
  <si>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</si>
  <si>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</si>
  <si>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</si>
  <si>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</si>
  <si>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</si>
  <si>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</si>
  <si>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</si>
  <si>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</si>
  <si>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</si>
  <si>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</si>
  <si>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</si>
  <si>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</si>
  <si>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</si>
  <si>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</si>
  <si>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</si>
  <si>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</si>
  <si>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</si>
  <si>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</si>
  <si>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</si>
  <si>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</si>
  <si>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</si>
  <si>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</si>
  <si>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</si>
  <si>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</si>
  <si>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</si>
  <si>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</si>
  <si>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</si>
  <si>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</si>
  <si>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</si>
  <si>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</si>
  <si>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</si>
  <si>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</si>
  <si>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</si>
  <si>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</si>
  <si>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</si>
  <si>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</si>
  <si>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</si>
  <si>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</si>
  <si>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</si>
  <si>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</si>
  <si>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</si>
  <si>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</si>
  <si>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</si>
  <si>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</si>
  <si>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</si>
  <si>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</si>
  <si>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</si>
  <si>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</si>
  <si>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</si>
  <si>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</si>
  <si>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</si>
  <si>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</si>
  <si>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</si>
  <si>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</si>
  <si>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</si>
  <si>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</si>
  <si>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</si>
  <si>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</si>
  <si>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</si>
  <si>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</si>
  <si>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</si>
  <si>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</si>
  <si>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</si>
  <si>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</si>
  <si>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</si>
  <si>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</si>
  <si>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</si>
  <si>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</si>
  <si>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</si>
  <si>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</si>
  <si>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</si>
  <si>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</si>
  <si>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</si>
  <si>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</si>
  <si>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</si>
  <si>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</si>
  <si>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</si>
  <si>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</si>
  <si>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</si>
  <si>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</si>
  <si>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</si>
  <si>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</si>
  <si>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</si>
  <si>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</si>
  <si>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</si>
  <si>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</si>
  <si>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</si>
  <si>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</si>
  <si>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</si>
  <si>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</si>
  <si>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</si>
  <si>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</si>
  <si>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</si>
  <si>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</si>
  <si>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</si>
  <si>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</si>
  <si>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</si>
  <si>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</si>
  <si>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</si>
  <si>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</si>
  <si>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</si>
  <si>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</si>
  <si>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</si>
  <si>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</si>
  <si>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</si>
  <si>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</si>
  <si>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</si>
  <si>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</si>
  <si>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</si>
  <si>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</si>
  <si>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</si>
  <si>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</si>
  <si>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</si>
  <si>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</si>
  <si>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</si>
  <si>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</si>
  <si>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</si>
  <si>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</si>
  <si>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</si>
  <si>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</si>
  <si>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</si>
  <si>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</si>
  <si>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</si>
  <si>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</si>
  <si>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</si>
  <si>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</si>
  <si>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</si>
  <si>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</si>
  <si>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</si>
  <si>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</si>
  <si>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</si>
  <si>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</si>
  <si>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</si>
  <si>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</si>
  <si>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</si>
  <si>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</si>
  <si>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</si>
  <si>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</si>
  <si>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</si>
  <si>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</si>
  <si>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</si>
  <si>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</si>
  <si>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</si>
  <si>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</si>
  <si>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</si>
  <si>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</si>
  <si>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</si>
  <si>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</si>
  <si>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</si>
  <si>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</si>
  <si>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</si>
  <si>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</si>
  <si>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</si>
  <si>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</si>
  <si>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</si>
  <si>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</si>
  <si>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</si>
  <si>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</si>
  <si>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</si>
  <si>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</si>
  <si>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</si>
  <si>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</si>
  <si>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</si>
  <si>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</si>
  <si>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</si>
  <si>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</si>
  <si>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</si>
  <si>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</si>
  <si>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</si>
  <si>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</si>
  <si>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</si>
  <si>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</si>
  <si>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</si>
  <si>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</si>
  <si>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</si>
  <si>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</si>
  <si>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</si>
  <si>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</si>
  <si>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</si>
  <si>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</si>
  <si>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</si>
  <si>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</si>
  <si>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</si>
  <si>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</si>
  <si>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</si>
  <si>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</si>
  <si>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</si>
  <si>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</si>
  <si>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</si>
  <si>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</si>
  <si>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</si>
  <si>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</si>
  <si>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</si>
  <si>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</si>
  <si>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</si>
  <si>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</si>
  <si>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</si>
  <si>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</si>
  <si>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</si>
  <si>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</si>
  <si>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</si>
  <si>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</si>
  <si>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</si>
  <si>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</si>
  <si>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</si>
  <si>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</si>
  <si>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</si>
  <si>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</si>
  <si>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</si>
  <si>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</si>
  <si>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</si>
  <si>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</si>
  <si>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</si>
  <si>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</si>
  <si>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</si>
  <si>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</si>
  <si>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</si>
  <si>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</si>
  <si>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</si>
  <si>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</si>
  <si>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</si>
  <si>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</si>
  <si>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</si>
  <si>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</si>
  <si>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</si>
  <si>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</si>
  <si>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</si>
  <si>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</si>
  <si>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</si>
  <si>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</si>
  <si>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</si>
  <si>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</si>
  <si>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</si>
  <si>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</si>
  <si>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</si>
  <si>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</si>
  <si>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</si>
  <si>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</si>
  <si>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</si>
  <si>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</si>
  <si>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</si>
  <si>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</si>
  <si>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</si>
  <si>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</si>
  <si>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</si>
  <si>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</si>
  <si>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</si>
  <si>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</si>
  <si>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</si>
  <si>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</si>
  <si>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</si>
  <si>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</si>
  <si>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</si>
  <si>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</si>
  <si>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</si>
  <si>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</si>
  <si>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</si>
  <si>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</si>
  <si>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</si>
  <si>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</si>
  <si>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</si>
  <si>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</si>
  <si>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</si>
  <si>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</si>
  <si>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</si>
  <si>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</si>
  <si>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</si>
  <si>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</si>
  <si>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</si>
  <si>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</si>
  <si>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</si>
  <si>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</si>
  <si>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</si>
  <si>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</si>
  <si>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</si>
  <si>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</si>
  <si>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</si>
  <si>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</si>
  <si>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</si>
  <si>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</si>
  <si>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</si>
  <si>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</si>
  <si>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</si>
  <si>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</si>
  <si>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</si>
  <si>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</si>
  <si>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</si>
  <si>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</si>
  <si>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</si>
  <si>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</si>
  <si>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</si>
  <si>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</si>
  <si>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</si>
  <si>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</si>
  <si>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</si>
  <si>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</si>
  <si>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</si>
  <si>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</si>
  <si>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</si>
  <si>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</si>
  <si>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</si>
  <si>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</si>
  <si>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</si>
  <si>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</si>
  <si>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</si>
  <si>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</si>
  <si>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</si>
  <si>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</si>
  <si>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</si>
  <si>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</si>
  <si>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</si>
  <si>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</si>
  <si>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</si>
  <si>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</si>
  <si>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</si>
  <si>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</si>
  <si>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</si>
  <si>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</si>
  <si>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</si>
  <si>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</si>
  <si>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</si>
  <si>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</si>
  <si>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</si>
  <si>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</si>
  <si>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</si>
  <si>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</si>
  <si>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</si>
  <si>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</si>
  <si>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</si>
  <si>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</si>
  <si>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</si>
  <si>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</si>
  <si>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</si>
  <si>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</si>
  <si>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</si>
  <si>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</si>
  <si>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</si>
  <si>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</si>
  <si>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</si>
  <si>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</si>
  <si>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</si>
  <si>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</si>
  <si>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</si>
  <si>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</si>
  <si>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</si>
  <si>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</si>
  <si>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</si>
  <si>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</si>
  <si>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</si>
  <si>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</si>
  <si>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</si>
  <si>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</si>
  <si>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</si>
  <si>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</si>
  <si>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</si>
  <si>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</si>
  <si>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</si>
  <si>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</si>
  <si>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</si>
  <si>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</si>
  <si>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</si>
  <si>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</si>
  <si>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</si>
  <si>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</si>
  <si>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</si>
  <si>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</si>
  <si>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</si>
  <si>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</si>
  <si>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</si>
  <si>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</si>
  <si>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</si>
  <si>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</si>
  <si>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</si>
  <si>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</si>
  <si>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</si>
  <si>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</si>
  <si>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</si>
  <si>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</si>
  <si>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</si>
  <si>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</si>
  <si>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</si>
  <si>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</si>
  <si>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</si>
  <si>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</si>
  <si>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</si>
  <si>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</si>
  <si>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</si>
  <si>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</si>
  <si>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</si>
  <si>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</si>
  <si>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</si>
  <si>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</si>
  <si>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</si>
  <si>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</si>
  <si>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</si>
  <si>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</si>
  <si>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</si>
  <si>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</si>
  <si>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</si>
  <si>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</si>
  <si>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</si>
  <si>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</si>
  <si>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</si>
  <si>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</si>
  <si>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</si>
  <si>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</si>
  <si>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</si>
  <si>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</si>
  <si>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</si>
  <si>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</si>
  <si>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</si>
  <si>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</si>
  <si>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</si>
  <si>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</si>
  <si>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</si>
  <si>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</si>
  <si>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</si>
  <si>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</si>
  <si>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</si>
  <si>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</si>
  <si>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</si>
  <si>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</si>
  <si>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</si>
  <si>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</si>
  <si>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</si>
  <si>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</si>
  <si>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</si>
  <si>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</si>
  <si>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</si>
  <si>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</si>
  <si>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</si>
  <si>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</si>
  <si>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</si>
  <si>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</si>
  <si>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</si>
  <si>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</si>
  <si>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</si>
  <si>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</si>
  <si>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</si>
  <si>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</si>
  <si>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</si>
  <si>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</si>
  <si>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</si>
  <si>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</si>
  <si>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</si>
  <si>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</si>
  <si>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</si>
  <si>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</si>
  <si>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</si>
  <si>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</si>
  <si>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</si>
  <si>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</si>
  <si>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</si>
  <si>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</si>
  <si>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</si>
  <si>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</si>
  <si>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</si>
  <si>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</si>
  <si>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</si>
  <si>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</si>
  <si>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</si>
  <si>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</si>
  <si>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</si>
  <si>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</si>
  <si>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</si>
  <si>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</si>
  <si>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</si>
  <si>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</si>
  <si>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</si>
  <si>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</si>
  <si>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</si>
  <si>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</si>
  <si>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</si>
  <si>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</si>
  <si>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</si>
  <si>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</si>
  <si>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</si>
  <si>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</si>
  <si>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</si>
  <si>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</si>
  <si>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</si>
  <si>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</si>
  <si>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</si>
  <si>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</si>
  <si>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</si>
  <si>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</si>
  <si>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</si>
  <si>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</si>
  <si>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</si>
  <si>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</si>
  <si>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</si>
  <si>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</si>
  <si>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</si>
  <si>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</si>
  <si>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</si>
  <si>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</si>
  <si>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</si>
  <si>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</si>
  <si>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</si>
  <si>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</si>
  <si>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</si>
  <si>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</si>
  <si>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</si>
  <si>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</si>
  <si>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</si>
  <si>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</si>
  <si>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</si>
  <si>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</si>
  <si>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</si>
  <si>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</si>
  <si>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</si>
  <si>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</si>
  <si>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</si>
  <si>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</si>
  <si>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</si>
  <si>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</si>
  <si>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</si>
  <si>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</si>
  <si>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</si>
  <si>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</si>
  <si>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</si>
  <si>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</si>
  <si>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</si>
  <si>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</si>
  <si>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</si>
  <si>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</si>
  <si>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</si>
  <si>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</si>
  <si>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</si>
  <si>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</si>
  <si>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</si>
  <si>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</si>
  <si>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</si>
  <si>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</si>
  <si>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</si>
  <si>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</si>
  <si>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</si>
  <si>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</si>
  <si>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</si>
  <si>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</si>
  <si>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</si>
  <si>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</si>
  <si>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</si>
  <si>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</si>
  <si>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</si>
  <si>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</si>
  <si>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</si>
  <si>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</si>
  <si>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</si>
  <si>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</si>
  <si>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</si>
  <si>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</si>
  <si>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</si>
  <si>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</si>
  <si>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</si>
  <si>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</si>
  <si>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</si>
  <si>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</si>
  <si>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</si>
  <si>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</si>
  <si>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</si>
  <si>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</si>
  <si>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</si>
  <si>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</si>
  <si>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</si>
  <si>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</si>
  <si>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</si>
  <si>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</si>
  <si>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</si>
  <si>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</si>
  <si>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</si>
  <si>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</si>
  <si>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</si>
  <si>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</si>
  <si>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</si>
  <si>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</si>
  <si>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</si>
  <si>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</si>
  <si>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</si>
  <si>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</si>
  <si>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</si>
  <si>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</si>
  <si>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</si>
  <si>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</si>
  <si>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</si>
  <si>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</si>
  <si>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</si>
  <si>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</si>
  <si>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</si>
  <si>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</si>
  <si>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</si>
  <si>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</si>
  <si>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</si>
  <si>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</si>
  <si>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</si>
  <si>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</si>
  <si>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</si>
  <si>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</si>
  <si>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</si>
  <si>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</si>
  <si>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</si>
  <si>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</si>
  <si>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</si>
  <si>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</si>
  <si>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</si>
  <si>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</si>
  <si>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</si>
  <si>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</si>
  <si>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</si>
  <si>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</si>
  <si>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</si>
  <si>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</si>
  <si>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</si>
  <si>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</si>
  <si>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</si>
  <si>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</si>
  <si>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</si>
  <si>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</si>
  <si>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</si>
  <si>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</si>
  <si>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</si>
  <si>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</si>
  <si>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</si>
  <si>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</si>
  <si>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</si>
  <si>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</si>
  <si>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</si>
  <si>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</si>
  <si>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</si>
  <si>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</si>
  <si>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</si>
  <si>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</si>
  <si>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</si>
  <si>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</si>
  <si>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</si>
  <si>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</si>
  <si>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</si>
  <si>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</si>
  <si>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</si>
  <si>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</si>
  <si>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</si>
  <si>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</si>
  <si>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</si>
  <si>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</si>
  <si>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</si>
  <si>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</si>
  <si>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</si>
  <si>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</si>
  <si>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</si>
  <si>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</si>
  <si>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</si>
  <si>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</si>
  <si>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</si>
  <si>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</si>
  <si>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</si>
  <si>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</si>
  <si>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</si>
  <si>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</si>
  <si>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</si>
  <si>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</si>
  <si>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</si>
  <si>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</si>
  <si>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</si>
  <si>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</si>
  <si>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</si>
  <si>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</si>
  <si>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</si>
  <si>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</si>
  <si>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</si>
  <si>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</si>
  <si>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</si>
  <si>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</si>
  <si>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</si>
  <si>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</si>
  <si>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</si>
  <si>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</si>
  <si>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</si>
  <si>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</si>
  <si>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</si>
  <si>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</si>
  <si>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</si>
  <si>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</si>
  <si>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</si>
  <si>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</si>
  <si>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</si>
  <si>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</si>
  <si>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</si>
  <si>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</si>
  <si>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</si>
  <si>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</si>
  <si>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</si>
  <si>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</si>
  <si>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</si>
  <si>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</si>
  <si>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</si>
  <si>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</si>
  <si>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</si>
  <si>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</si>
  <si>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</si>
  <si>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</si>
  <si>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</si>
  <si>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</si>
  <si>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</si>
  <si>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</si>
  <si>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</si>
  <si>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</si>
  <si>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</si>
  <si>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</si>
  <si>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</si>
  <si>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</si>
  <si>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</si>
  <si>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</si>
  <si>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</si>
  <si>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</si>
  <si>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</si>
  <si>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</si>
  <si>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</si>
  <si>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</si>
  <si>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</si>
  <si>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</si>
  <si>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</si>
  <si>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</si>
  <si>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</si>
  <si>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</si>
  <si>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</si>
  <si>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</si>
  <si>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</si>
  <si>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</si>
  <si>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</si>
  <si>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</si>
  <si>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</si>
  <si>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</si>
  <si>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</si>
  <si>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</si>
  <si>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</si>
  <si>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</si>
  <si>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</si>
  <si>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</si>
  <si>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</si>
  <si>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</si>
  <si>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</si>
  <si>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</si>
  <si>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</si>
  <si>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</si>
  <si>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</si>
  <si>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</si>
  <si>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</si>
  <si>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</si>
  <si>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</si>
  <si>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</si>
  <si>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</si>
  <si>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</si>
  <si>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</si>
  <si>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</si>
  <si>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</si>
  <si>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</si>
  <si>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</si>
  <si>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</si>
  <si>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</si>
  <si>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</si>
  <si>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</si>
  <si>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</si>
  <si>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</si>
  <si>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</si>
  <si>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</si>
  <si>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</si>
  <si>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</si>
  <si>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</si>
  <si>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</si>
  <si>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</si>
  <si>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</si>
  <si>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</si>
  <si>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</si>
  <si>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</si>
  <si>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</si>
  <si>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</si>
  <si>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</si>
  <si>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</si>
  <si>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</si>
  <si>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</si>
  <si>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</si>
  <si>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</si>
  <si>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</si>
  <si>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</si>
  <si>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</si>
  <si>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</si>
  <si>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</si>
  <si>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</si>
  <si>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</si>
  <si>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</si>
  <si>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</si>
  <si>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</si>
  <si>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</si>
  <si>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</si>
  <si>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</si>
  <si>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</si>
  <si>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</si>
  <si>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</si>
  <si>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</si>
  <si>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</si>
  <si>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</si>
  <si>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</si>
  <si>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</si>
  <si>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</si>
  <si>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</si>
  <si>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</si>
  <si>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</si>
  <si>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</si>
  <si>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</si>
  <si>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</si>
  <si>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</si>
  <si>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</si>
  <si>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</si>
  <si>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</si>
  <si>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</si>
  <si>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</si>
  <si>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</si>
  <si>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</si>
  <si>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</si>
  <si>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</si>
  <si>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</si>
  <si>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</si>
  <si>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</si>
  <si>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</si>
  <si>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</si>
  <si>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</si>
  <si>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</si>
  <si>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</si>
  <si>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</si>
  <si>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</si>
  <si>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</si>
  <si>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</si>
  <si>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</si>
  <si>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</si>
  <si>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</si>
  <si>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</si>
  <si>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</si>
  <si>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</si>
  <si>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</si>
  <si>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</si>
  <si>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</si>
  <si>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</si>
  <si>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</si>
  <si>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</si>
  <si>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</si>
  <si>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</si>
  <si>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</si>
  <si>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</si>
  <si>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</si>
  <si>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</si>
  <si>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</si>
  <si>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</si>
  <si>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</si>
  <si>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</si>
  <si>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</si>
  <si>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</si>
  <si>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</si>
  <si>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</si>
  <si>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</si>
  <si>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</si>
  <si>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</si>
  <si>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</si>
  <si>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</si>
  <si>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</si>
  <si>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</si>
  <si>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</si>
  <si>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</si>
  <si>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</si>
  <si>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</si>
  <si>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</si>
  <si>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</si>
  <si>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</si>
  <si>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</si>
  <si>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</si>
  <si>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</si>
  <si>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</si>
  <si>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</si>
  <si>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</si>
  <si>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</si>
  <si>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</si>
  <si>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</si>
  <si>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</si>
  <si>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</si>
  <si>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</si>
  <si>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</si>
  <si>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</si>
  <si>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</si>
  <si>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</si>
  <si>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</si>
  <si>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</si>
  <si>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</si>
  <si>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</si>
  <si>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</si>
  <si>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</si>
  <si>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</si>
  <si>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</si>
  <si>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</si>
  <si>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</si>
  <si>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</si>
  <si>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</si>
  <si>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</si>
  <si>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</si>
  <si>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</si>
  <si>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</si>
  <si>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</si>
  <si>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</si>
  <si>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</si>
  <si>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</si>
  <si>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</si>
  <si>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</si>
  <si>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</si>
  <si>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</si>
  <si>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</si>
  <si>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</si>
  <si>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</si>
  <si>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</si>
  <si>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</si>
  <si>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</si>
  <si>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</si>
  <si>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</si>
  <si>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</si>
  <si>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</si>
  <si>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</si>
  <si>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</si>
  <si>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</si>
  <si>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</si>
  <si>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</si>
  <si>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</si>
  <si>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</si>
  <si>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</si>
  <si>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</si>
  <si>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</si>
  <si>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</si>
  <si>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</si>
  <si>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</si>
  <si>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</si>
  <si>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</si>
  <si>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</si>
  <si>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</si>
  <si>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</si>
  <si>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</si>
  <si>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</si>
  <si>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</si>
  <si>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</si>
  <si>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</si>
  <si>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</si>
  <si>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</si>
  <si>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</si>
  <si>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</si>
  <si>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</si>
  <si>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</si>
  <si>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</si>
  <si>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</si>
  <si>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</si>
  <si>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</si>
  <si>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</si>
  <si>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</si>
  <si>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</si>
  <si>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</si>
  <si>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</si>
  <si>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</si>
  <si>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</si>
  <si>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</si>
  <si>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</si>
  <si>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</si>
  <si>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</si>
  <si>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</si>
  <si>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</si>
  <si>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</si>
  <si>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</si>
  <si>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</si>
  <si>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</si>
  <si>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</si>
  <si>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</si>
  <si>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</si>
  <si>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</si>
  <si>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</si>
  <si>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</si>
  <si>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</si>
  <si>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</si>
  <si>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</si>
  <si>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</si>
  <si>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</si>
  <si>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</si>
  <si>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</si>
  <si>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</si>
  <si>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</si>
  <si>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</si>
  <si>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</si>
  <si>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</si>
  <si>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</si>
  <si>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</si>
  <si>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</si>
  <si>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</si>
  <si>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</si>
  <si>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</si>
  <si>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</si>
  <si>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</si>
  <si>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</si>
  <si>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</si>
  <si>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</si>
  <si>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</si>
  <si>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</si>
  <si>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</si>
  <si>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</si>
  <si>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</si>
  <si>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</si>
  <si>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</si>
  <si>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</si>
  <si>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</si>
  <si>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</si>
  <si>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</si>
  <si>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</si>
  <si>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</si>
  <si>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</si>
  <si>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</si>
  <si>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</si>
  <si>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</si>
  <si>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</si>
  <si>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</si>
  <si>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</si>
  <si>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</si>
  <si>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</si>
  <si>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</si>
  <si>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</si>
  <si>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</si>
  <si>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</si>
  <si>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</si>
  <si>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</si>
  <si>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</si>
  <si>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</si>
  <si>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</si>
  <si>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</si>
  <si>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</si>
  <si>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</si>
  <si>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</si>
  <si>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</si>
  <si>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</si>
  <si>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</si>
  <si>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</si>
  <si>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</si>
  <si>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</si>
  <si>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</si>
  <si>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</si>
  <si>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</si>
  <si>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</si>
  <si>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</si>
  <si>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</si>
  <si>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</si>
  <si>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</si>
  <si>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</si>
  <si>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</si>
  <si>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</si>
  <si>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</si>
  <si>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</si>
  <si>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</si>
  <si>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</si>
  <si>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</si>
  <si>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</si>
  <si>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</si>
  <si>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</si>
  <si>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</si>
  <si>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</si>
  <si>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</si>
  <si>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</si>
  <si>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</si>
  <si>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</si>
  <si>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</si>
  <si>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</si>
  <si>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</si>
  <si>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</si>
  <si>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</si>
  <si>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</si>
  <si>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</si>
  <si>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</si>
  <si>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</si>
  <si>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</si>
  <si>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</si>
  <si>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</si>
  <si>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</si>
  <si>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</si>
  <si>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</si>
  <si>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</si>
  <si>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</si>
  <si>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</si>
  <si>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</si>
  <si>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</si>
  <si>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</si>
  <si>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</si>
  <si>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</si>
  <si>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</si>
  <si>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</si>
  <si>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</si>
  <si>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</si>
  <si>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</si>
  <si>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</si>
  <si>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</si>
  <si>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</si>
  <si>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</si>
  <si>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</si>
  <si>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</si>
  <si>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</si>
  <si>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</si>
  <si>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</si>
  <si>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</si>
  <si>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</si>
  <si>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</si>
  <si>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</si>
  <si>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</si>
  <si>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</si>
  <si>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</si>
  <si>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</si>
  <si>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</si>
  <si>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</si>
  <si>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</si>
  <si>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</si>
  <si>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</si>
  <si>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</si>
  <si>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</si>
  <si>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</si>
  <si>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</si>
  <si>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</si>
  <si>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</si>
  <si>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</si>
  <si>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</si>
  <si>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</si>
  <si>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</si>
  <si>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</si>
  <si>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</si>
  <si>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</si>
  <si>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</si>
  <si>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</si>
  <si>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</si>
  <si>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</si>
  <si>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</si>
  <si>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</si>
  <si>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</si>
  <si>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</si>
  <si>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</si>
  <si>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</si>
  <si>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</si>
  <si>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</si>
  <si>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</si>
  <si>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</si>
  <si>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</si>
  <si>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</si>
  <si>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</si>
  <si>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</si>
  <si>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</si>
  <si>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</si>
  <si>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</si>
  <si>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</si>
  <si>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</si>
  <si>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</si>
  <si>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</si>
  <si>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</si>
  <si>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</si>
  <si>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</si>
  <si>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</si>
  <si>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</si>
  <si>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</si>
  <si>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</si>
  <si>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</si>
  <si>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</si>
  <si>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</si>
  <si>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</si>
  <si>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</si>
  <si>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</si>
  <si>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</si>
  <si>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</si>
  <si>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</si>
  <si>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</si>
  <si>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</si>
  <si>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</si>
  <si>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</si>
  <si>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</si>
  <si>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</si>
  <si>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</si>
  <si>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</si>
  <si>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</si>
  <si>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</si>
  <si>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</si>
  <si>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</si>
  <si>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</si>
  <si>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</si>
  <si>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</si>
  <si>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</si>
  <si>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</si>
  <si>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</si>
  <si>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</si>
  <si>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</si>
  <si>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</si>
  <si>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</si>
  <si>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</si>
  <si>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</si>
  <si>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</si>
  <si>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</si>
  <si>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</si>
  <si>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</si>
  <si>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</si>
  <si>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</si>
  <si>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</si>
  <si>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</si>
  <si>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</si>
  <si>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</si>
  <si>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</si>
  <si>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</si>
  <si>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</si>
  <si>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</si>
  <si>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</si>
  <si>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</si>
  <si>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</si>
  <si>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</si>
  <si>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</si>
  <si>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</si>
  <si>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</si>
  <si>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</si>
  <si>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</si>
  <si>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</si>
  <si>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</si>
  <si>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</si>
  <si>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</si>
  <si>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</si>
  <si>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</si>
  <si>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</si>
  <si>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</si>
  <si>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</si>
  <si>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</si>
  <si>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</si>
  <si>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</si>
  <si>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</si>
  <si>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</si>
  <si>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</si>
  <si>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</si>
  <si>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</si>
  <si>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</si>
  <si>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</si>
  <si>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</si>
  <si>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</si>
  <si>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</si>
  <si>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</si>
  <si>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</si>
  <si>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</si>
  <si>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</si>
  <si>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</si>
  <si>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</si>
  <si>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</si>
  <si>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</si>
  <si>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</si>
  <si>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</si>
  <si>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</si>
  <si>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</si>
  <si>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</si>
  <si>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</si>
  <si>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</si>
  <si>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</si>
  <si>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</si>
  <si>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</si>
  <si>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</si>
  <si>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</si>
  <si>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</si>
  <si>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</si>
  <si>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</si>
  <si>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</si>
  <si>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</si>
  <si>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</si>
  <si>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</si>
  <si>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</si>
  <si>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</si>
  <si>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</si>
  <si>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</si>
  <si>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</si>
  <si>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</si>
  <si>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</si>
  <si>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</si>
  <si>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</si>
  <si>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</si>
  <si>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</si>
  <si>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</si>
  <si>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</si>
  <si>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</si>
  <si>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</si>
  <si>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</si>
  <si>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</si>
  <si>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</si>
  <si>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</si>
  <si>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</si>
  <si>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</si>
  <si>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</si>
  <si>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</si>
  <si>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</si>
  <si>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</si>
  <si>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</si>
  <si>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</si>
  <si>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</si>
  <si>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</si>
  <si>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</si>
  <si>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</si>
  <si>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</si>
  <si>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</si>
  <si>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</si>
  <si>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</si>
  <si>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</si>
  <si>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</si>
  <si>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</si>
  <si>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</si>
  <si>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</si>
  <si>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</si>
  <si>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</si>
  <si>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</si>
  <si>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</si>
  <si>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</si>
  <si>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</si>
  <si>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</si>
  <si>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</si>
  <si>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</si>
  <si>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</si>
  <si>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</si>
  <si>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</si>
  <si>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</si>
  <si>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</si>
  <si>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</si>
  <si>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</si>
  <si>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</si>
  <si>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</si>
  <si>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</si>
  <si>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</si>
  <si>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</si>
  <si>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</si>
  <si>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</si>
  <si>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</si>
  <si>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</si>
  <si>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</si>
  <si>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</si>
  <si>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</si>
  <si>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</si>
  <si>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</si>
  <si>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</si>
  <si>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</si>
  <si>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</si>
  <si>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</si>
  <si>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</si>
  <si>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</si>
  <si>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</si>
  <si>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</si>
  <si>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</si>
  <si>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</si>
  <si>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</si>
  <si>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</si>
  <si>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</si>
  <si>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</si>
  <si>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</si>
  <si>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</si>
  <si>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</si>
  <si>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</si>
  <si>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</si>
  <si>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</si>
  <si>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</si>
  <si>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</si>
  <si>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</si>
  <si>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</si>
  <si>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</si>
  <si>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</si>
  <si>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</si>
  <si>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</si>
  <si>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</si>
  <si>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</si>
  <si>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</si>
  <si>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</si>
  <si>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</si>
  <si>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</si>
  <si>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</si>
  <si>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</si>
  <si>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</si>
  <si>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</si>
  <si>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</si>
  <si>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</si>
  <si>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</si>
  <si>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</si>
  <si>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</si>
  <si>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</si>
  <si>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</si>
  <si>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</si>
  <si>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</si>
  <si>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</si>
  <si>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</si>
  <si>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</si>
  <si>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</si>
  <si>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</si>
  <si>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</si>
  <si>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</si>
  <si>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</si>
  <si>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</si>
  <si>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</si>
  <si>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</si>
  <si>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</si>
  <si>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</si>
  <si>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</si>
  <si>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</si>
  <si>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</si>
  <si>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</si>
  <si>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</si>
  <si>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</si>
  <si>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</si>
  <si>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</si>
  <si>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</si>
  <si>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</si>
  <si>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</si>
  <si>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</si>
  <si>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</si>
  <si>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</si>
  <si>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</si>
  <si>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</si>
  <si>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</si>
  <si>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</si>
  <si>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</si>
  <si>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</si>
  <si>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</si>
  <si>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</si>
  <si>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</si>
  <si>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</si>
  <si>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</si>
  <si>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</si>
  <si>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</si>
  <si>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</si>
  <si>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</si>
  <si>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</si>
  <si>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</si>
  <si>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</si>
  <si>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</si>
  <si>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</si>
  <si>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</si>
  <si>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</si>
  <si>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</si>
  <si>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</si>
  <si>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</si>
  <si>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</si>
  <si>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</si>
  <si>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</si>
  <si>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</si>
  <si>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</si>
  <si>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</si>
  <si>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</si>
  <si>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</si>
  <si>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</si>
  <si>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</si>
  <si>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</si>
  <si>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</si>
  <si>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</si>
  <si>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</si>
  <si>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</si>
  <si>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</si>
  <si>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</si>
  <si>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</si>
  <si>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</si>
  <si>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</si>
  <si>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</si>
  <si>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</si>
  <si>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</si>
  <si>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</si>
  <si>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</si>
  <si>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</si>
  <si>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</si>
  <si>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</si>
  <si>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</si>
  <si>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</si>
  <si>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</si>
  <si>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</si>
  <si>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</si>
  <si>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</si>
  <si>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</si>
  <si>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</si>
  <si>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</si>
  <si>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</si>
  <si>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</si>
  <si>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</si>
  <si>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</si>
  <si>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</si>
  <si>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</si>
  <si>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</si>
  <si>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</si>
  <si>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</si>
  <si>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</si>
  <si>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</si>
  <si>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</si>
  <si>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</si>
  <si>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</si>
  <si>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</si>
  <si>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</si>
  <si>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</si>
  <si>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</si>
  <si>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</si>
  <si>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</si>
  <si>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</si>
  <si>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</si>
  <si>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</si>
  <si>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</si>
  <si>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</si>
  <si>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</si>
  <si>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</si>
  <si>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</si>
  <si>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</si>
  <si>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</si>
  <si>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</si>
  <si>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</si>
  <si>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</si>
  <si>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</si>
  <si>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</si>
  <si>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</si>
  <si>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</si>
  <si>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</si>
  <si>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</si>
  <si>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</si>
  <si>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</si>
  <si>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</si>
  <si>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</si>
  <si>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</si>
  <si>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</si>
  <si>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</si>
  <si>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</si>
  <si>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</si>
  <si>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</si>
  <si>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</si>
  <si>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</si>
  <si>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</si>
  <si>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</si>
  <si>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</si>
  <si>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</si>
  <si>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</si>
  <si>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</si>
  <si>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</si>
  <si>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</si>
  <si>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</si>
  <si>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</si>
  <si>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</si>
  <si>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</si>
  <si>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</si>
  <si>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</si>
  <si>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</si>
  <si>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</si>
  <si>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</si>
  <si>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</si>
  <si>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</si>
  <si>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</si>
  <si>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</si>
  <si>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</si>
  <si>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</si>
  <si>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</si>
  <si>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</si>
  <si>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</si>
  <si>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</si>
  <si>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</si>
  <si>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</si>
  <si>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</si>
  <si>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</si>
  <si>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</si>
  <si>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</si>
  <si>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</si>
  <si>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</si>
  <si>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</si>
  <si>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</si>
  <si>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</si>
  <si>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</si>
  <si>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</si>
  <si>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</si>
  <si>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</si>
  <si>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</si>
  <si>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</si>
  <si>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</si>
  <si>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</si>
  <si>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</si>
  <si>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</si>
  <si>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</si>
  <si>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</si>
  <si>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</si>
  <si>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</si>
  <si>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</si>
  <si>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</si>
  <si>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</si>
  <si>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</si>
  <si>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</si>
  <si>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</si>
  <si>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</si>
  <si>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</si>
  <si>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</si>
  <si>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</si>
  <si>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</si>
  <si>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</si>
  <si>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</si>
  <si>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</si>
  <si>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</si>
  <si>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</si>
  <si>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</si>
  <si>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</si>
  <si>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</si>
  <si>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</si>
  <si>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</si>
  <si>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</si>
  <si>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</si>
  <si>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</si>
  <si>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</si>
  <si>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</si>
  <si>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</si>
  <si>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</si>
  <si>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</si>
  <si>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</si>
  <si>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</si>
  <si>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</si>
  <si>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</si>
  <si>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</si>
  <si>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</si>
  <si>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</si>
  <si>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</si>
  <si>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</si>
  <si>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</si>
  <si>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</si>
  <si>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</si>
  <si>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</si>
  <si>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</si>
  <si>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</si>
  <si>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</si>
  <si>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</si>
  <si>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</si>
  <si>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</si>
  <si>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</si>
  <si>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</si>
  <si>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</si>
  <si>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</si>
  <si>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</si>
  <si>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</si>
  <si>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</si>
  <si>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</si>
  <si>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</si>
  <si>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</si>
  <si>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</si>
  <si>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</si>
  <si>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</si>
  <si>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</si>
  <si>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</si>
  <si>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</si>
  <si>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</si>
  <si>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</si>
  <si>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</si>
  <si>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</si>
  <si>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</si>
  <si>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</si>
  <si>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</si>
  <si>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</si>
  <si>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</si>
  <si>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</si>
  <si>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</si>
  <si>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</si>
  <si>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</si>
  <si>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</si>
  <si>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</si>
  <si>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</si>
  <si>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</si>
  <si>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</si>
  <si>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</si>
  <si>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</si>
  <si>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</si>
  <si>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</si>
  <si>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</si>
  <si>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</si>
  <si>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</si>
  <si>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</si>
  <si>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</si>
  <si>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</si>
  <si>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</si>
  <si>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</si>
  <si>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</si>
  <si>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</si>
  <si>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</si>
  <si>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</si>
  <si>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</si>
  <si>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</si>
  <si>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</si>
  <si>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</si>
  <si>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</si>
  <si>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</si>
  <si>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</si>
  <si>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</si>
  <si>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</si>
  <si>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</si>
  <si>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</si>
  <si>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</si>
  <si>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</si>
  <si>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</si>
  <si>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</si>
  <si>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</si>
  <si>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</si>
  <si>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</si>
  <si>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</si>
  <si>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</si>
  <si>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</si>
  <si>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</si>
  <si>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</si>
  <si>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</si>
  <si>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</si>
  <si>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</si>
  <si>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</si>
  <si>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</si>
  <si>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</si>
  <si>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</si>
  <si>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</si>
  <si>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</si>
  <si>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</si>
  <si>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</si>
  <si>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</si>
  <si>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</si>
  <si>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</si>
  <si>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</si>
  <si>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</si>
  <si>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</si>
  <si>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</si>
  <si>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</si>
  <si>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</si>
  <si>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</si>
  <si>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</si>
  <si>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</si>
  <si>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</si>
  <si>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</si>
  <si>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</si>
  <si>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</si>
  <si>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</si>
  <si>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</si>
  <si>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</si>
  <si>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</si>
  <si>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</si>
  <si>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</si>
  <si>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</si>
  <si>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</si>
  <si>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</si>
  <si>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</si>
  <si>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</si>
  <si>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</si>
  <si>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</si>
  <si>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</si>
  <si>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</si>
  <si>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</si>
  <si>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</si>
  <si>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</si>
  <si>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</si>
  <si>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</si>
  <si>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</si>
  <si>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</si>
  <si>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</si>
  <si>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</si>
  <si>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</si>
  <si>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</si>
  <si>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</si>
  <si>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</si>
  <si>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</si>
  <si>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</si>
  <si>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</si>
  <si>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</si>
  <si>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</si>
  <si>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</si>
  <si>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</si>
  <si>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</si>
  <si>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</si>
  <si>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</si>
  <si>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</si>
  <si>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</si>
  <si>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</si>
  <si>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</si>
  <si>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</si>
  <si>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</si>
  <si>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</si>
  <si>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</si>
  <si>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</si>
  <si>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</si>
  <si>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</si>
  <si>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</si>
  <si>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</si>
  <si>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</si>
  <si>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</si>
  <si>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</si>
  <si>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</si>
  <si>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</si>
  <si>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</si>
  <si>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</si>
  <si>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</si>
  <si>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</si>
  <si>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</si>
  <si>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</si>
  <si>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</si>
  <si>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</si>
  <si>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</si>
  <si>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</si>
  <si>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</si>
  <si>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</si>
  <si>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</si>
  <si>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</si>
  <si>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</si>
  <si>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</si>
  <si>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</si>
  <si>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</si>
  <si>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</si>
  <si>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</si>
  <si>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</si>
  <si>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</si>
  <si>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</si>
  <si>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</si>
  <si>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</si>
  <si>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</si>
  <si>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</si>
  <si>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</si>
  <si>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</si>
  <si>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</si>
  <si>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</si>
  <si>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</si>
  <si>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</si>
  <si>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</si>
  <si>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</si>
  <si>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</si>
  <si>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</si>
  <si>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</si>
  <si>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</si>
  <si>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</si>
  <si>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</si>
  <si>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</si>
  <si>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</si>
  <si>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</si>
  <si>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</si>
  <si>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</si>
  <si>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</si>
  <si>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</si>
  <si>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</si>
  <si>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</si>
  <si>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</si>
  <si>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</si>
  <si>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</si>
  <si>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</si>
  <si>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</si>
  <si>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</si>
  <si>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</si>
  <si>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</si>
  <si>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</si>
  <si>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</si>
  <si>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</si>
  <si>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</si>
  <si>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</si>
  <si>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</si>
  <si>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</si>
  <si>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</si>
  <si>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</si>
  <si>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</si>
  <si>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</si>
  <si>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</si>
  <si>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</si>
  <si>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</si>
  <si>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</si>
  <si>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</si>
  <si>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</si>
  <si>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</si>
  <si>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</si>
  <si>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</si>
  <si>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</si>
  <si>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</si>
  <si>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</si>
  <si>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</si>
  <si>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</si>
  <si>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</si>
  <si>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</si>
  <si>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</si>
  <si>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</si>
  <si>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</si>
  <si>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</si>
  <si>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</si>
  <si>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</si>
  <si>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</si>
  <si>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</si>
  <si>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</si>
  <si>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</si>
  <si>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</si>
  <si>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</si>
  <si>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</si>
  <si>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</si>
  <si>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</si>
  <si>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</si>
  <si>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</si>
  <si>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</si>
  <si>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</si>
  <si>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</si>
  <si>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</si>
  <si>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</si>
  <si>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</si>
  <si>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</si>
  <si>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</si>
  <si>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</si>
  <si>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</si>
  <si>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</si>
  <si>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</si>
  <si>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</si>
  <si>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</si>
  <si>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</si>
  <si>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</si>
  <si>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</si>
  <si>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</si>
  <si>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</si>
  <si>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</si>
  <si>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</si>
  <si>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</si>
  <si>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</si>
  <si>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</si>
  <si>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</si>
  <si>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</si>
  <si>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</si>
  <si>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</si>
  <si>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</si>
  <si>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</si>
  <si>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</si>
  <si>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</si>
  <si>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</si>
  <si>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</si>
  <si>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</si>
  <si>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</si>
  <si>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</si>
  <si>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</si>
  <si>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</si>
  <si>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</si>
  <si>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</si>
  <si>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</si>
  <si>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</si>
  <si>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</si>
  <si>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</si>
  <si>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</si>
  <si>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</si>
  <si>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</si>
  <si>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</si>
  <si>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</si>
  <si>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</si>
  <si>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</si>
  <si>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</si>
  <si>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</si>
  <si>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</si>
  <si>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</si>
  <si>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</si>
  <si>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</si>
  <si>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</si>
  <si>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</si>
  <si>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</si>
  <si>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</si>
  <si>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</si>
  <si>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</si>
  <si>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</si>
  <si>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</si>
  <si>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</si>
  <si>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</si>
  <si>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</si>
  <si>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</si>
  <si>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</si>
  <si>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</si>
  <si>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</si>
  <si>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</si>
  <si>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</si>
  <si>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</si>
  <si>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</si>
  <si>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</si>
  <si>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</si>
  <si>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</si>
  <si>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</si>
  <si>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</si>
  <si>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</si>
  <si>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</si>
  <si>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</si>
  <si>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</si>
  <si>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</si>
  <si>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</si>
  <si>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</si>
  <si>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</si>
  <si>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</si>
  <si>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</si>
  <si>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</si>
  <si>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</si>
  <si>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</si>
  <si>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</si>
  <si>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</si>
  <si>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</si>
  <si>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</si>
  <si>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</si>
  <si>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</si>
  <si>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</si>
  <si>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</si>
  <si>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</si>
  <si>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</si>
  <si>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</si>
  <si>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</si>
  <si>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</si>
  <si>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</si>
  <si>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</si>
  <si>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</si>
  <si>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</si>
  <si>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</si>
  <si>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</si>
  <si>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</si>
  <si>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</si>
  <si>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</si>
  <si>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</si>
  <si>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</si>
  <si>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</si>
  <si>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</si>
  <si>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</si>
  <si>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</si>
  <si>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</si>
  <si>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</si>
  <si>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</si>
  <si>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</si>
  <si>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</si>
  <si>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</si>
  <si>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</si>
  <si>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</si>
  <si>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</si>
  <si>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</si>
  <si>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</si>
  <si>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</si>
  <si>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</si>
  <si>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</si>
  <si>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</si>
  <si>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</si>
  <si>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</si>
  <si>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</si>
  <si>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</si>
  <si>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</si>
  <si>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</si>
  <si>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</si>
  <si>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</si>
  <si>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</si>
  <si>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</si>
  <si>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</si>
  <si>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</si>
  <si>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</si>
  <si>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</si>
  <si>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</si>
  <si>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</si>
  <si>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</si>
  <si>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</si>
  <si>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</si>
  <si>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</si>
  <si>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</si>
  <si>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</si>
  <si>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</si>
  <si>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</si>
  <si>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</si>
  <si>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</si>
  <si>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</si>
  <si>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</si>
  <si>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</si>
  <si>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</si>
  <si>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</si>
  <si>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</si>
  <si>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</si>
  <si>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</si>
  <si>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</si>
  <si>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</si>
  <si>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</si>
  <si>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</si>
  <si>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</si>
  <si>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</si>
  <si>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</si>
  <si>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</si>
  <si>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</si>
  <si>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</si>
  <si>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</si>
  <si>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</si>
  <si>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</si>
  <si>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</si>
  <si>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</si>
  <si>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</si>
  <si>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</si>
  <si>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</si>
  <si>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</si>
  <si>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</si>
  <si>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</si>
  <si>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</si>
  <si>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</si>
  <si>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</si>
  <si>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</si>
  <si>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</si>
  <si>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</si>
  <si>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</si>
  <si>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</si>
  <si>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</si>
  <si>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</si>
  <si>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</si>
  <si>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</si>
  <si>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</si>
  <si>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</si>
  <si>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</si>
  <si>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</si>
  <si>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</si>
  <si>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</si>
  <si>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</si>
  <si>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</si>
  <si>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</si>
  <si>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</si>
  <si>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</si>
  <si>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</si>
  <si>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</si>
  <si>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</si>
  <si>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</si>
  <si>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</si>
  <si>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</si>
  <si>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</si>
  <si>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</si>
  <si>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</si>
  <si>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</si>
  <si>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</si>
  <si>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</si>
  <si>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</si>
  <si>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</si>
  <si>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</si>
  <si>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</si>
  <si>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</si>
  <si>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</si>
  <si>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</si>
  <si>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</si>
  <si>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</si>
  <si>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</si>
  <si>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</si>
  <si>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</si>
  <si>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</si>
  <si>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</si>
  <si>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</si>
  <si>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</si>
  <si>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</si>
  <si>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</si>
  <si>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</si>
  <si>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</si>
  <si>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</si>
  <si>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</si>
  <si>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</si>
  <si>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</si>
  <si>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</si>
  <si>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</si>
  <si>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</si>
  <si>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</si>
  <si>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</si>
  <si>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</si>
  <si>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</si>
  <si>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</si>
  <si>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</si>
  <si>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</si>
  <si>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</si>
  <si>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</si>
  <si>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</si>
  <si>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</si>
  <si>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</si>
  <si>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</si>
  <si>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</si>
  <si>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</si>
  <si>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</si>
  <si>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</si>
  <si>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</si>
  <si>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</si>
  <si>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</si>
  <si>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</si>
  <si>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</si>
  <si>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</si>
  <si>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</si>
  <si>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</si>
  <si>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</si>
  <si>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</si>
  <si>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</si>
  <si>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</si>
  <si>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</si>
  <si>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</si>
  <si>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</si>
  <si>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</si>
  <si>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</si>
  <si>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</si>
  <si>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</si>
  <si>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</si>
  <si>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</si>
  <si>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</si>
  <si>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</si>
  <si>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</si>
  <si>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</si>
  <si>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</si>
  <si>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</si>
  <si>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</si>
  <si>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</si>
  <si>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</si>
  <si>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</si>
  <si>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</si>
  <si>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</si>
  <si>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</si>
  <si>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</si>
  <si>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</si>
  <si>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</si>
  <si>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</si>
  <si>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</si>
  <si>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</si>
  <si>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</si>
  <si>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</si>
  <si>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</si>
  <si>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</si>
  <si>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</si>
  <si>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</si>
  <si>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</si>
  <si>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</si>
  <si>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</si>
  <si>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</si>
  <si>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</si>
  <si>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</si>
  <si>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</si>
  <si>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</si>
  <si>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</si>
  <si>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</si>
  <si>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</si>
  <si>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</si>
  <si>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</si>
  <si>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</si>
  <si>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</si>
  <si>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</si>
  <si>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</si>
  <si>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</si>
  <si>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</si>
  <si>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</si>
  <si>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</si>
  <si>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</si>
  <si>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</si>
  <si>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</si>
  <si>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</si>
  <si>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</si>
  <si>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</si>
  <si>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</si>
  <si>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</si>
  <si>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</si>
  <si>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</si>
  <si>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</si>
  <si>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</si>
  <si>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</si>
  <si>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</si>
  <si>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</si>
  <si>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</si>
  <si>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</si>
  <si>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</si>
  <si>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</si>
  <si>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</si>
  <si>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</si>
  <si>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</si>
  <si>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</si>
  <si>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</si>
  <si>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</si>
  <si>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</si>
  <si>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</si>
  <si>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</si>
  <si>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</si>
  <si>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</si>
  <si>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</si>
  <si>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</si>
  <si>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</si>
  <si>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</si>
  <si>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</si>
  <si>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</si>
  <si>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</si>
  <si>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</si>
  <si>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</si>
  <si>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</si>
  <si>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</si>
  <si>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</si>
  <si>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</si>
  <si>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</si>
  <si>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</si>
  <si>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</si>
  <si>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</si>
  <si>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</si>
  <si>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</si>
  <si>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</si>
  <si>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</si>
  <si>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</si>
  <si>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</si>
  <si>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</si>
  <si>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</si>
  <si>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</si>
  <si>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</si>
  <si>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</si>
  <si>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</si>
  <si>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</si>
  <si>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</si>
  <si>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</si>
  <si>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</si>
  <si>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</si>
  <si>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</si>
  <si>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</si>
  <si>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</si>
  <si>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</si>
  <si>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</si>
  <si>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</si>
  <si>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</si>
  <si>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</si>
  <si>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</si>
  <si>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</si>
  <si>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</si>
  <si>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</si>
  <si>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</si>
  <si>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</si>
  <si>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</si>
  <si>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</si>
  <si>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</si>
  <si>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</si>
  <si>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</si>
  <si>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</si>
  <si>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</si>
  <si>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</si>
  <si>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</si>
  <si>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</si>
  <si>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</si>
  <si>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</si>
  <si>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</si>
  <si>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</si>
  <si>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</si>
  <si>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</si>
  <si>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</si>
  <si>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</si>
  <si>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</si>
  <si>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</si>
  <si>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</si>
  <si>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</si>
  <si>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</si>
  <si>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</si>
  <si>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</si>
  <si>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</si>
  <si>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</si>
  <si>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</si>
  <si>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</si>
  <si>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</si>
  <si>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</si>
  <si>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</si>
  <si>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</si>
  <si>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</si>
  <si>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</si>
  <si>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</si>
  <si>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</si>
  <si>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</si>
  <si>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</si>
  <si>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</si>
  <si>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</si>
  <si>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</si>
  <si>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</si>
  <si>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</si>
  <si>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</si>
  <si>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</si>
  <si>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</si>
  <si>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</si>
  <si>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</si>
  <si>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</si>
  <si>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</si>
  <si>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</si>
  <si>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</si>
  <si>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</si>
  <si>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</si>
  <si>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</si>
  <si>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</si>
  <si>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</si>
  <si>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</si>
  <si>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</si>
  <si>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</si>
  <si>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</si>
  <si>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</si>
  <si>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</si>
  <si>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</si>
  <si>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</si>
  <si>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</si>
  <si>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</si>
  <si>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</si>
  <si>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</si>
  <si>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</si>
  <si>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</si>
  <si>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</si>
  <si>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</si>
  <si>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</si>
  <si>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</si>
  <si>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</si>
  <si>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</si>
  <si>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</si>
  <si>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</si>
  <si>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</si>
  <si>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</si>
  <si>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</si>
  <si>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</si>
  <si>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</si>
  <si>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</si>
  <si>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</si>
  <si>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</si>
  <si>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</si>
  <si>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</si>
  <si>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</si>
  <si>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</si>
  <si>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</si>
  <si>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</si>
  <si>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</si>
  <si>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</si>
  <si>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</si>
  <si>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</si>
  <si>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</si>
  <si>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</si>
  <si>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</si>
  <si>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</si>
  <si>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</si>
  <si>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</si>
  <si>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</si>
  <si>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</si>
  <si>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</si>
  <si>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</si>
  <si>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</si>
  <si>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</si>
  <si>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</si>
  <si>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</si>
  <si>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</si>
  <si>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</si>
  <si>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</si>
  <si>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</si>
  <si>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</si>
  <si>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</si>
  <si>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</si>
  <si>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</si>
  <si>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</si>
  <si>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</si>
  <si>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</si>
  <si>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</si>
  <si>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</si>
  <si>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</si>
  <si>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</si>
  <si>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</si>
  <si>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</si>
  <si>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</si>
  <si>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</si>
  <si>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</si>
  <si>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</si>
  <si>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</si>
  <si>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</si>
  <si>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</si>
  <si>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</si>
  <si>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</si>
  <si>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</si>
  <si>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</si>
  <si>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</si>
  <si>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</si>
  <si>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</si>
  <si>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</si>
  <si>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</si>
  <si>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</si>
  <si>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</si>
  <si>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</si>
  <si>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</si>
  <si>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</si>
  <si>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</si>
  <si>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</si>
  <si>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</si>
  <si>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</si>
  <si>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</si>
  <si>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</si>
  <si>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</si>
  <si>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</si>
  <si>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</si>
  <si>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</si>
  <si>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</si>
  <si>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</si>
  <si>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</si>
  <si>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</si>
  <si>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</si>
  <si>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</si>
  <si>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</si>
  <si>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</si>
  <si>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</si>
  <si>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</si>
  <si>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</si>
  <si>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</si>
  <si>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</si>
  <si>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</si>
  <si>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</si>
  <si>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</si>
  <si>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</si>
  <si>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</si>
  <si>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</si>
  <si>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</si>
  <si>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</si>
  <si>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</si>
  <si>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</si>
  <si>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</si>
  <si>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</si>
  <si>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</si>
  <si>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</si>
  <si>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</si>
  <si>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</si>
  <si>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</si>
  <si>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</si>
  <si>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</si>
  <si>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</si>
  <si>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</si>
  <si>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</si>
  <si>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</si>
  <si>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</si>
  <si>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</si>
  <si>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</si>
  <si>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</si>
  <si>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</si>
  <si>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</si>
  <si>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</si>
  <si>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</si>
  <si>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</si>
  <si>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</si>
  <si>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</si>
  <si>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</si>
  <si>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</si>
  <si>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</si>
  <si>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</si>
  <si>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</si>
  <si>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</si>
  <si>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</si>
  <si>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</si>
  <si>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</si>
  <si>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</si>
  <si>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</si>
  <si>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</si>
  <si>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</si>
  <si>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</si>
  <si>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</si>
  <si>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</si>
  <si>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</si>
  <si>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</si>
  <si>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</si>
  <si>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</si>
  <si>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</si>
  <si>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</si>
  <si>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</si>
  <si>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</si>
  <si>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</si>
  <si>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</si>
  <si>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</si>
  <si>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</si>
  <si>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</si>
  <si>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</si>
  <si>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</si>
  <si>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</si>
  <si>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</si>
  <si>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</si>
  <si>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</si>
  <si>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</si>
  <si>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</si>
  <si>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</si>
  <si>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</si>
  <si>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</si>
  <si>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</si>
  <si>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</si>
  <si>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</si>
  <si>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</si>
  <si>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</si>
  <si>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</si>
  <si>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</si>
  <si>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</si>
  <si>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</si>
  <si>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</si>
  <si>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</si>
  <si>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</si>
  <si>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</si>
  <si>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</si>
  <si>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</si>
  <si>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</si>
  <si>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</si>
  <si>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</si>
  <si>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</si>
  <si>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</si>
  <si>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</si>
  <si>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</si>
  <si>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</si>
  <si>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</si>
  <si>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</si>
  <si>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</si>
  <si>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</si>
  <si>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</si>
  <si>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</si>
  <si>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</si>
  <si>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</si>
  <si>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</si>
  <si>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</si>
  <si>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</si>
  <si>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</si>
  <si>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</si>
  <si>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</si>
  <si>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</si>
  <si>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</si>
  <si>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</si>
  <si>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</si>
  <si>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</si>
  <si>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</si>
  <si>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</si>
  <si>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</si>
  <si>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</si>
  <si>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</si>
  <si>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</si>
  <si>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</si>
  <si>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</si>
  <si>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</si>
  <si>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</si>
  <si>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</si>
  <si>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</si>
  <si>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</si>
  <si>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</si>
  <si>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</si>
  <si>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</si>
  <si>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</si>
  <si>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</si>
  <si>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</si>
  <si>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</si>
  <si>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</si>
  <si>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</si>
  <si>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</si>
  <si>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</si>
  <si>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</si>
  <si>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</si>
  <si>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</si>
  <si>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</si>
  <si>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</si>
  <si>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</si>
  <si>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</si>
  <si>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</si>
  <si>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</si>
  <si>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</si>
  <si>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</si>
  <si>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</si>
  <si>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</si>
  <si>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</si>
  <si>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</si>
  <si>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</si>
  <si>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</si>
  <si>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</si>
  <si>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</si>
  <si>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</si>
  <si>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</si>
  <si>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</si>
  <si>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</si>
  <si>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</si>
  <si>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</si>
  <si>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</si>
  <si>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</si>
  <si>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</si>
  <si>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</si>
  <si>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</si>
  <si>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</si>
  <si>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</si>
  <si>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</si>
  <si>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</si>
  <si>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</si>
  <si>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</si>
  <si>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</si>
  <si>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</si>
  <si>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</si>
  <si>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</si>
  <si>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</si>
  <si>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</si>
  <si>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</si>
  <si>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</si>
  <si>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</si>
  <si>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</si>
  <si>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</si>
  <si>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</si>
  <si>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</si>
  <si>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</si>
  <si>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</si>
  <si>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</si>
  <si>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</si>
  <si>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</si>
  <si>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</si>
  <si>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</si>
  <si>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</si>
  <si>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</si>
  <si>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</si>
  <si>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</si>
  <si>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</si>
  <si>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</si>
  <si>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</si>
  <si>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</si>
  <si>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</si>
  <si>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</si>
  <si>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</si>
  <si>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</si>
  <si>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</si>
  <si>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</si>
  <si>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</si>
  <si>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</si>
  <si>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</si>
  <si>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</si>
  <si>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</si>
  <si>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</si>
  <si>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</si>
  <si>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</si>
  <si>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</si>
  <si>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</si>
  <si>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</si>
  <si>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</si>
  <si>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</si>
  <si>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</si>
  <si>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</si>
  <si>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</si>
  <si>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</si>
  <si>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</si>
  <si>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</si>
  <si>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</si>
  <si>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</si>
  <si>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</si>
  <si>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</si>
  <si>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</si>
  <si>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</si>
  <si>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</si>
  <si>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</si>
  <si>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</si>
  <si>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</si>
  <si>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</si>
  <si>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</si>
  <si>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</si>
  <si>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</si>
  <si>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</si>
  <si>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</si>
  <si>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</si>
  <si>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</si>
  <si>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</si>
  <si>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</si>
  <si>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</si>
  <si>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</si>
  <si>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</si>
  <si>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</si>
  <si>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</si>
  <si>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</si>
  <si>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</si>
  <si>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</si>
  <si>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</si>
  <si>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</si>
  <si>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</si>
  <si>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</si>
  <si>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</si>
  <si>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</si>
  <si>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</si>
  <si>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</si>
  <si>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</si>
  <si>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</si>
  <si>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</si>
  <si>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</si>
  <si>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</si>
  <si>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</si>
  <si>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</si>
  <si>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</si>
  <si>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</si>
  <si>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</si>
  <si>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</si>
  <si>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</si>
  <si>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</si>
  <si>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</si>
  <si>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</si>
  <si>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</si>
  <si>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</si>
  <si>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</si>
  <si>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</si>
  <si>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</si>
  <si>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</si>
  <si>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</si>
  <si>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</si>
  <si>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</si>
  <si>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</si>
  <si>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</si>
  <si>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</si>
  <si>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</si>
  <si>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</si>
  <si>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</si>
  <si>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</si>
  <si>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</si>
  <si>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</si>
  <si>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</si>
  <si>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</si>
  <si>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</si>
  <si>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</si>
  <si>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</si>
  <si>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</si>
  <si>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</si>
  <si>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</si>
  <si>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</si>
  <si>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</si>
  <si>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</si>
  <si>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</si>
  <si>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</si>
  <si>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</si>
  <si>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</si>
  <si>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</si>
  <si>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</si>
  <si>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</si>
  <si>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</si>
  <si>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</si>
  <si>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</si>
  <si>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</si>
  <si>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</si>
  <si>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</si>
  <si>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</si>
  <si>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</si>
  <si>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</si>
  <si>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</si>
  <si>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</si>
  <si>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</si>
  <si>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</si>
  <si>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</si>
  <si>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</si>
  <si>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</si>
  <si>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</si>
  <si>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</si>
  <si>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</si>
  <si>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</si>
  <si>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</si>
  <si>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</si>
  <si>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</si>
  <si>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</si>
  <si>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</si>
  <si>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</si>
  <si>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</si>
  <si>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</si>
  <si>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</si>
  <si>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</si>
  <si>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</si>
  <si>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</si>
  <si>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</si>
  <si>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</si>
  <si>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</si>
  <si>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</si>
  <si>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</si>
  <si>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</si>
  <si>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</si>
  <si>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</si>
  <si>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</si>
  <si>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</si>
  <si>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</si>
  <si>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</si>
  <si>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</si>
  <si>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</si>
  <si>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</si>
  <si>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</si>
  <si>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</si>
  <si>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</si>
  <si>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</si>
  <si>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</si>
  <si>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</si>
  <si>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</si>
  <si>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</si>
  <si>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</si>
  <si>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</si>
  <si>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</si>
  <si>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</si>
  <si>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</si>
  <si>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</si>
  <si>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</si>
  <si>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</si>
  <si>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</si>
  <si>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</si>
  <si>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</si>
  <si>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</si>
  <si>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</si>
  <si>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</si>
  <si>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</si>
  <si>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</si>
  <si>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</si>
  <si>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</si>
  <si>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</si>
  <si>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</si>
  <si>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</si>
  <si>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</si>
  <si>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</si>
  <si>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</si>
  <si>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</si>
  <si>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</si>
  <si>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</si>
  <si>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</si>
  <si>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</si>
  <si>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</si>
  <si>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</si>
  <si>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</si>
  <si>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</si>
  <si>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</si>
  <si>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</si>
  <si>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</si>
  <si>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</si>
  <si>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</si>
  <si>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</si>
  <si>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</si>
  <si>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</si>
  <si>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</si>
  <si>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</si>
  <si>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</si>
  <si>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</si>
  <si>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</si>
  <si>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</si>
  <si>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</si>
  <si>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</si>
  <si>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</si>
  <si>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</si>
  <si>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</si>
  <si>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</si>
  <si>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</si>
  <si>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</si>
  <si>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</si>
  <si>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</si>
  <si>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</si>
  <si>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</si>
  <si>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</si>
  <si>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</si>
  <si>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</si>
  <si>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</si>
  <si>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</si>
  <si>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</si>
  <si>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</si>
  <si>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</si>
  <si>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</si>
  <si>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</si>
  <si>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</si>
  <si>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</si>
  <si>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</si>
  <si>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</si>
  <si>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</si>
  <si>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</si>
  <si>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</si>
  <si>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</si>
  <si>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</si>
  <si>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</si>
  <si>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</si>
  <si>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</si>
  <si>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</si>
  <si>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</si>
  <si>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</si>
  <si>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</si>
  <si>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</si>
  <si>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</si>
  <si>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</si>
  <si>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</si>
  <si>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</si>
  <si>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</si>
  <si>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</si>
  <si>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</si>
  <si>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</si>
  <si>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</si>
  <si>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</si>
  <si>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</si>
  <si>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</si>
  <si>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</si>
  <si>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</si>
  <si>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</si>
  <si>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</si>
  <si>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</si>
  <si>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</si>
  <si>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</si>
  <si>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</si>
  <si>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</si>
  <si>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</si>
  <si>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</si>
  <si>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</si>
  <si>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</si>
  <si>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</si>
  <si>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</si>
  <si>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</si>
  <si>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</si>
  <si>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</si>
  <si>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</si>
  <si>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</si>
  <si>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</si>
  <si>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</si>
  <si>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</si>
  <si>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</si>
  <si>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</si>
  <si>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</si>
  <si>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</si>
  <si>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</si>
  <si>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</si>
  <si>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</si>
  <si>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</si>
  <si>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</si>
  <si>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</si>
  <si>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</si>
  <si>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</si>
  <si>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</si>
  <si>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</si>
  <si>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</si>
  <si>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</si>
  <si>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</si>
  <si>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</si>
  <si>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</si>
  <si>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</si>
  <si>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</si>
  <si>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</si>
  <si>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</si>
  <si>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</si>
  <si>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</si>
  <si>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</si>
  <si>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</si>
  <si>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</si>
  <si>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</si>
  <si>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</si>
  <si>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</si>
  <si>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</si>
  <si>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</si>
  <si>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</si>
  <si>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</si>
  <si>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</si>
  <si>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</si>
  <si>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</si>
  <si>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</si>
  <si>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</si>
  <si>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</si>
  <si>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</si>
  <si>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</si>
  <si>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</si>
  <si>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</si>
  <si>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</si>
  <si>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</si>
  <si>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</si>
  <si>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</si>
  <si>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</si>
  <si>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</si>
  <si>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</si>
  <si>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</si>
  <si>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</si>
  <si>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</si>
  <si>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</si>
  <si>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</si>
  <si>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</si>
  <si>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</si>
  <si>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</si>
  <si>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</si>
  <si>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</si>
  <si>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</si>
  <si>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</si>
  <si>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</si>
  <si>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</si>
  <si>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</si>
  <si>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</si>
  <si>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</si>
  <si>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</si>
  <si>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</si>
  <si>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</si>
  <si>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</si>
  <si>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</si>
  <si>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</si>
  <si>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</si>
  <si>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</si>
  <si>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</si>
  <si>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</si>
  <si>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</si>
  <si>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</si>
  <si>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</si>
  <si>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</si>
  <si>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</si>
  <si>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</si>
  <si>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</si>
  <si>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</si>
  <si>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</si>
  <si>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</si>
  <si>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</si>
  <si>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</si>
  <si>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</si>
  <si>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</si>
  <si>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</si>
  <si>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</si>
  <si>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</si>
  <si>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</si>
  <si>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</si>
  <si>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</si>
  <si>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</si>
  <si>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</si>
  <si>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</si>
  <si>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</si>
  <si>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</si>
  <si>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</si>
  <si>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</si>
  <si>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</si>
  <si>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</si>
  <si>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</si>
  <si>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</si>
  <si>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</si>
  <si>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</si>
  <si>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</si>
  <si>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</si>
  <si>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</si>
  <si>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</si>
  <si>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</si>
  <si>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</si>
  <si>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</si>
  <si>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</si>
  <si>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</si>
  <si>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</si>
  <si>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</si>
  <si>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</si>
  <si>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</si>
  <si>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</si>
  <si>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</si>
  <si>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</si>
  <si>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</si>
  <si>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</si>
  <si>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</si>
  <si>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</si>
  <si>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</si>
  <si>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</si>
  <si>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</si>
  <si>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</si>
  <si>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</si>
  <si>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</si>
  <si>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</si>
  <si>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</si>
  <si>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</si>
  <si>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</si>
  <si>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</si>
  <si>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</si>
  <si>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</si>
  <si>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</si>
  <si>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</si>
  <si>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</si>
  <si>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</si>
  <si>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</si>
  <si>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</si>
  <si>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</si>
  <si>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</si>
  <si>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</si>
  <si>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</si>
  <si>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</si>
  <si>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</si>
  <si>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</si>
  <si>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</si>
  <si>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</si>
  <si>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</si>
  <si>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</si>
  <si>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</si>
  <si>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</si>
  <si>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</si>
  <si>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</si>
  <si>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</si>
  <si>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</si>
  <si>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</si>
  <si>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</si>
  <si>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</si>
  <si>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</si>
  <si>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</si>
  <si>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</si>
  <si>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</si>
  <si>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</si>
  <si>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</si>
  <si>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</si>
  <si>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</si>
  <si>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</si>
  <si>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</si>
  <si>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</si>
  <si>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</si>
  <si>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</si>
  <si>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</si>
  <si>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</si>
  <si>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</si>
  <si>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</si>
  <si>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</si>
  <si>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</si>
  <si>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</si>
  <si>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</si>
  <si>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</si>
  <si>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</si>
  <si>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</si>
  <si>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</si>
  <si>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</si>
  <si>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</si>
  <si>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</si>
  <si>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</si>
  <si>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</si>
  <si>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</si>
  <si>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</si>
  <si>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</si>
  <si>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</si>
  <si>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</si>
  <si>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</si>
  <si>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</si>
  <si>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</si>
  <si>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</si>
  <si>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</si>
  <si>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</si>
  <si>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</si>
  <si>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</si>
  <si>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</si>
  <si>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</si>
  <si>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</si>
  <si>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</si>
  <si>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</si>
  <si>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</si>
  <si>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</si>
  <si>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</si>
  <si>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</si>
  <si>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</si>
  <si>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</si>
  <si>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</si>
  <si>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</si>
  <si>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</si>
  <si>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</si>
  <si>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</si>
  <si>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</si>
  <si>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</si>
  <si>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</si>
  <si>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</si>
  <si>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</si>
  <si>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</si>
  <si>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</si>
  <si>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</si>
  <si>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</si>
  <si>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</si>
  <si>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</si>
  <si>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</si>
  <si>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</si>
  <si>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</si>
  <si>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</si>
  <si>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</si>
  <si>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</si>
  <si>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</si>
  <si>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</si>
  <si>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</si>
  <si>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</si>
  <si>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</si>
  <si>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</si>
  <si>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</si>
  <si>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</si>
  <si>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</si>
  <si>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</si>
  <si>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</si>
  <si>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</si>
  <si>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</si>
  <si>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</si>
  <si>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</si>
  <si>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</si>
  <si>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</si>
  <si>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</si>
  <si>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</si>
  <si>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</si>
  <si>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</si>
  <si>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</si>
  <si>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</si>
  <si>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</si>
  <si>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</si>
  <si>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</si>
  <si>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</si>
  <si>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</si>
  <si>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</si>
  <si>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</si>
  <si>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</si>
  <si>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</si>
  <si>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</si>
  <si>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</si>
  <si>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</si>
  <si>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</si>
  <si>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</si>
  <si>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</si>
  <si>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</si>
  <si>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</si>
  <si>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</si>
  <si>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</si>
  <si>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</si>
  <si>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</si>
  <si>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</si>
  <si>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</si>
  <si>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</si>
  <si>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</si>
  <si>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</si>
  <si>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</si>
  <si>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</si>
  <si>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</si>
  <si>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</si>
  <si>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</si>
  <si>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</si>
  <si>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</si>
  <si>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</si>
  <si>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</si>
  <si>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</si>
  <si>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</si>
  <si>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</si>
  <si>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</si>
  <si>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</si>
  <si>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</si>
  <si>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</si>
  <si>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</si>
  <si>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</si>
  <si>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</si>
  <si>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</si>
  <si>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</si>
  <si>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</si>
  <si>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</si>
  <si>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</si>
  <si>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</si>
  <si>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</si>
  <si>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</si>
  <si>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</si>
  <si>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</si>
  <si>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</si>
  <si>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</si>
  <si>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</si>
  <si>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</si>
  <si>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</si>
  <si>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</si>
  <si>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</si>
  <si>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</si>
  <si>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</si>
  <si>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</si>
  <si>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</si>
  <si>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</si>
  <si>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</si>
  <si>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</si>
  <si>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</si>
  <si>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</si>
  <si>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</si>
  <si>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</si>
  <si>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</si>
  <si>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</si>
  <si>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</si>
  <si>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</si>
  <si>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</si>
  <si>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</si>
  <si>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</si>
  <si>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</si>
  <si>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</si>
  <si>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</si>
  <si>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</si>
  <si>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</si>
  <si>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</si>
  <si>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</si>
  <si>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</si>
  <si>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</si>
  <si>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</si>
  <si>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</si>
  <si>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</si>
  <si>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</si>
  <si>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</si>
  <si>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</si>
  <si>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</si>
  <si>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</si>
  <si>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</si>
  <si>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</si>
  <si>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</si>
  <si>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</si>
  <si>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</si>
  <si>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</si>
  <si>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</si>
  <si>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</si>
  <si>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</si>
  <si>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</si>
  <si>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</si>
  <si>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</si>
  <si>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</si>
  <si>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</si>
  <si>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</si>
  <si>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</si>
  <si>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</si>
  <si>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</si>
  <si>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</si>
  <si>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</si>
  <si>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</si>
  <si>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</si>
  <si>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</si>
  <si>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</si>
  <si>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</si>
  <si>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</si>
  <si>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</si>
  <si>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</si>
  <si>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</si>
  <si>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</si>
  <si>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</si>
  <si>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</si>
  <si>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</si>
  <si>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</si>
  <si>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</si>
  <si>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</si>
  <si>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</si>
  <si>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</si>
  <si>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</si>
  <si>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</si>
  <si>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</si>
  <si>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</si>
  <si>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</si>
  <si>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</si>
  <si>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</si>
  <si>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</si>
  <si>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</si>
  <si>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</si>
  <si>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</si>
  <si>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</si>
  <si>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</si>
  <si>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</si>
  <si>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</si>
  <si>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</si>
  <si>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</si>
  <si>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</si>
  <si>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</si>
  <si>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</si>
  <si>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</si>
  <si>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</si>
  <si>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</si>
  <si>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</si>
  <si>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</si>
  <si>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</si>
  <si>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</si>
  <si>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</si>
  <si>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</si>
  <si>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</si>
  <si>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</si>
  <si>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</si>
  <si>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</si>
  <si>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</si>
  <si>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</si>
  <si>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</si>
  <si>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</si>
  <si>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</si>
  <si>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</si>
  <si>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</si>
  <si>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</si>
  <si>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</si>
  <si>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</si>
  <si>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</si>
  <si>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</si>
  <si>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</si>
  <si>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</si>
  <si>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</si>
  <si>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</si>
  <si>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</si>
  <si>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</si>
  <si>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</si>
  <si>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</si>
  <si>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</si>
  <si>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</si>
  <si>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</si>
  <si>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</si>
  <si>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</si>
  <si>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</si>
  <si>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</si>
  <si>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</si>
  <si>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</si>
  <si>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</si>
  <si>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</si>
  <si>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</si>
  <si>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</si>
  <si>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</si>
  <si>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</si>
  <si>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</si>
  <si>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</si>
  <si>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</si>
  <si>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</si>
  <si>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</si>
  <si>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</si>
  <si>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</si>
  <si>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</si>
  <si>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</si>
  <si>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</si>
  <si>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</si>
  <si>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</si>
  <si>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</si>
  <si>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</si>
  <si>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</si>
  <si>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</si>
  <si>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</si>
  <si>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</si>
  <si>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</si>
  <si>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</si>
  <si>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</si>
  <si>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</si>
  <si>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</si>
  <si>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</si>
  <si>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</si>
  <si>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</si>
  <si>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</si>
  <si>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</si>
  <si>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</si>
  <si>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</si>
  <si>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</si>
  <si>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</si>
  <si>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</si>
  <si>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</si>
  <si>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</si>
  <si>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</si>
  <si>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</si>
  <si>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</si>
  <si>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</si>
  <si>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</si>
  <si>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</si>
  <si>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</si>
  <si>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</si>
  <si>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</si>
  <si>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</si>
  <si>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</si>
  <si>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</si>
  <si>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</si>
  <si>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</si>
  <si>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</si>
  <si>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</si>
  <si>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</si>
  <si>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</si>
  <si>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</si>
  <si>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</si>
  <si>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</si>
  <si>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</si>
  <si>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</si>
  <si>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</si>
  <si>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</si>
  <si>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</si>
  <si>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</si>
  <si>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</si>
  <si>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</si>
  <si>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</si>
  <si>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</si>
  <si>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</si>
  <si>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</si>
  <si>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</si>
  <si>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</si>
  <si>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</si>
  <si>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</si>
  <si>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</si>
  <si>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</si>
  <si>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</si>
  <si>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</si>
  <si>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</si>
  <si>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</si>
  <si>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</si>
  <si>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</si>
  <si>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</si>
  <si>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</si>
  <si>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</si>
  <si>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</si>
  <si>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</si>
  <si>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</si>
  <si>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</si>
  <si>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</si>
  <si>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</si>
  <si>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</si>
  <si>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</si>
  <si>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</si>
  <si>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</si>
  <si>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</si>
  <si>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</si>
  <si>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</si>
  <si>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</si>
  <si>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</si>
  <si>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</si>
  <si>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</si>
  <si>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</si>
  <si>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</si>
  <si>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</si>
  <si>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</si>
  <si>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</si>
  <si>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</si>
  <si>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</si>
  <si>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</si>
  <si>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</si>
  <si>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</si>
  <si>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</si>
  <si>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</si>
  <si>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</si>
  <si>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</si>
  <si>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</si>
  <si>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</si>
  <si>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</si>
  <si>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</si>
  <si>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</si>
  <si>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</si>
  <si>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</si>
  <si>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</si>
  <si>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</si>
  <si>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</si>
  <si>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</si>
  <si>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</si>
  <si>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</si>
  <si>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</si>
  <si>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</si>
  <si>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</si>
  <si>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</si>
  <si>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</si>
  <si>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</si>
  <si>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</si>
  <si>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</si>
  <si>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</si>
  <si>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</si>
  <si>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</si>
  <si>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</si>
  <si>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</si>
  <si>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</si>
  <si>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</si>
  <si>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</si>
  <si>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</si>
  <si>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</si>
  <si>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</si>
  <si>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</si>
  <si>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</si>
  <si>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</si>
  <si>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</si>
  <si>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</si>
  <si>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</si>
  <si>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</si>
  <si>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</si>
  <si>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</si>
  <si>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</si>
  <si>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</si>
  <si>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</si>
  <si>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</si>
  <si>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</si>
  <si>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</si>
  <si>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</si>
  <si>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</si>
  <si>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</si>
  <si>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</si>
  <si>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</si>
  <si>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</si>
  <si>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</si>
  <si>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</si>
  <si>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</si>
  <si>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</si>
  <si>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</si>
  <si>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</si>
  <si>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</si>
  <si>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</si>
  <si>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</si>
  <si>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</si>
  <si>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</si>
  <si>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</si>
  <si>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</si>
  <si>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</si>
  <si>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</si>
  <si>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</si>
  <si>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</si>
  <si>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</si>
  <si>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</si>
  <si>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</si>
  <si>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</si>
  <si>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</si>
  <si>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</si>
  <si>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</si>
  <si>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</si>
  <si>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</si>
  <si>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</si>
  <si>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</si>
  <si>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</si>
  <si>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</si>
  <si>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</si>
  <si>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</si>
  <si>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</si>
  <si>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</si>
  <si>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</si>
  <si>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</si>
  <si>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</si>
  <si>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</si>
  <si>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</si>
  <si>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</si>
  <si>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</si>
  <si>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</si>
  <si>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</si>
  <si>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</si>
  <si>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</si>
  <si>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</si>
  <si>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</si>
  <si>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</si>
  <si>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</si>
  <si>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</si>
  <si>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</si>
  <si>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</si>
  <si>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</si>
  <si>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</si>
  <si>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</si>
  <si>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</si>
  <si>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</si>
  <si>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</si>
  <si>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</si>
  <si>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</si>
  <si>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</si>
  <si>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</si>
  <si>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</si>
  <si>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</si>
  <si>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</si>
  <si>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</si>
  <si>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</si>
  <si>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</si>
  <si>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</si>
  <si>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</si>
  <si>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</si>
  <si>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</si>
  <si>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</si>
  <si>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</si>
  <si>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</si>
  <si>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</si>
  <si>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</si>
  <si>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</si>
  <si>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</si>
  <si>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</si>
  <si>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</si>
  <si>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</si>
  <si>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</si>
  <si>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</si>
  <si>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</si>
  <si>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</si>
  <si>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</si>
  <si>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</si>
  <si>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</si>
  <si>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</si>
  <si>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</si>
  <si>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</si>
  <si>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</si>
  <si>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</si>
  <si>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</si>
  <si>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</si>
  <si>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</si>
  <si>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</si>
  <si>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</si>
  <si>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</si>
  <si>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</si>
  <si>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</si>
  <si>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</si>
  <si>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</si>
  <si>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</si>
  <si>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</si>
  <si>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</si>
  <si>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</si>
  <si>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</si>
  <si>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</si>
  <si>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</si>
  <si>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</si>
  <si>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</si>
  <si>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</si>
  <si>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</si>
  <si>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</si>
  <si>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</si>
  <si>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</si>
  <si>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</si>
  <si>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</si>
  <si>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</si>
  <si>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</si>
  <si>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</si>
  <si>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</si>
  <si>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</si>
  <si>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</si>
  <si>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</si>
  <si>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</si>
  <si>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</si>
  <si>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</si>
  <si>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</si>
  <si>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</si>
  <si>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</si>
  <si>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</si>
  <si>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</si>
  <si>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</si>
  <si>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</si>
  <si>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</si>
  <si>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</si>
  <si>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</si>
  <si>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</si>
  <si>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</si>
  <si>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</si>
  <si>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</si>
  <si>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</si>
  <si>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</si>
  <si>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</si>
  <si>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</si>
  <si>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</si>
  <si>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</si>
  <si>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</si>
  <si>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</si>
  <si>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</si>
  <si>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</si>
  <si>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</si>
  <si>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</si>
  <si>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</si>
  <si>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</si>
  <si>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</si>
  <si>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</si>
  <si>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</si>
  <si>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</si>
  <si>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</si>
  <si>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</si>
  <si>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</si>
  <si>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</si>
  <si>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</si>
  <si>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</si>
  <si>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</si>
  <si>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</si>
  <si>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</si>
  <si>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</si>
  <si>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</si>
  <si>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</si>
  <si>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</si>
  <si>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</si>
  <si>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</si>
  <si>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</si>
  <si>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</si>
  <si>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</si>
  <si>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</si>
  <si>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</si>
  <si>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</si>
  <si>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</si>
  <si>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</si>
  <si>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</si>
  <si>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</si>
  <si>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</si>
  <si>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</si>
  <si>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</si>
  <si>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</si>
  <si>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</si>
  <si>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</si>
  <si>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</si>
  <si>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</si>
  <si>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</si>
  <si>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</si>
  <si>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</si>
  <si>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</si>
  <si>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</si>
  <si>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</si>
  <si>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</si>
  <si>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</si>
  <si>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</si>
  <si>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</si>
  <si>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</si>
  <si>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</si>
  <si>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</si>
  <si>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</si>
  <si>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</si>
  <si>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</si>
  <si>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</si>
  <si>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</si>
  <si>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</si>
  <si>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</si>
  <si>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</si>
  <si>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</si>
  <si>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</si>
  <si>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</si>
  <si>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</si>
  <si>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</si>
  <si>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</si>
  <si>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</si>
  <si>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</si>
  <si>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</si>
  <si>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</si>
  <si>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</si>
  <si>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</si>
  <si>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</si>
  <si>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</si>
  <si>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</si>
  <si>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</si>
  <si>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</si>
  <si>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</si>
  <si>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</si>
  <si>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</si>
  <si>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</si>
  <si>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</si>
  <si>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</si>
  <si>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</si>
  <si>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</si>
  <si>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</si>
  <si>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</si>
  <si>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</si>
  <si>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</si>
  <si>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</si>
  <si>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</si>
  <si>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</si>
  <si>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</si>
  <si>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</si>
  <si>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</si>
  <si>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</si>
  <si>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</si>
  <si>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</si>
  <si>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</si>
  <si>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</si>
  <si>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</si>
  <si>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</si>
  <si>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</si>
  <si>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</si>
  <si>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</si>
  <si>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</si>
  <si>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</si>
  <si>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</si>
  <si>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</si>
  <si>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</si>
  <si>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</si>
  <si>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</si>
  <si>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</si>
  <si>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</si>
  <si>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</si>
  <si>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</si>
  <si>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</si>
  <si>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</si>
  <si>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</si>
  <si>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</si>
  <si>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</si>
  <si>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</si>
  <si>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</si>
  <si>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</si>
  <si>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</si>
  <si>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</si>
  <si>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</si>
  <si>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</si>
  <si>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</si>
  <si>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</si>
  <si>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</si>
  <si>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</si>
  <si>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</si>
  <si>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</si>
  <si>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</si>
  <si>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</si>
  <si>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</si>
  <si>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</si>
  <si>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</si>
  <si>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</si>
  <si>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</si>
  <si>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</si>
  <si>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</si>
  <si>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</si>
  <si>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</si>
  <si>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</si>
  <si>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</si>
  <si>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</si>
  <si>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</si>
  <si>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</si>
  <si>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</si>
  <si>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</si>
  <si>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</si>
  <si>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</si>
  <si>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</si>
  <si>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</si>
  <si>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</si>
  <si>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</si>
  <si>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</si>
  <si>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</si>
  <si>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</si>
  <si>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</si>
  <si>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</si>
  <si>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</si>
  <si>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</si>
  <si>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</si>
  <si>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</si>
  <si>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</si>
  <si>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</si>
  <si>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</si>
  <si>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</si>
  <si>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</si>
  <si>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</si>
  <si>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</si>
  <si>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</si>
  <si>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</si>
  <si>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</si>
  <si>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</si>
  <si>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</si>
  <si>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</si>
  <si>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</si>
  <si>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</si>
  <si>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</si>
  <si>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</si>
  <si>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</si>
  <si>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</si>
  <si>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</si>
  <si>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</si>
  <si>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</si>
  <si>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</si>
  <si>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</si>
  <si>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</si>
  <si>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</si>
  <si>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</si>
  <si>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</si>
  <si>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</si>
  <si>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</si>
  <si>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</si>
  <si>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</si>
  <si>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</si>
  <si>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</si>
  <si>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</si>
  <si>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</si>
  <si>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</si>
  <si>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</si>
  <si>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</si>
  <si>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</si>
  <si>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</si>
  <si>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</si>
  <si>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</si>
  <si>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</si>
  <si>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</si>
  <si>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</si>
  <si>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</si>
  <si>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</si>
  <si>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</si>
  <si>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</si>
  <si>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</si>
  <si>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</si>
  <si>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</si>
  <si>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</si>
  <si>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</si>
  <si>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</si>
  <si>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</si>
  <si>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</si>
  <si>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</si>
  <si>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</si>
  <si>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</si>
  <si>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</si>
  <si>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</si>
  <si>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</si>
  <si>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</si>
  <si>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</si>
  <si>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</si>
  <si>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</si>
  <si>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</si>
  <si>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</si>
  <si>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</si>
  <si>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</si>
  <si>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</si>
  <si>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</si>
  <si>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</si>
  <si>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</si>
  <si>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</si>
  <si>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</si>
  <si>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</si>
  <si>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</si>
  <si>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</si>
  <si>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</si>
  <si>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</si>
  <si>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</si>
  <si>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</si>
  <si>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</si>
  <si>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</si>
  <si>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</si>
  <si>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</si>
  <si>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</si>
  <si>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</si>
  <si>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</si>
  <si>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</si>
  <si>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</si>
  <si>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</si>
  <si>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</si>
  <si>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</si>
  <si>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</si>
  <si>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</si>
  <si>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</si>
  <si>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</si>
  <si>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</si>
  <si>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</si>
  <si>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</si>
  <si>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</si>
  <si>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</si>
  <si>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</si>
  <si>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</si>
  <si>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</si>
  <si>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</si>
  <si>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</si>
  <si>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</si>
  <si>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</si>
  <si>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</si>
  <si>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</si>
  <si>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</si>
  <si>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</si>
  <si>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</si>
  <si>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</si>
  <si>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</si>
  <si>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</si>
  <si>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</si>
  <si>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</si>
  <si>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</si>
  <si>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</si>
  <si>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</si>
  <si>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</si>
  <si>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</si>
  <si>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</si>
  <si>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</si>
  <si>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</si>
  <si>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</si>
  <si>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</si>
  <si>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</si>
  <si>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</si>
  <si>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</si>
  <si>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</si>
  <si>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</si>
  <si>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</si>
  <si>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</si>
  <si>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</si>
  <si>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</si>
  <si>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</si>
  <si>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</si>
  <si>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</si>
  <si>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</si>
  <si>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</si>
  <si>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</si>
  <si>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</si>
  <si>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</si>
  <si>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</si>
  <si>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</si>
  <si>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</si>
  <si>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</si>
  <si>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</si>
  <si>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</si>
  <si>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</si>
  <si>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</si>
  <si>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</si>
  <si>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</si>
  <si>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</si>
  <si>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</si>
  <si>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</si>
  <si>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</si>
  <si>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</si>
  <si>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</si>
  <si>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</si>
  <si>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</si>
  <si>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</si>
  <si>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</si>
  <si>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</si>
  <si>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</si>
  <si>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</si>
  <si>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</si>
  <si>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</si>
  <si>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</si>
  <si>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</si>
  <si>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</si>
  <si>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</si>
  <si>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</si>
  <si>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</si>
  <si>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</si>
  <si>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</si>
  <si>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</si>
  <si>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</si>
  <si>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</si>
  <si>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</si>
  <si>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</si>
  <si>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</si>
  <si>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</si>
  <si>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</si>
  <si>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</si>
  <si>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</si>
  <si>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</si>
  <si>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</si>
  <si>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</si>
  <si>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</si>
  <si>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</si>
  <si>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</si>
  <si>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</si>
  <si>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</si>
  <si>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</si>
  <si>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</si>
  <si>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</si>
  <si>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</si>
  <si>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</si>
  <si>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</si>
  <si>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</si>
  <si>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</si>
  <si>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</si>
  <si>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</si>
  <si>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</si>
  <si>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</si>
  <si>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</si>
  <si>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</si>
  <si>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</si>
  <si>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</si>
  <si>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</si>
  <si>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</si>
  <si>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</si>
  <si>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</si>
  <si>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</si>
  <si>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</si>
  <si>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</si>
  <si>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</si>
  <si>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</si>
  <si>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</si>
  <si>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</si>
  <si>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</si>
  <si>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</si>
  <si>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</si>
  <si>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</si>
  <si>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</si>
  <si>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</si>
  <si>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</si>
  <si>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</si>
  <si>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</si>
  <si>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</si>
  <si>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</si>
  <si>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</si>
  <si>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</si>
  <si>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</si>
  <si>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</si>
  <si>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</si>
  <si>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</si>
  <si>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</si>
  <si>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</si>
  <si>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</si>
  <si>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</si>
  <si>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</si>
  <si>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</si>
  <si>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</si>
  <si>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</si>
  <si>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</si>
  <si>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</si>
  <si>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</si>
  <si>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</si>
  <si>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</si>
  <si>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</si>
  <si>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</si>
  <si>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</si>
  <si>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</si>
  <si>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</si>
  <si>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</si>
  <si>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</si>
  <si>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</si>
  <si>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</si>
  <si>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</si>
  <si>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</si>
  <si>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</si>
  <si>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</si>
  <si>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</si>
  <si>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</si>
  <si>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</si>
  <si>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</si>
  <si>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</si>
  <si>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</si>
  <si>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</si>
  <si>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</si>
  <si>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</si>
  <si>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</si>
  <si>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</si>
  <si>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</si>
  <si>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</si>
  <si>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</si>
  <si>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</si>
  <si>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</si>
  <si>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</si>
  <si>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</si>
  <si>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</si>
  <si>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</si>
  <si>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</si>
  <si>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</si>
  <si>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</si>
  <si>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</si>
  <si>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</si>
  <si>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</si>
  <si>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</si>
  <si>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</si>
  <si>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</si>
  <si>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</si>
  <si>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</si>
  <si>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</si>
  <si>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</si>
  <si>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</si>
  <si>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</si>
  <si>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</si>
  <si>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</si>
  <si>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</si>
  <si>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</si>
  <si>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</si>
  <si>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</si>
  <si>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</si>
  <si>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</si>
  <si>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</si>
  <si>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</si>
  <si>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</si>
  <si>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</si>
  <si>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</si>
  <si>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</si>
  <si>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</si>
  <si>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</si>
  <si>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</si>
  <si>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</si>
  <si>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</si>
  <si>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</si>
  <si>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</si>
  <si>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</si>
  <si>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</si>
  <si>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</si>
  <si>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</si>
  <si>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</si>
  <si>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</si>
  <si>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</si>
  <si>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</si>
  <si>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</si>
  <si>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</si>
  <si>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</si>
  <si>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</si>
  <si>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</si>
  <si>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</si>
  <si>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</si>
  <si>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</si>
  <si>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</si>
  <si>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</si>
  <si>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</si>
  <si>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</si>
  <si>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</si>
  <si>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</si>
  <si>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</si>
  <si>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</si>
  <si>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</si>
  <si>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</si>
  <si>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</si>
  <si>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</si>
  <si>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</si>
  <si>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</si>
  <si>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</si>
  <si>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</si>
  <si>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</si>
  <si>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</si>
  <si>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</si>
  <si>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</si>
  <si>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</si>
  <si>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</si>
  <si>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</si>
  <si>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</si>
  <si>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</si>
  <si>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</si>
  <si>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</si>
  <si>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</si>
  <si>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</si>
  <si>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</si>
  <si>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</si>
  <si>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</si>
  <si>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</si>
  <si>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</si>
  <si>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</si>
  <si>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</si>
  <si>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</si>
  <si>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</si>
  <si>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</si>
  <si>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</si>
  <si>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</si>
  <si>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</si>
  <si>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</si>
  <si>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</si>
  <si>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</si>
  <si>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</si>
  <si>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</si>
  <si>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</si>
  <si>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</si>
  <si>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</si>
  <si>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</si>
  <si>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</si>
  <si>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</si>
  <si>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</si>
  <si>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</si>
  <si>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</si>
  <si>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</si>
  <si>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</si>
  <si>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</si>
  <si>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</si>
  <si>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</si>
  <si>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</si>
  <si>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</si>
  <si>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</si>
  <si>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</si>
  <si>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</si>
  <si>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</si>
  <si>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</si>
  <si>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</si>
  <si>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</si>
  <si>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</si>
  <si>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</si>
  <si>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</si>
  <si>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</si>
  <si>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</si>
  <si>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</si>
  <si>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</si>
  <si>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</si>
  <si>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</si>
  <si>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</si>
  <si>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</si>
  <si>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</si>
  <si>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</si>
  <si>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</si>
  <si>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</si>
  <si>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</si>
  <si>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</si>
  <si>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</si>
  <si>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</si>
  <si>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</si>
  <si>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</si>
  <si>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</si>
  <si>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</si>
  <si>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</si>
  <si>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</si>
  <si>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</si>
  <si>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</si>
  <si>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</si>
  <si>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</si>
  <si>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</si>
  <si>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</si>
  <si>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</si>
  <si>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</si>
  <si>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</si>
  <si>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</si>
  <si>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</si>
  <si>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</si>
  <si>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</si>
  <si>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</si>
  <si>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</si>
  <si>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</si>
  <si>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</si>
  <si>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</si>
  <si>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</si>
  <si>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</si>
  <si>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</si>
  <si>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</si>
  <si>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</si>
  <si>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</si>
  <si>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</si>
  <si>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</si>
  <si>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</si>
  <si>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</si>
  <si>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</si>
  <si>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</si>
  <si>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</si>
  <si>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</si>
  <si>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</si>
  <si>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</si>
  <si>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</si>
  <si>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</si>
  <si>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</si>
  <si>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</si>
  <si>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</si>
  <si>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</si>
  <si>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</si>
  <si>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</si>
  <si>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</si>
  <si>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</si>
  <si>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</si>
  <si>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</si>
  <si>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</si>
  <si>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</si>
  <si>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</si>
  <si>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</si>
  <si>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</si>
  <si>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</si>
  <si>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</si>
  <si>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</si>
  <si>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</si>
  <si>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</si>
  <si>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</si>
  <si>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</si>
  <si>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</si>
  <si>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</si>
  <si>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</si>
  <si>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</si>
  <si>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</si>
  <si>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</si>
  <si>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</si>
  <si>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</si>
  <si>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</si>
  <si>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</si>
  <si>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</si>
  <si>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</si>
  <si>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</si>
  <si>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</si>
  <si>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</si>
  <si>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</si>
  <si>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</si>
  <si>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</si>
  <si>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</si>
  <si>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</si>
  <si>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</si>
  <si>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</si>
  <si>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</si>
  <si>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</si>
  <si>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</si>
  <si>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</si>
  <si>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</si>
  <si>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</si>
  <si>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</si>
  <si>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</si>
  <si>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</si>
  <si>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</si>
  <si>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</si>
  <si>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</si>
  <si>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</si>
  <si>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</si>
  <si>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</si>
  <si>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</si>
  <si>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</si>
  <si>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</si>
  <si>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</si>
  <si>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</si>
  <si>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</si>
  <si>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</si>
  <si>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</si>
  <si>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</si>
  <si>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</si>
  <si>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</si>
  <si>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</si>
  <si>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</si>
  <si>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</si>
  <si>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</si>
  <si>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</si>
  <si>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</si>
  <si>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</si>
  <si>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</si>
  <si>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</si>
  <si>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</si>
  <si>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</si>
  <si>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</si>
  <si>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</si>
  <si>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</si>
  <si>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</si>
  <si>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</si>
  <si>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</si>
  <si>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</si>
  <si>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</si>
  <si>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</si>
  <si>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</si>
  <si>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</si>
  <si>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</si>
  <si>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</si>
  <si>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</si>
  <si>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</si>
  <si>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</si>
  <si>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</si>
  <si>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</si>
  <si>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</si>
  <si>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</si>
  <si>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</si>
  <si>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</si>
  <si>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</si>
  <si>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</si>
  <si>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</si>
  <si>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</si>
  <si>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</si>
  <si>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</si>
  <si>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</si>
  <si>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</si>
  <si>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</si>
  <si>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</si>
  <si>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</si>
  <si>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</si>
  <si>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</si>
  <si>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</si>
  <si>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</si>
  <si>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</si>
  <si>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</si>
  <si>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</si>
  <si>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</si>
  <si>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</si>
  <si>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</si>
  <si>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</si>
  <si>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</si>
  <si>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</si>
  <si>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</si>
  <si>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</si>
  <si>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</si>
  <si>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</si>
  <si>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</si>
  <si>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</si>
  <si>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</si>
  <si>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</si>
  <si>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</si>
  <si>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</si>
  <si>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</si>
  <si>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</si>
  <si>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</si>
  <si>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</si>
  <si>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</si>
  <si>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</si>
  <si>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</si>
  <si>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</si>
  <si>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</si>
  <si>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</si>
  <si>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</si>
  <si>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</si>
  <si>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</si>
  <si>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</si>
  <si>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</si>
  <si>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</si>
  <si>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</si>
  <si>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</si>
  <si>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</si>
  <si>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</si>
  <si>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</si>
  <si>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</si>
  <si>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</si>
  <si>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</si>
  <si>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</si>
  <si>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</si>
  <si>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</si>
  <si>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</si>
  <si>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</si>
  <si>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</si>
  <si>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</si>
  <si>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</si>
  <si>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</si>
  <si>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</si>
  <si>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</si>
  <si>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</si>
  <si>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</si>
  <si>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</si>
  <si>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</si>
  <si>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</si>
  <si>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</si>
  <si>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</si>
  <si>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</si>
  <si>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</si>
  <si>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</si>
  <si>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</si>
  <si>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</si>
  <si>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</si>
  <si>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</si>
  <si>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</si>
  <si>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</si>
  <si>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</si>
  <si>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</si>
  <si>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</si>
  <si>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</si>
  <si>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</si>
  <si>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</si>
  <si>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</si>
  <si>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</si>
  <si>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</si>
  <si>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</si>
  <si>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</si>
  <si>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</si>
  <si>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</si>
  <si>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</si>
  <si>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</si>
  <si>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</si>
  <si>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</si>
  <si>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</si>
  <si>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</si>
  <si>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</si>
  <si>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</si>
  <si>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</si>
  <si>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</si>
  <si>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</si>
  <si>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</si>
  <si>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</si>
  <si>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</si>
  <si>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</si>
  <si>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</si>
  <si>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</si>
  <si>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</si>
  <si>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</si>
  <si>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</si>
  <si>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</si>
  <si>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</si>
  <si>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</si>
  <si>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</si>
  <si>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</si>
  <si>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</si>
  <si>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</si>
  <si>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</si>
  <si>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</si>
  <si>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</si>
  <si>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</si>
  <si>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</si>
  <si>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</si>
  <si>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</si>
  <si>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</si>
  <si>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</si>
  <si>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</si>
  <si>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</si>
  <si>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</si>
  <si>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</si>
  <si>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</si>
  <si>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</si>
  <si>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</si>
  <si>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</si>
  <si>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</si>
  <si>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</si>
  <si>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</si>
  <si>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</si>
  <si>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</si>
  <si>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</si>
  <si>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</si>
  <si>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</si>
  <si>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</si>
  <si>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</si>
  <si>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</si>
  <si>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</si>
  <si>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</si>
  <si>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</si>
  <si>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</si>
  <si>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</si>
  <si>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</si>
  <si>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</si>
  <si>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</si>
  <si>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</si>
  <si>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</si>
  <si>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</si>
  <si>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</si>
  <si>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</si>
  <si>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</si>
  <si>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</si>
  <si>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</si>
  <si>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</si>
  <si>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</si>
  <si>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</si>
  <si>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</si>
  <si>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</si>
  <si>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</si>
  <si>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</si>
  <si>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</si>
  <si>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</si>
  <si>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</si>
  <si>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</si>
  <si>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</si>
  <si>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</si>
  <si>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</si>
  <si>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</si>
  <si>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</si>
  <si>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</si>
  <si>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</si>
  <si>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</si>
  <si>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</si>
  <si>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</si>
  <si>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</si>
  <si>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</si>
  <si>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</si>
  <si>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</si>
  <si>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</si>
  <si>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</si>
  <si>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</si>
  <si>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</si>
  <si>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</si>
  <si>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</si>
  <si>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</si>
  <si>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</si>
  <si>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</si>
  <si>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</si>
  <si>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</si>
  <si>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</si>
  <si>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</si>
  <si>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</si>
  <si>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</si>
  <si>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</si>
  <si>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</si>
  <si>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</si>
  <si>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</si>
  <si>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</si>
  <si>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</si>
  <si>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</si>
  <si>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</si>
  <si>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</si>
  <si>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</si>
  <si>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</si>
  <si>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</si>
  <si>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</si>
  <si>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</si>
  <si>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</si>
  <si>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</si>
  <si>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</si>
  <si>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</si>
  <si>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</si>
  <si>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</si>
  <si>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</si>
  <si>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</si>
  <si>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</si>
  <si>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</si>
  <si>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</si>
  <si>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</si>
  <si>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</si>
  <si>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</si>
  <si>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</si>
  <si>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</si>
  <si>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</si>
  <si>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</si>
  <si>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</si>
  <si>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</si>
  <si>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</si>
  <si>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</si>
  <si>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</si>
  <si>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</si>
  <si>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</si>
  <si>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</si>
  <si>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</si>
  <si>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</si>
  <si>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</si>
  <si>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</si>
  <si>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</si>
  <si>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</si>
  <si>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</si>
  <si>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</si>
  <si>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</si>
  <si>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</si>
  <si>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</si>
  <si>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</si>
  <si>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</si>
  <si>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</si>
  <si>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</si>
  <si>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</si>
  <si>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</si>
  <si>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</si>
  <si>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</si>
  <si>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</si>
  <si>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</si>
  <si>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</si>
  <si>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</si>
  <si>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</si>
  <si>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</si>
  <si>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</si>
  <si>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</si>
  <si>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</si>
  <si>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</si>
  <si>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</si>
  <si>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</si>
  <si>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</si>
  <si>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</si>
  <si>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</si>
  <si>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</si>
  <si>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</si>
  <si>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</si>
  <si>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</si>
  <si>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</si>
  <si>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</si>
  <si>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</si>
  <si>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</si>
  <si>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</si>
  <si>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</si>
  <si>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</si>
  <si>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</si>
  <si>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</si>
  <si>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</si>
  <si>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</si>
  <si>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</si>
  <si>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</si>
  <si>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</si>
  <si>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</si>
  <si>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</si>
  <si>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</si>
  <si>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</si>
  <si>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</si>
  <si>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</si>
  <si>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</si>
  <si>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</si>
  <si>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</si>
  <si>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</si>
  <si>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</si>
  <si>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</si>
  <si>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</si>
  <si>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</si>
  <si>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</si>
  <si>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</si>
  <si>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</si>
  <si>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</si>
  <si>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</si>
  <si>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</si>
  <si>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</si>
  <si>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</si>
  <si>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</si>
  <si>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</si>
  <si>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</si>
  <si>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</si>
  <si>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</si>
  <si>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</si>
  <si>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</si>
  <si>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</si>
  <si>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</si>
  <si>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</si>
  <si>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</si>
  <si>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</si>
  <si>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</si>
  <si>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</si>
  <si>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</si>
  <si>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</si>
  <si>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</si>
  <si>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</si>
  <si>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</si>
  <si>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</si>
  <si>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</si>
  <si>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</si>
  <si>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</si>
  <si>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</si>
  <si>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</si>
  <si>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</si>
  <si>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</si>
  <si>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</si>
  <si>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</si>
  <si>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</si>
  <si>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</si>
  <si>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</si>
  <si>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</si>
  <si>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</si>
  <si>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</si>
  <si>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</si>
  <si>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</si>
  <si>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</si>
  <si>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</si>
  <si>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</si>
  <si>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</si>
  <si>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</si>
  <si>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</si>
  <si>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</si>
  <si>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</si>
  <si>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</si>
  <si>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</si>
  <si>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</si>
  <si>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</si>
  <si>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</si>
  <si>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</si>
  <si>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</si>
  <si>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</si>
  <si>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</si>
  <si>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</si>
  <si>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</si>
  <si>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</si>
  <si>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</si>
  <si>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</si>
  <si>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</si>
  <si>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</si>
  <si>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</si>
  <si>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</si>
  <si>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</si>
  <si>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</si>
  <si>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</si>
  <si>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</si>
  <si>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</si>
  <si>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</si>
  <si>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</si>
  <si>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</si>
  <si>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</si>
  <si>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</si>
  <si>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</si>
  <si>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</si>
  <si>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</si>
  <si>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</si>
  <si>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</si>
  <si>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</si>
  <si>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</si>
  <si>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</si>
  <si>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</si>
  <si>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</si>
  <si>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</si>
  <si>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</si>
  <si>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</si>
  <si>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</si>
  <si>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</si>
  <si>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</si>
  <si>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</si>
  <si>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</si>
  <si>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</si>
  <si>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</si>
  <si>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</si>
  <si>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</si>
  <si>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</si>
  <si>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</si>
  <si>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</si>
  <si>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</si>
  <si>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</si>
  <si>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</si>
  <si>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</si>
  <si>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</si>
  <si>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</si>
  <si>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</si>
  <si>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</si>
  <si>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</si>
  <si>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</si>
  <si>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</si>
  <si>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</si>
  <si>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</si>
  <si>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</si>
  <si>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</si>
  <si>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</si>
  <si>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</si>
  <si>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</si>
  <si>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</si>
  <si>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</si>
  <si>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</si>
  <si>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</si>
  <si>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</si>
  <si>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</si>
  <si>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</si>
  <si>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</si>
  <si>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</si>
  <si>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</si>
  <si>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</si>
  <si>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</si>
  <si>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</si>
  <si>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</si>
  <si>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</si>
  <si>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</si>
  <si>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</si>
  <si>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</si>
  <si>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</si>
  <si>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</si>
  <si>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</si>
  <si>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</si>
  <si>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</si>
  <si>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</si>
  <si>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</si>
  <si>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</si>
  <si>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</si>
  <si>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</si>
  <si>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</si>
  <si>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</si>
  <si>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</si>
  <si>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</si>
  <si>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</si>
  <si>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</si>
  <si>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</si>
  <si>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</si>
  <si>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</si>
  <si>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</si>
  <si>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</si>
  <si>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</si>
  <si>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</si>
  <si>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</si>
  <si>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</si>
  <si>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</si>
  <si>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</si>
  <si>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</si>
  <si>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</si>
  <si>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</si>
  <si>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</si>
  <si>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</si>
  <si>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</si>
  <si>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</si>
  <si>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</si>
  <si>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</si>
  <si>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</si>
  <si>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</si>
  <si>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</si>
  <si>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</si>
  <si>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</si>
  <si>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</si>
  <si>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</si>
  <si>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</si>
  <si>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</si>
  <si>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</si>
  <si>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</si>
  <si>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</si>
  <si>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</si>
  <si>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</si>
  <si>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</si>
  <si>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</si>
  <si>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</si>
  <si>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</si>
  <si>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</si>
  <si>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</si>
  <si>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</si>
  <si>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</si>
  <si>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</si>
  <si>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</si>
  <si>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</si>
  <si>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</si>
  <si>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</si>
  <si>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</si>
  <si>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</si>
  <si>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</si>
  <si>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</si>
  <si>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</si>
  <si>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</si>
  <si>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</si>
  <si>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</si>
  <si>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</si>
  <si>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</si>
  <si>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</si>
  <si>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</si>
  <si>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</si>
  <si>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</si>
  <si>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</si>
  <si>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</si>
  <si>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</si>
  <si>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</si>
  <si>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</si>
  <si>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</si>
  <si>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</si>
  <si>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</si>
  <si>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</si>
  <si>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</si>
  <si>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</si>
  <si>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</si>
  <si>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</si>
  <si>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</si>
  <si>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</si>
  <si>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</si>
  <si>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</si>
  <si>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</si>
  <si>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</si>
  <si>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</si>
  <si>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</si>
  <si>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</si>
  <si>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</si>
  <si>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</si>
  <si>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</si>
  <si>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</si>
  <si>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</si>
  <si>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</si>
  <si>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</si>
  <si>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</si>
  <si>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</si>
  <si>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</si>
  <si>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</si>
  <si>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</si>
  <si>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</si>
  <si>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</si>
  <si>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</si>
  <si>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</si>
  <si>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</si>
  <si>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</si>
  <si>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</si>
  <si>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</si>
  <si>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</si>
  <si>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</si>
  <si>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</si>
  <si>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</si>
  <si>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</si>
  <si>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</si>
  <si>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</si>
  <si>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</si>
  <si>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</si>
  <si>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</si>
  <si>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</si>
  <si>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</si>
  <si>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</si>
  <si>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</si>
  <si>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</si>
  <si>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</si>
  <si>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</si>
  <si>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</si>
  <si>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</si>
  <si>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</si>
  <si>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</si>
  <si>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</si>
  <si>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</si>
  <si>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</si>
  <si>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</si>
  <si>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</si>
  <si>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</si>
  <si>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</si>
  <si>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</si>
  <si>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</si>
  <si>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</si>
  <si>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</si>
  <si>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</si>
  <si>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</si>
  <si>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</si>
  <si>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</si>
  <si>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</si>
  <si>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</si>
  <si>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</si>
  <si>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</si>
  <si>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</si>
  <si>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</si>
  <si>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</si>
  <si>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</si>
  <si>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</si>
  <si>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</si>
  <si>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</si>
  <si>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</si>
  <si>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</si>
  <si>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</si>
  <si>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</si>
  <si>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</si>
  <si>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</si>
  <si>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</si>
  <si>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</si>
  <si>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</si>
  <si>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</si>
  <si>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</si>
  <si>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</si>
  <si>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</si>
  <si>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</si>
  <si>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</si>
  <si>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</si>
  <si>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</si>
  <si>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</si>
  <si>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</si>
  <si>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</si>
  <si>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</si>
  <si>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</si>
  <si>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</si>
  <si>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</si>
  <si>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</si>
  <si>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</si>
  <si>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</si>
  <si>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</si>
  <si>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</si>
  <si>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</si>
  <si>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</si>
  <si>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</si>
  <si>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</si>
  <si>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</si>
  <si>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</si>
  <si>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</si>
  <si>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</si>
  <si>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</si>
  <si>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</si>
  <si>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</si>
  <si>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</si>
  <si>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</si>
  <si>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</si>
  <si>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</si>
  <si>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</si>
  <si>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</si>
  <si>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</si>
  <si>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</si>
  <si>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</si>
  <si>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</si>
  <si>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</si>
  <si>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</si>
  <si>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</si>
  <si>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</si>
  <si>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</si>
  <si>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</si>
  <si>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</si>
  <si>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</si>
  <si>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</si>
  <si>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</si>
  <si>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</si>
  <si>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</si>
  <si>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</si>
  <si>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</si>
  <si>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</si>
  <si>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</si>
  <si>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</si>
  <si>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</si>
  <si>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</si>
  <si>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</si>
  <si>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</si>
  <si>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</si>
  <si>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</si>
  <si>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</si>
  <si>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</si>
  <si>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</si>
  <si>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</si>
  <si>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</si>
  <si>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</si>
  <si>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</si>
  <si>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</si>
  <si>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</si>
  <si>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</si>
  <si>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</si>
  <si>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</si>
  <si>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</si>
  <si>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</si>
  <si>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</si>
  <si>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</si>
  <si>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</si>
  <si>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</si>
  <si>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</si>
  <si>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</si>
  <si>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</si>
  <si>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</si>
  <si>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</si>
  <si>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</si>
  <si>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</si>
  <si>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</si>
  <si>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</si>
  <si>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</si>
  <si>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</si>
  <si>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</si>
  <si>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</si>
  <si>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</si>
  <si>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</si>
  <si>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</si>
  <si>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</si>
  <si>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</si>
  <si>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</si>
  <si>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</si>
  <si>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</si>
  <si>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</si>
  <si>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</si>
  <si>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</si>
  <si>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</si>
  <si>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</si>
  <si>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</si>
  <si>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</si>
  <si>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</si>
  <si>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</si>
  <si>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</si>
  <si>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</si>
  <si>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</si>
  <si>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</si>
  <si>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</si>
  <si>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</si>
  <si>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</si>
  <si>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</si>
  <si>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</si>
  <si>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</si>
  <si>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</si>
  <si>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</si>
  <si>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</si>
  <si>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</si>
  <si>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</si>
  <si>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</si>
  <si>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</si>
  <si>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</si>
  <si>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</si>
  <si>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</si>
  <si>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</si>
  <si>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</si>
  <si>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</si>
  <si>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</si>
  <si>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</si>
  <si>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</si>
  <si>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</si>
  <si>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</si>
  <si>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</si>
  <si>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</si>
  <si>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</si>
  <si>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</si>
  <si>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</si>
  <si>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</si>
  <si>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</si>
  <si>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</si>
  <si>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</si>
  <si>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</si>
  <si>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</si>
  <si>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</si>
  <si>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</si>
  <si>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</si>
  <si>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</si>
  <si>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</si>
  <si>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</si>
  <si>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</si>
  <si>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</si>
  <si>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</si>
  <si>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</si>
  <si>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</si>
  <si>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</si>
  <si>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</si>
  <si>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</si>
  <si>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</si>
  <si>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</si>
  <si>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</si>
  <si>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</si>
  <si>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</si>
  <si>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</si>
  <si>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</si>
  <si>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</si>
  <si>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</si>
  <si>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</si>
  <si>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</si>
  <si>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</si>
  <si>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</si>
  <si>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</si>
  <si>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</si>
  <si>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</si>
  <si>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</si>
  <si>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</si>
  <si>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</si>
  <si>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</si>
  <si>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</si>
  <si>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</si>
  <si>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</si>
  <si>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</si>
  <si>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</si>
  <si>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</si>
  <si>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</si>
  <si>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</si>
  <si>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</si>
  <si>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</si>
  <si>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</si>
  <si>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</si>
  <si>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</si>
  <si>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</si>
  <si>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</si>
  <si>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</si>
  <si>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</si>
  <si>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</si>
  <si>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</si>
  <si>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</si>
  <si>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</si>
  <si>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</si>
  <si>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</si>
  <si>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</si>
  <si>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</si>
  <si>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</si>
  <si>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</si>
  <si>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</si>
  <si>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</si>
  <si>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</si>
  <si>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</si>
  <si>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</si>
  <si>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</si>
  <si>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</si>
  <si>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</si>
  <si>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</si>
  <si>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</si>
  <si>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</si>
  <si>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</si>
  <si>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</si>
  <si>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</si>
  <si>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</si>
  <si>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</si>
  <si>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</si>
  <si>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</si>
  <si>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</si>
  <si>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</si>
  <si>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</si>
  <si>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</si>
  <si>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</si>
  <si>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</si>
  <si>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</si>
  <si>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</si>
  <si>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</si>
  <si>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</si>
  <si>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</si>
  <si>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</si>
  <si>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</si>
  <si>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</si>
  <si>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</si>
  <si>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</si>
  <si>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</si>
  <si>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</si>
  <si>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</si>
  <si>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</si>
  <si>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</si>
  <si>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</si>
  <si>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</si>
  <si>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</si>
  <si>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</si>
  <si>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</si>
  <si>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</si>
  <si>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</si>
  <si>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</si>
  <si>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</si>
  <si>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</si>
  <si>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</si>
  <si>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</si>
  <si>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</si>
  <si>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</si>
  <si>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</si>
  <si>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</si>
  <si>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</si>
  <si>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</si>
  <si>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</si>
  <si>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</si>
  <si>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</si>
  <si>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</si>
  <si>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</si>
  <si>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</si>
  <si>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</si>
  <si>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</si>
  <si>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</si>
  <si>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</si>
  <si>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</si>
  <si>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</si>
  <si>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</si>
  <si>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</si>
  <si>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</si>
  <si>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</si>
  <si>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</si>
  <si>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</si>
  <si>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</si>
  <si>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</si>
  <si>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</si>
  <si>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</si>
  <si>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</si>
  <si>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</si>
  <si>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</si>
  <si>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</si>
  <si>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</si>
  <si>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</si>
  <si>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</si>
  <si>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</si>
  <si>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</si>
  <si>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</si>
  <si>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</si>
  <si>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</si>
  <si>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</si>
  <si>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</si>
  <si>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</si>
  <si>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</si>
  <si>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</si>
  <si>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</si>
  <si>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</si>
  <si>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</si>
  <si>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</si>
  <si>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</si>
  <si>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</si>
  <si>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</si>
  <si>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</si>
  <si>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</si>
  <si>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</si>
  <si>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</si>
  <si>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</si>
  <si>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</si>
  <si>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</si>
  <si>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</si>
  <si>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</si>
  <si>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</si>
  <si>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</si>
  <si>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</si>
  <si>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</si>
  <si>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</si>
  <si>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</si>
  <si>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</si>
  <si>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</si>
  <si>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</si>
  <si>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</si>
  <si>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</si>
  <si>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</si>
  <si>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</si>
  <si>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</si>
  <si>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</si>
  <si>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</si>
  <si>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</si>
  <si>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</si>
  <si>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</si>
  <si>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</si>
  <si>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</si>
  <si>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</si>
  <si>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</si>
  <si>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</si>
  <si>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</si>
  <si>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</si>
  <si>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</si>
  <si>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</si>
  <si>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</si>
  <si>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</si>
  <si>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</si>
  <si>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</si>
  <si>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</si>
  <si>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</si>
  <si>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</si>
  <si>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</si>
  <si>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</si>
  <si>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</si>
  <si>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</si>
  <si>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</si>
  <si>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</si>
  <si>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</si>
  <si>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</si>
  <si>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</si>
  <si>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</si>
  <si>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</si>
  <si>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</si>
  <si>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</si>
  <si>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</si>
  <si>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</si>
  <si>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</si>
  <si>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</si>
  <si>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</si>
  <si>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</si>
  <si>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</si>
  <si>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</si>
  <si>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</si>
  <si>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</si>
  <si>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</si>
  <si>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</si>
  <si>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</si>
  <si>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</si>
  <si>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</si>
  <si>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</si>
  <si>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</si>
  <si>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</si>
  <si>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</si>
  <si>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</si>
  <si>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</si>
  <si>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</si>
  <si>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</si>
  <si>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</si>
  <si>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</si>
  <si>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</si>
  <si>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</si>
  <si>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</si>
  <si>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</si>
  <si>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</si>
  <si>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</si>
  <si>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</si>
  <si>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</si>
  <si>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</si>
  <si>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</si>
  <si>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</si>
  <si>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</si>
  <si>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</si>
  <si>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</si>
  <si>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</si>
  <si>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</si>
  <si>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</si>
  <si>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</si>
  <si>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</si>
  <si>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</si>
  <si>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</si>
  <si>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</si>
  <si>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</si>
  <si>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</si>
  <si>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</si>
  <si>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</si>
  <si>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</si>
  <si>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</si>
  <si>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</si>
  <si>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</si>
  <si>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</si>
  <si>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</si>
  <si>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</si>
  <si>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</si>
  <si>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</si>
  <si>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</si>
  <si>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</si>
  <si>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</si>
  <si>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</si>
  <si>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</si>
  <si>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</si>
  <si>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</si>
  <si>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</si>
  <si>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</si>
  <si>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</si>
  <si>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</si>
  <si>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</si>
  <si>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</si>
  <si>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</si>
  <si>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</si>
  <si>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</si>
  <si>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</si>
  <si>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</si>
  <si>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</si>
  <si>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</si>
  <si>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</si>
  <si>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</si>
  <si>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</si>
  <si>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</si>
  <si>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</si>
  <si>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</si>
  <si>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</si>
  <si>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</si>
  <si>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</si>
  <si>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</si>
  <si>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</si>
  <si>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</si>
  <si>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</si>
  <si>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</si>
  <si>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</si>
  <si>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</si>
  <si>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</si>
  <si>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</si>
  <si>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</si>
  <si>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</si>
  <si>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</si>
  <si>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</si>
  <si>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</si>
  <si>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</si>
  <si>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</si>
  <si>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</si>
  <si>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</si>
  <si>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</si>
  <si>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</si>
  <si>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</si>
  <si>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</si>
  <si>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</si>
  <si>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</si>
  <si>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</si>
  <si>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</si>
  <si>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</si>
  <si>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</si>
  <si>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</si>
  <si>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</si>
  <si>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</si>
  <si>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</si>
  <si>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</si>
  <si>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</si>
  <si>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</si>
  <si>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</si>
  <si>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</si>
  <si>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</si>
  <si>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</si>
  <si>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</si>
  <si>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</si>
  <si>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</si>
  <si>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</si>
  <si>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</si>
  <si>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</si>
  <si>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</si>
  <si>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</si>
  <si>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</si>
  <si>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</si>
  <si>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</si>
  <si>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</si>
  <si>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</si>
  <si>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</si>
  <si>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</si>
  <si>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</si>
  <si>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</si>
  <si>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</si>
  <si>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</si>
  <si>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</si>
  <si>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</si>
  <si>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</si>
  <si>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</si>
  <si>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</si>
  <si>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</si>
  <si>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</si>
  <si>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</si>
  <si>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</si>
  <si>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</si>
  <si>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</si>
  <si>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</si>
  <si>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</si>
  <si>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</si>
  <si>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</si>
  <si>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</si>
  <si>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</si>
  <si>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</si>
  <si>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</si>
  <si>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</si>
  <si>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</si>
  <si>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</si>
  <si>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</si>
  <si>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</si>
  <si>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</si>
  <si>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</si>
  <si>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</si>
  <si>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</si>
  <si>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</si>
  <si>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</si>
  <si>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</si>
  <si>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</si>
  <si>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</si>
  <si>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</si>
  <si>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</si>
  <si>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</si>
  <si>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</si>
  <si>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</si>
  <si>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</si>
  <si>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</si>
  <si>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</si>
  <si>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</si>
  <si>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</si>
  <si>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</si>
  <si>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</si>
  <si>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</si>
  <si>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</si>
  <si>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</si>
  <si>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</si>
  <si>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</si>
  <si>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</si>
  <si>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</si>
  <si>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</si>
  <si>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</si>
  <si>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</si>
  <si>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</si>
  <si>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</si>
  <si>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</si>
  <si>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</si>
  <si>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</si>
  <si>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</si>
  <si>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</si>
  <si>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</si>
  <si>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</si>
  <si>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</si>
  <si>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</si>
  <si>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</si>
  <si>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</si>
  <si>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</si>
  <si>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</si>
  <si>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</si>
  <si>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</si>
  <si>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</si>
  <si>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</si>
  <si>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</si>
  <si>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</si>
  <si>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</si>
  <si>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</si>
  <si>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</si>
  <si>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</si>
  <si>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</si>
  <si>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</si>
  <si>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</si>
  <si>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</si>
  <si>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</si>
  <si>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</si>
  <si>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</si>
  <si>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</si>
  <si>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</si>
  <si>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</si>
  <si>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</si>
  <si>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</si>
  <si>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</si>
  <si>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</si>
  <si>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</si>
  <si>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</si>
  <si>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</si>
  <si>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</si>
  <si>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</si>
  <si>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</si>
  <si>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</si>
  <si>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</si>
  <si>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</si>
  <si>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</si>
  <si>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</si>
  <si>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</si>
  <si>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</si>
  <si>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</si>
  <si>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</si>
  <si>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</si>
  <si>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</si>
  <si>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</si>
  <si>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</si>
  <si>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</si>
  <si>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</si>
  <si>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</si>
  <si>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</si>
  <si>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</si>
  <si>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</si>
  <si>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</si>
  <si>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</si>
  <si>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</si>
  <si>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</si>
  <si>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</si>
  <si>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</si>
  <si>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</si>
  <si>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</si>
  <si>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</si>
  <si>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</si>
  <si>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</si>
  <si>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</si>
  <si>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</si>
  <si>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</si>
  <si>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</si>
  <si>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</si>
  <si>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</si>
  <si>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</si>
  <si>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</si>
  <si>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</si>
  <si>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</si>
  <si>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</si>
  <si>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</si>
  <si>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</si>
  <si>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</si>
  <si>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</si>
  <si>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</si>
  <si>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</si>
  <si>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</si>
  <si>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</si>
  <si>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</si>
  <si>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</si>
  <si>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</si>
  <si>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</si>
  <si>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</si>
  <si>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</si>
  <si>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</si>
  <si>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</si>
  <si>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</si>
  <si>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</si>
  <si>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</si>
  <si>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</si>
  <si>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</si>
  <si>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</si>
  <si>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</si>
  <si>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</si>
  <si>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</si>
  <si>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</si>
  <si>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</si>
  <si>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</si>
  <si>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</si>
  <si>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</si>
  <si>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</si>
  <si>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</si>
  <si>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</si>
  <si>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</si>
  <si>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</si>
  <si>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</si>
  <si>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</si>
  <si>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</si>
  <si>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</si>
  <si>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</si>
  <si>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</si>
  <si>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</si>
  <si>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</si>
  <si>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</si>
  <si>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</si>
  <si>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</si>
  <si>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</si>
  <si>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</si>
  <si>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</si>
  <si>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</si>
  <si>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</si>
  <si>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</si>
  <si>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</si>
  <si>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</si>
  <si>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</si>
  <si>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</si>
  <si>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</si>
  <si>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</si>
  <si>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</si>
  <si>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</si>
  <si>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</si>
  <si>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</si>
  <si>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</si>
  <si>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</si>
  <si>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</si>
  <si>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</si>
  <si>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</si>
  <si>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</si>
  <si>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</si>
  <si>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</si>
  <si>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</si>
  <si>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</si>
  <si>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</si>
  <si>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</si>
  <si>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</si>
  <si>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</si>
  <si>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</si>
  <si>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</si>
  <si>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</si>
  <si>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</si>
  <si>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</si>
  <si>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</si>
  <si>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</si>
  <si>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</si>
  <si>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</si>
  <si>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</si>
  <si>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</si>
  <si>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</si>
  <si>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</si>
  <si>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</si>
  <si>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</si>
  <si>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</si>
  <si>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</si>
  <si>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</si>
  <si>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</si>
  <si>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</si>
  <si>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</si>
  <si>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</si>
  <si>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</si>
  <si>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</si>
  <si>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</si>
  <si>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</si>
  <si>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</si>
  <si>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</si>
  <si>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</si>
  <si>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</si>
  <si>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</si>
  <si>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</si>
  <si>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</si>
  <si>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</si>
  <si>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</si>
  <si>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</si>
  <si>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</si>
  <si>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</si>
  <si>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</si>
  <si>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</si>
  <si>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</si>
  <si>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</si>
  <si>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</si>
  <si>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</si>
  <si>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</si>
  <si>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</si>
  <si>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</si>
  <si>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</si>
  <si>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</si>
  <si>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</si>
  <si>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</si>
  <si>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</si>
  <si>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</si>
  <si>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</si>
  <si>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</si>
  <si>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</si>
  <si>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</si>
  <si>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</si>
  <si>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</si>
  <si>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</si>
  <si>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</si>
  <si>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</si>
  <si>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</si>
  <si>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</si>
  <si>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</si>
  <si>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</si>
  <si>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</si>
  <si>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</si>
  <si>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</si>
  <si>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</si>
  <si>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</si>
  <si>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</si>
  <si>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</si>
  <si>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</si>
  <si>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</si>
  <si>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</si>
  <si>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</si>
  <si>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</si>
  <si>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</si>
  <si>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</si>
  <si>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</si>
  <si>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</si>
  <si>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</si>
  <si>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</si>
  <si>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</si>
  <si>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</si>
  <si>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</si>
  <si>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</si>
  <si>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</si>
  <si>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</si>
  <si>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</si>
  <si>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</si>
  <si>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</si>
  <si>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</si>
  <si>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</si>
  <si>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</si>
  <si>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</si>
  <si>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</si>
  <si>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</si>
  <si>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</si>
  <si>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</si>
  <si>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</si>
  <si>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</si>
  <si>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</si>
  <si>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</si>
  <si>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</si>
  <si>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</si>
  <si>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</si>
  <si>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</si>
  <si>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</si>
  <si>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</si>
  <si>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</si>
  <si>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</si>
  <si>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</si>
  <si>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</si>
  <si>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</si>
  <si>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</si>
  <si>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</si>
  <si>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</si>
  <si>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</si>
  <si>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</si>
  <si>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</si>
  <si>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</si>
  <si>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</si>
  <si>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</si>
  <si>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</si>
  <si>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</si>
  <si>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</si>
  <si>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</si>
  <si>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</si>
  <si>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</si>
  <si>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</si>
  <si>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</si>
  <si>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</si>
  <si>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</si>
  <si>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</si>
  <si>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</si>
  <si>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</si>
  <si>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</si>
  <si>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</si>
  <si>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</si>
  <si>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</si>
  <si>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</si>
  <si>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</si>
  <si>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</si>
  <si>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</si>
  <si>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</si>
  <si>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</si>
  <si>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</si>
  <si>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</si>
  <si>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</si>
  <si>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</si>
  <si>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</si>
  <si>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</si>
  <si>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</si>
  <si>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</si>
  <si>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</si>
  <si>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</si>
  <si>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</si>
  <si>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</si>
  <si>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</si>
  <si>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</si>
  <si>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</si>
  <si>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</si>
  <si>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</si>
  <si>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</si>
  <si>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</si>
  <si>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</si>
  <si>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</si>
  <si>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</si>
  <si>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</si>
  <si>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</si>
  <si>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</si>
  <si>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</si>
  <si>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</si>
  <si>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</si>
  <si>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</si>
  <si>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</si>
  <si>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</si>
  <si>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</si>
  <si>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</si>
  <si>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</si>
  <si>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</si>
  <si>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</si>
  <si>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</si>
  <si>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</si>
  <si>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</si>
  <si>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</si>
  <si>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</si>
  <si>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</si>
  <si>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</si>
  <si>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</si>
  <si>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</si>
  <si>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</si>
  <si>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</si>
  <si>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</si>
  <si>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</si>
  <si>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</si>
  <si>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</si>
  <si>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</si>
  <si>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</si>
  <si>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</si>
  <si>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</si>
  <si>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</si>
  <si>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</si>
  <si>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</si>
  <si>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</si>
  <si>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</si>
  <si>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</si>
  <si>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</si>
  <si>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</si>
  <si>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</si>
  <si>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</si>
  <si>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</si>
  <si>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</si>
  <si>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</si>
  <si>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</si>
  <si>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</si>
  <si>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</si>
  <si>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</si>
  <si>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</si>
  <si>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</si>
  <si>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</si>
  <si>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</si>
  <si>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</si>
  <si>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</si>
  <si>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</si>
  <si>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</si>
  <si>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</si>
  <si>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</si>
  <si>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</si>
  <si>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</si>
  <si>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</si>
  <si>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</si>
  <si>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</si>
  <si>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</si>
  <si>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</si>
  <si>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</si>
  <si>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</si>
  <si>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</si>
  <si>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</si>
  <si>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</si>
  <si>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</si>
  <si>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</si>
  <si>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</si>
  <si>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</si>
  <si>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</si>
  <si>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</si>
  <si>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</si>
  <si>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</si>
  <si>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</si>
  <si>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</si>
  <si>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</si>
  <si>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</si>
  <si>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</si>
  <si>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</si>
  <si>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</si>
  <si>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</si>
  <si>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</si>
  <si>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</si>
  <si>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</si>
  <si>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</si>
  <si>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</si>
  <si>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</si>
  <si>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</si>
  <si>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</si>
  <si>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</si>
  <si>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</si>
  <si>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</si>
  <si>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</si>
  <si>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</si>
  <si>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</si>
  <si>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</si>
  <si>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</si>
  <si>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</si>
  <si>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</si>
  <si>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</si>
  <si>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</si>
  <si>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</si>
  <si>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</si>
  <si>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</si>
  <si>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</si>
  <si>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</si>
  <si>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</si>
  <si>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</si>
  <si>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</si>
  <si>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</si>
  <si>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</si>
  <si>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</si>
  <si>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</si>
  <si>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</si>
  <si>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</si>
  <si>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</si>
  <si>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</si>
  <si>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</si>
  <si>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</si>
  <si>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</si>
  <si>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</si>
  <si>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</si>
  <si>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</si>
  <si>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</si>
  <si>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</si>
  <si>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</si>
  <si>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</si>
  <si>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</si>
  <si>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</si>
  <si>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</si>
  <si>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</si>
  <si>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</si>
  <si>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</si>
  <si>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</si>
  <si>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</si>
  <si>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</si>
  <si>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</si>
  <si>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</si>
  <si>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</si>
  <si>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</si>
  <si>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</si>
  <si>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</si>
  <si>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</si>
  <si>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</si>
  <si>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</si>
  <si>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</si>
  <si>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</si>
  <si>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</si>
  <si>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</si>
  <si>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</si>
  <si>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</si>
  <si>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</si>
  <si>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</si>
  <si>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</si>
  <si>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</si>
  <si>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</si>
  <si>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</si>
  <si>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</si>
  <si>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</si>
  <si>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</si>
  <si>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</si>
  <si>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</si>
  <si>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</si>
  <si>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</si>
  <si>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</si>
  <si>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</si>
  <si>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</si>
  <si>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</si>
  <si>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</si>
  <si>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</si>
  <si>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</si>
  <si>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</si>
  <si>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</si>
  <si>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</si>
  <si>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</si>
  <si>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journalism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</si>
</sst>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/>
    <xf numFmtId="164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C000"/>
        </patternFill>
      </fill>
    </dxf>
    <dxf>
      <font>
        <color theme="1"/>
      </font>
      <fill>
        <patternFill>
          <bgColor rgb="FF00B05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0-1644-B6F5-85DB19C7425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A-2742-872D-EFB18D1F0D0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A-2742-872D-EFB18D1F0D0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A-2742-872D-EFB18D1F0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0564640"/>
        <c:axId val="620570608"/>
      </c:barChart>
      <c:catAx>
        <c:axId val="62056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70608"/>
        <c:crosses val="autoZero"/>
        <c:auto val="1"/>
        <c:lblAlgn val="ctr"/>
        <c:lblOffset val="100"/>
        <c:noMultiLvlLbl val="0"/>
      </c:catAx>
      <c:valAx>
        <c:axId val="6205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6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C-6C49-883D-1ABD883C6905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3-5442-83EB-35466746C2E9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73-5442-83EB-35466746C2E9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73-5442-83EB-35466746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3015872"/>
        <c:axId val="643017216"/>
      </c:barChart>
      <c:catAx>
        <c:axId val="64301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17216"/>
        <c:crosses val="autoZero"/>
        <c:auto val="1"/>
        <c:lblAlgn val="ctr"/>
        <c:lblOffset val="100"/>
        <c:noMultiLvlLbl val="0"/>
      </c:catAx>
      <c:valAx>
        <c:axId val="64301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1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Conversion!PivotTable4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BC-174B-B486-D1DB2794D98C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BC-174B-B486-D1DB2794D98C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BC-174B-B486-D1DB2794D98C}"/>
            </c:ext>
          </c:extLst>
        </c:ser>
        <c:ser>
          <c:idx val="3"/>
          <c:order val="3"/>
          <c:tx>
            <c:strRef>
              <c:f>'Date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BC-174B-B486-D1DB2794D98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15339520"/>
        <c:axId val="616576480"/>
      </c:lineChart>
      <c:catAx>
        <c:axId val="61533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76480"/>
        <c:crosses val="autoZero"/>
        <c:auto val="1"/>
        <c:lblAlgn val="ctr"/>
        <c:lblOffset val="100"/>
        <c:noMultiLvlLbl val="0"/>
      </c:catAx>
      <c:valAx>
        <c:axId val="6165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Goals</a:t>
            </a:r>
            <a:r>
              <a:rPr lang="en-US" baseline="0"/>
              <a:t> achieved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8B-DF45-A84A-D39A8C14DB6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8B-DF45-A84A-D39A8C14DB6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8B-DF45-A84A-D39A8C14D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8902832"/>
        <c:axId val="1614207600"/>
      </c:lineChart>
      <c:catAx>
        <c:axId val="161890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207600"/>
        <c:crosses val="autoZero"/>
        <c:auto val="1"/>
        <c:lblAlgn val="ctr"/>
        <c:lblOffset val="100"/>
        <c:noMultiLvlLbl val="0"/>
      </c:catAx>
      <c:valAx>
        <c:axId val="161420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9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14</xdr:row>
      <xdr:rowOff>12700</xdr:rowOff>
    </xdr:from>
    <xdr:to>
      <xdr:col>9</xdr:col>
      <xdr:colOff>228600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D2D41-93C1-E34E-9C89-0DBAF2951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4</xdr:row>
      <xdr:rowOff>152400</xdr:rowOff>
    </xdr:from>
    <xdr:to>
      <xdr:col>12</xdr:col>
      <xdr:colOff>520700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01745-B1F2-BB4C-9EEC-7E7DCFEC8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20</xdr:row>
      <xdr:rowOff>57150</xdr:rowOff>
    </xdr:from>
    <xdr:to>
      <xdr:col>9</xdr:col>
      <xdr:colOff>76200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AB13A-2561-674C-91AD-AEF4D5DCE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14</xdr:row>
      <xdr:rowOff>76200</xdr:rowOff>
    </xdr:from>
    <xdr:to>
      <xdr:col>8</xdr:col>
      <xdr:colOff>12700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8561DE-A814-7646-95D9-ABADF969C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 Faggioli" refreshedDate="43419.860778472219" createdVersion="6" refreshedVersion="6" minRefreshableVersion="3" recordCount="4114" xr:uid="{318FB88D-5767-8849-BAE7-7F066C49FE6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 Faggioli" refreshedDate="43419.880109606478" createdVersion="6" refreshedVersion="6" minRefreshableVersion="3" recordCount="4114" xr:uid="{569CEE53-5489-564F-B54B-5705539803A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C4111-98CE-B64B-91A1-B6BCCF244D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E4F9C-35A2-8945-8811-A9FE3665E7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5C9A1-EE1D-7A40-BBD0-284458FCF79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3" bestFit="1" customWidth="1"/>
    <col min="14" max="14" width="41.1640625" customWidth="1"/>
    <col min="15" max="15" width="13.5" style="6" bestFit="1" customWidth="1"/>
    <col min="16" max="16" width="20" style="15" bestFit="1" customWidth="1"/>
    <col min="17" max="17" width="13" bestFit="1" customWidth="1"/>
    <col min="18" max="18" width="15.33203125" customWidth="1"/>
    <col min="19" max="20" width="25.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4" t="s">
        <v>8307</v>
      </c>
      <c r="Q1" s="1" t="s">
        <v>8308</v>
      </c>
      <c r="R1" s="1" t="s">
        <v>8309</v>
      </c>
      <c r="S1" s="11" t="s">
        <v>8364</v>
      </c>
      <c r="T1" s="11" t="s">
        <v>8365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5">
        <f>E2/L2</f>
        <v>63.917582417582416</v>
      </c>
      <c r="Q2" t="str">
        <f>LEFT(N2, FIND("/",N2,1)-1)</f>
        <v>film &amp; video</v>
      </c>
      <c r="R2" t="str">
        <f>RIGHT(N2, LEN(N2)-FIND("/",N2,1))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15">
        <f>E3/L3</f>
        <v>185.48101265822785</v>
      </c>
      <c r="Q3" t="str">
        <f>LEFT(N3, FIND("/",N3,1)-1)</f>
        <v>film &amp; video</v>
      </c>
      <c r="R3" t="str">
        <f>RIGHT(N3, LEN(N3)-FIND("/",N3,1))</f>
        <v>television</v>
      </c>
      <c r="S3" s="12">
        <f t="shared" ref="S3:S66" si="0">(J3/86400)+25569+(-5/24)</f>
        <v>42766.392164351848</v>
      </c>
      <c r="T3" s="12">
        <f t="shared" ref="T3:T66" si="1"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15">
        <f>E4/L4</f>
        <v>15</v>
      </c>
      <c r="Q4" t="str">
        <f>LEFT(N4, FIND("/",N4,1)-1)</f>
        <v>film &amp; video</v>
      </c>
      <c r="R4" t="str">
        <f>RIGHT(N4, LEN(N4)-FIND("/",N4,1))</f>
        <v>television</v>
      </c>
      <c r="S4" s="12">
        <f t="shared" si="0"/>
        <v>42405.494016203702</v>
      </c>
      <c r="T4" s="12">
        <f t="shared" si="1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15">
        <f>E5/L5</f>
        <v>69.266666666666666</v>
      </c>
      <c r="Q5" t="str">
        <f>LEFT(N5, FIND("/",N5,1)-1)</f>
        <v>film &amp; video</v>
      </c>
      <c r="R5" t="str">
        <f>RIGHT(N5, LEN(N5)-FIND("/",N5,1))</f>
        <v>television</v>
      </c>
      <c r="S5" s="12">
        <f t="shared" si="0"/>
        <v>41828.306793981479</v>
      </c>
      <c r="T5" s="12">
        <f t="shared" si="1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15">
        <f>E6/L6</f>
        <v>190.55028169014085</v>
      </c>
      <c r="Q6" t="str">
        <f>LEFT(N6, FIND("/",N6,1)-1)</f>
        <v>film &amp; video</v>
      </c>
      <c r="R6" t="str">
        <f>RIGHT(N6, LEN(N6)-FIND("/",N6,1))</f>
        <v>television</v>
      </c>
      <c r="S6" s="12">
        <f t="shared" si="0"/>
        <v>42327.625914351847</v>
      </c>
      <c r="T6" s="12">
        <f t="shared" si="1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15">
        <f>E7/L7</f>
        <v>93.40425531914893</v>
      </c>
      <c r="Q7" t="str">
        <f>LEFT(N7, FIND("/",N7,1)-1)</f>
        <v>film &amp; video</v>
      </c>
      <c r="R7" t="str">
        <f>RIGHT(N7, LEN(N7)-FIND("/",N7,1))</f>
        <v>television</v>
      </c>
      <c r="S7" s="12">
        <f t="shared" si="0"/>
        <v>42563.724618055552</v>
      </c>
      <c r="T7" s="12">
        <f t="shared" si="1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15">
        <f>E8/L8</f>
        <v>146.87931034482759</v>
      </c>
      <c r="Q8" t="str">
        <f>LEFT(N8, FIND("/",N8,1)-1)</f>
        <v>film &amp; video</v>
      </c>
      <c r="R8" t="str">
        <f>RIGHT(N8, LEN(N8)-FIND("/",N8,1))</f>
        <v>television</v>
      </c>
      <c r="S8" s="12">
        <f t="shared" si="0"/>
        <v>41793.864004629628</v>
      </c>
      <c r="T8" s="12">
        <f t="shared" si="1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15">
        <f>E9/L9</f>
        <v>159.82456140350877</v>
      </c>
      <c r="Q9" t="str">
        <f>LEFT(N9, FIND("/",N9,1)-1)</f>
        <v>film &amp; video</v>
      </c>
      <c r="R9" t="str">
        <f>RIGHT(N9, LEN(N9)-FIND("/",N9,1))</f>
        <v>television</v>
      </c>
      <c r="S9" s="12">
        <f t="shared" si="0"/>
        <v>42515.838738425919</v>
      </c>
      <c r="T9" s="12">
        <f t="shared" si="1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15">
        <f>E10/L10</f>
        <v>291.79333333333335</v>
      </c>
      <c r="Q10" t="str">
        <f>LEFT(N10, FIND("/",N10,1)-1)</f>
        <v>film &amp; video</v>
      </c>
      <c r="R10" t="str">
        <f>RIGHT(N10, LEN(N10)-FIND("/",N10,1))</f>
        <v>television</v>
      </c>
      <c r="S10" s="12">
        <f t="shared" si="0"/>
        <v>42468.736249999994</v>
      </c>
      <c r="T10" s="12">
        <f t="shared" si="1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15">
        <f>E11/L11</f>
        <v>31.499500000000001</v>
      </c>
      <c r="Q11" t="str">
        <f>LEFT(N11, FIND("/",N11,1)-1)</f>
        <v>film &amp; video</v>
      </c>
      <c r="R11" t="str">
        <f>RIGHT(N11, LEN(N11)-FIND("/",N11,1))</f>
        <v>television</v>
      </c>
      <c r="S11" s="12">
        <f t="shared" si="0"/>
        <v>42446.895185185182</v>
      </c>
      <c r="T11" s="12">
        <f t="shared" si="1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15">
        <f>E12/L12</f>
        <v>158.68421052631578</v>
      </c>
      <c r="Q12" t="str">
        <f>LEFT(N12, FIND("/",N12,1)-1)</f>
        <v>film &amp; video</v>
      </c>
      <c r="R12" t="str">
        <f>RIGHT(N12, LEN(N12)-FIND("/",N12,1))</f>
        <v>television</v>
      </c>
      <c r="S12" s="12">
        <f t="shared" si="0"/>
        <v>41779.859710648147</v>
      </c>
      <c r="T12" s="12">
        <f t="shared" si="1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15">
        <f>E13/L13</f>
        <v>80.333333333333329</v>
      </c>
      <c r="Q13" t="str">
        <f>LEFT(N13, FIND("/",N13,1)-1)</f>
        <v>film &amp; video</v>
      </c>
      <c r="R13" t="str">
        <f>RIGHT(N13, LEN(N13)-FIND("/",N13,1))</f>
        <v>television</v>
      </c>
      <c r="S13" s="12">
        <f t="shared" si="0"/>
        <v>42572.570162037031</v>
      </c>
      <c r="T13" s="12">
        <f t="shared" si="1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15">
        <f>E14/L14</f>
        <v>59.961305925030231</v>
      </c>
      <c r="Q14" t="str">
        <f>LEFT(N14, FIND("/",N14,1)-1)</f>
        <v>film &amp; video</v>
      </c>
      <c r="R14" t="str">
        <f>RIGHT(N14, LEN(N14)-FIND("/",N14,1))</f>
        <v>television</v>
      </c>
      <c r="S14" s="12">
        <f t="shared" si="0"/>
        <v>41791.504918981482</v>
      </c>
      <c r="T14" s="12">
        <f t="shared" si="1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15">
        <f>E15/L15</f>
        <v>109.78431372549019</v>
      </c>
      <c r="Q15" t="str">
        <f>LEFT(N15, FIND("/",N15,1)-1)</f>
        <v>film &amp; video</v>
      </c>
      <c r="R15" t="str">
        <f>RIGHT(N15, LEN(N15)-FIND("/",N15,1))</f>
        <v>television</v>
      </c>
      <c r="S15" s="12">
        <f t="shared" si="0"/>
        <v>42508.468854166662</v>
      </c>
      <c r="T15" s="12">
        <f t="shared" si="1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15">
        <f>E16/L16</f>
        <v>147.70731707317074</v>
      </c>
      <c r="Q16" t="str">
        <f>LEFT(N16, FIND("/",N16,1)-1)</f>
        <v>film &amp; video</v>
      </c>
      <c r="R16" t="str">
        <f>RIGHT(N16, LEN(N16)-FIND("/",N16,1))</f>
        <v>television</v>
      </c>
      <c r="S16" s="12">
        <f t="shared" si="0"/>
        <v>41807.818148148144</v>
      </c>
      <c r="T16" s="12">
        <f t="shared" si="1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15">
        <f>E17/L17</f>
        <v>21.755102040816325</v>
      </c>
      <c r="Q17" t="str">
        <f>LEFT(N17, FIND("/",N17,1)-1)</f>
        <v>film &amp; video</v>
      </c>
      <c r="R17" t="str">
        <f>RIGHT(N17, LEN(N17)-FIND("/",N17,1))</f>
        <v>television</v>
      </c>
      <c r="S17" s="12">
        <f t="shared" si="0"/>
        <v>42256.183541666665</v>
      </c>
      <c r="T17" s="12">
        <f t="shared" si="1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15">
        <f>E18/L18</f>
        <v>171.84285714285716</v>
      </c>
      <c r="Q18" t="str">
        <f>LEFT(N18, FIND("/",N18,1)-1)</f>
        <v>film &amp; video</v>
      </c>
      <c r="R18" t="str">
        <f>RIGHT(N18, LEN(N18)-FIND("/",N18,1))</f>
        <v>television</v>
      </c>
      <c r="S18" s="12">
        <f t="shared" si="0"/>
        <v>41760.588090277779</v>
      </c>
      <c r="T18" s="12">
        <f t="shared" si="1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15">
        <f>E19/L19</f>
        <v>41.944444444444443</v>
      </c>
      <c r="Q19" t="str">
        <f>LEFT(N19, FIND("/",N19,1)-1)</f>
        <v>film &amp; video</v>
      </c>
      <c r="R19" t="str">
        <f>RIGHT(N19, LEN(N19)-FIND("/",N19,1))</f>
        <v>television</v>
      </c>
      <c r="S19" s="12">
        <f t="shared" si="0"/>
        <v>41917.523402777777</v>
      </c>
      <c r="T19" s="12">
        <f t="shared" si="1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15">
        <f>E20/L20</f>
        <v>93.264122807017543</v>
      </c>
      <c r="Q20" t="str">
        <f>LEFT(N20, FIND("/",N20,1)-1)</f>
        <v>film &amp; video</v>
      </c>
      <c r="R20" t="str">
        <f>RIGHT(N20, LEN(N20)-FIND("/",N20,1))</f>
        <v>television</v>
      </c>
      <c r="S20" s="12">
        <f t="shared" si="0"/>
        <v>41869.333981481475</v>
      </c>
      <c r="T20" s="12">
        <f t="shared" si="1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15">
        <f>E21/L21</f>
        <v>56.136363636363633</v>
      </c>
      <c r="Q21" t="str">
        <f>LEFT(N21, FIND("/",N21,1)-1)</f>
        <v>film &amp; video</v>
      </c>
      <c r="R21" t="str">
        <f>RIGHT(N21, LEN(N21)-FIND("/",N21,1))</f>
        <v>television</v>
      </c>
      <c r="S21" s="12">
        <f t="shared" si="0"/>
        <v>42175.608032407406</v>
      </c>
      <c r="T21" s="12">
        <f t="shared" si="1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15">
        <f>E22/L22</f>
        <v>80.16</v>
      </c>
      <c r="Q22" t="str">
        <f>LEFT(N22, FIND("/",N22,1)-1)</f>
        <v>film &amp; video</v>
      </c>
      <c r="R22" t="str">
        <f>RIGHT(N22, LEN(N22)-FIND("/",N22,1))</f>
        <v>television</v>
      </c>
      <c r="S22" s="12">
        <f t="shared" si="0"/>
        <v>42200.549907407403</v>
      </c>
      <c r="T22" s="12">
        <f t="shared" si="1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15">
        <f>E23/L23</f>
        <v>199.9009900990099</v>
      </c>
      <c r="Q23" t="str">
        <f>LEFT(N23, FIND("/",N23,1)-1)</f>
        <v>film &amp; video</v>
      </c>
      <c r="R23" t="str">
        <f>RIGHT(N23, LEN(N23)-FIND("/",N23,1))</f>
        <v>television</v>
      </c>
      <c r="S23" s="12">
        <f t="shared" si="0"/>
        <v>41878.418854166666</v>
      </c>
      <c r="T23" s="12">
        <f t="shared" si="1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15">
        <f>E24/L24</f>
        <v>51.25</v>
      </c>
      <c r="Q24" t="str">
        <f>LEFT(N24, FIND("/",N24,1)-1)</f>
        <v>film &amp; video</v>
      </c>
      <c r="R24" t="str">
        <f>RIGHT(N24, LEN(N24)-FIND("/",N24,1))</f>
        <v>television</v>
      </c>
      <c r="S24" s="12">
        <f t="shared" si="0"/>
        <v>41989.703009259254</v>
      </c>
      <c r="T24" s="12">
        <f t="shared" si="1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15">
        <f>E25/L25</f>
        <v>103.04347826086956</v>
      </c>
      <c r="Q25" t="str">
        <f>LEFT(N25, FIND("/",N25,1)-1)</f>
        <v>film &amp; video</v>
      </c>
      <c r="R25" t="str">
        <f>RIGHT(N25, LEN(N25)-FIND("/",N25,1))</f>
        <v>television</v>
      </c>
      <c r="S25" s="12">
        <f t="shared" si="0"/>
        <v>42097.570613425924</v>
      </c>
      <c r="T25" s="12">
        <f t="shared" si="1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15">
        <f>E26/L26</f>
        <v>66.346149825783982</v>
      </c>
      <c r="Q26" t="str">
        <f>LEFT(N26, FIND("/",N26,1)-1)</f>
        <v>film &amp; video</v>
      </c>
      <c r="R26" t="str">
        <f>RIGHT(N26, LEN(N26)-FIND("/",N26,1))</f>
        <v>television</v>
      </c>
      <c r="S26" s="12">
        <f t="shared" si="0"/>
        <v>42229.611840277772</v>
      </c>
      <c r="T26" s="12">
        <f t="shared" si="1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15">
        <f>E27/L27</f>
        <v>57.142857142857146</v>
      </c>
      <c r="Q27" t="str">
        <f>LEFT(N27, FIND("/",N27,1)-1)</f>
        <v>film &amp; video</v>
      </c>
      <c r="R27" t="str">
        <f>RIGHT(N27, LEN(N27)-FIND("/",N27,1))</f>
        <v>television</v>
      </c>
      <c r="S27" s="12">
        <f t="shared" si="0"/>
        <v>42317.816678240742</v>
      </c>
      <c r="T27" s="12">
        <f t="shared" si="1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15">
        <f>E28/L28</f>
        <v>102.10526315789474</v>
      </c>
      <c r="Q28" t="str">
        <f>LEFT(N28, FIND("/",N28,1)-1)</f>
        <v>film &amp; video</v>
      </c>
      <c r="R28" t="str">
        <f>RIGHT(N28, LEN(N28)-FIND("/",N28,1))</f>
        <v>television</v>
      </c>
      <c r="S28" s="12">
        <f t="shared" si="0"/>
        <v>41828.307222222218</v>
      </c>
      <c r="T28" s="12">
        <f t="shared" si="1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15">
        <f>E29/L29</f>
        <v>148.96666666666667</v>
      </c>
      <c r="Q29" t="str">
        <f>LEFT(N29, FIND("/",N29,1)-1)</f>
        <v>film &amp; video</v>
      </c>
      <c r="R29" t="str">
        <f>RIGHT(N29, LEN(N29)-FIND("/",N29,1))</f>
        <v>television</v>
      </c>
      <c r="S29" s="12">
        <f t="shared" si="0"/>
        <v>41928.956400462957</v>
      </c>
      <c r="T29" s="12">
        <f t="shared" si="1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15">
        <f>E30/L30</f>
        <v>169.6056338028169</v>
      </c>
      <c r="Q30" t="str">
        <f>LEFT(N30, FIND("/",N30,1)-1)</f>
        <v>film &amp; video</v>
      </c>
      <c r="R30" t="str">
        <f>RIGHT(N30, LEN(N30)-FIND("/",N30,1))</f>
        <v>television</v>
      </c>
      <c r="S30" s="12">
        <f t="shared" si="0"/>
        <v>42324.755601851844</v>
      </c>
      <c r="T30" s="12">
        <f t="shared" si="1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15">
        <f>E31/L31</f>
        <v>31.623931623931625</v>
      </c>
      <c r="Q31" t="str">
        <f>LEFT(N31, FIND("/",N31,1)-1)</f>
        <v>film &amp; video</v>
      </c>
      <c r="R31" t="str">
        <f>RIGHT(N31, LEN(N31)-FIND("/",N31,1))</f>
        <v>television</v>
      </c>
      <c r="S31" s="12">
        <f t="shared" si="0"/>
        <v>41812.464907407404</v>
      </c>
      <c r="T31" s="12">
        <f t="shared" si="1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15">
        <f>E32/L32</f>
        <v>76.45264150943396</v>
      </c>
      <c r="Q32" t="str">
        <f>LEFT(N32, FIND("/",N32,1)-1)</f>
        <v>film &amp; video</v>
      </c>
      <c r="R32" t="str">
        <f>RIGHT(N32, LEN(N32)-FIND("/",N32,1))</f>
        <v>television</v>
      </c>
      <c r="S32" s="12">
        <f t="shared" si="0"/>
        <v>41842.084664351853</v>
      </c>
      <c r="T32" s="12">
        <f t="shared" si="1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15">
        <f>E33/L33</f>
        <v>13</v>
      </c>
      <c r="Q33" t="str">
        <f>LEFT(N33, FIND("/",N33,1)-1)</f>
        <v>film &amp; video</v>
      </c>
      <c r="R33" t="str">
        <f>RIGHT(N33, LEN(N33)-FIND("/",N33,1))</f>
        <v>television</v>
      </c>
      <c r="S33" s="12">
        <f t="shared" si="0"/>
        <v>42376.583726851844</v>
      </c>
      <c r="T33" s="12">
        <f t="shared" si="1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15">
        <f>E34/L34</f>
        <v>320.44943820224717</v>
      </c>
      <c r="Q34" t="str">
        <f>LEFT(N34, FIND("/",N34,1)-1)</f>
        <v>film &amp; video</v>
      </c>
      <c r="R34" t="str">
        <f>RIGHT(N34, LEN(N34)-FIND("/",N34,1))</f>
        <v>television</v>
      </c>
      <c r="S34" s="12">
        <f t="shared" si="0"/>
        <v>42461.419178240736</v>
      </c>
      <c r="T34" s="12">
        <f t="shared" si="1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15">
        <f>E35/L35</f>
        <v>83.75</v>
      </c>
      <c r="Q35" t="str">
        <f>LEFT(N35, FIND("/",N35,1)-1)</f>
        <v>film &amp; video</v>
      </c>
      <c r="R35" t="str">
        <f>RIGHT(N35, LEN(N35)-FIND("/",N35,1))</f>
        <v>television</v>
      </c>
      <c r="S35" s="12">
        <f t="shared" si="0"/>
        <v>42286.452557870369</v>
      </c>
      <c r="T35" s="12">
        <f t="shared" si="1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15">
        <f>E36/L36</f>
        <v>49.882352941176471</v>
      </c>
      <c r="Q36" t="str">
        <f>LEFT(N36, FIND("/",N36,1)-1)</f>
        <v>film &amp; video</v>
      </c>
      <c r="R36" t="str">
        <f>RIGHT(N36, LEN(N36)-FIND("/",N36,1))</f>
        <v>television</v>
      </c>
      <c r="S36" s="12">
        <f t="shared" si="0"/>
        <v>41841.113437499997</v>
      </c>
      <c r="T36" s="12">
        <f t="shared" si="1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15">
        <f>E37/L37</f>
        <v>59.464285714285715</v>
      </c>
      <c r="Q37" t="str">
        <f>LEFT(N37, FIND("/",N37,1)-1)</f>
        <v>film &amp; video</v>
      </c>
      <c r="R37" t="str">
        <f>RIGHT(N37, LEN(N37)-FIND("/",N37,1))</f>
        <v>television</v>
      </c>
      <c r="S37" s="12">
        <f t="shared" si="0"/>
        <v>42098.083495370367</v>
      </c>
      <c r="T37" s="12">
        <f t="shared" si="1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15">
        <f>E38/L38</f>
        <v>193.84090909090909</v>
      </c>
      <c r="Q38" t="str">
        <f>LEFT(N38, FIND("/",N38,1)-1)</f>
        <v>film &amp; video</v>
      </c>
      <c r="R38" t="str">
        <f>RIGHT(N38, LEN(N38)-FIND("/",N38,1))</f>
        <v>television</v>
      </c>
      <c r="S38" s="12">
        <f t="shared" si="0"/>
        <v>42068.098668981482</v>
      </c>
      <c r="T38" s="12">
        <f t="shared" si="1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15">
        <f>E39/L39</f>
        <v>159.51383399209487</v>
      </c>
      <c r="Q39" t="str">
        <f>LEFT(N39, FIND("/",N39,1)-1)</f>
        <v>film &amp; video</v>
      </c>
      <c r="R39" t="str">
        <f>RIGHT(N39, LEN(N39)-FIND("/",N39,1))</f>
        <v>television</v>
      </c>
      <c r="S39" s="12">
        <f t="shared" si="0"/>
        <v>42032.484710648147</v>
      </c>
      <c r="T39" s="12">
        <f t="shared" si="1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15">
        <f>E40/L40</f>
        <v>41.68181818181818</v>
      </c>
      <c r="Q40" t="str">
        <f>LEFT(N40, FIND("/",N40,1)-1)</f>
        <v>film &amp; video</v>
      </c>
      <c r="R40" t="str">
        <f>RIGHT(N40, LEN(N40)-FIND("/",N40,1))</f>
        <v>television</v>
      </c>
      <c r="S40" s="12">
        <f t="shared" si="0"/>
        <v>41374.84888888889</v>
      </c>
      <c r="T40" s="12">
        <f t="shared" si="1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15">
        <f>E41/L41</f>
        <v>150.89861751152074</v>
      </c>
      <c r="Q41" t="str">
        <f>LEFT(N41, FIND("/",N41,1)-1)</f>
        <v>film &amp; video</v>
      </c>
      <c r="R41" t="str">
        <f>RIGHT(N41, LEN(N41)-FIND("/",N41,1))</f>
        <v>television</v>
      </c>
      <c r="S41" s="12">
        <f t="shared" si="0"/>
        <v>41753.838749999995</v>
      </c>
      <c r="T41" s="12">
        <f t="shared" si="1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15">
        <f>E42/L42</f>
        <v>126.6875</v>
      </c>
      <c r="Q42" t="str">
        <f>LEFT(N42, FIND("/",N42,1)-1)</f>
        <v>film &amp; video</v>
      </c>
      <c r="R42" t="str">
        <f>RIGHT(N42, LEN(N42)-FIND("/",N42,1))</f>
        <v>television</v>
      </c>
      <c r="S42" s="12">
        <f t="shared" si="0"/>
        <v>41789.005648148144</v>
      </c>
      <c r="T42" s="12">
        <f t="shared" si="1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15">
        <f>E43/L43</f>
        <v>105.26315789473684</v>
      </c>
      <c r="Q43" t="str">
        <f>LEFT(N43, FIND("/",N43,1)-1)</f>
        <v>film &amp; video</v>
      </c>
      <c r="R43" t="str">
        <f>RIGHT(N43, LEN(N43)-FIND("/",N43,1))</f>
        <v>television</v>
      </c>
      <c r="S43" s="12">
        <f t="shared" si="0"/>
        <v>41887.360578703701</v>
      </c>
      <c r="T43" s="12">
        <f t="shared" si="1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15">
        <f>E44/L44</f>
        <v>117.51479289940828</v>
      </c>
      <c r="Q44" t="str">
        <f>LEFT(N44, FIND("/",N44,1)-1)</f>
        <v>film &amp; video</v>
      </c>
      <c r="R44" t="str">
        <f>RIGHT(N44, LEN(N44)-FIND("/",N44,1))</f>
        <v>television</v>
      </c>
      <c r="S44" s="12">
        <f t="shared" si="0"/>
        <v>41971.430856481478</v>
      </c>
      <c r="T44" s="12">
        <f t="shared" si="1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15">
        <f>E45/L45</f>
        <v>117.36121673003802</v>
      </c>
      <c r="Q45" t="str">
        <f>LEFT(N45, FIND("/",N45,1)-1)</f>
        <v>film &amp; video</v>
      </c>
      <c r="R45" t="str">
        <f>RIGHT(N45, LEN(N45)-FIND("/",N45,1))</f>
        <v>television</v>
      </c>
      <c r="S45" s="12">
        <f t="shared" si="0"/>
        <v>41802.582013888888</v>
      </c>
      <c r="T45" s="12">
        <f t="shared" si="1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15">
        <f>E46/L46</f>
        <v>133.33333333333334</v>
      </c>
      <c r="Q46" t="str">
        <f>LEFT(N46, FIND("/",N46,1)-1)</f>
        <v>film &amp; video</v>
      </c>
      <c r="R46" t="str">
        <f>RIGHT(N46, LEN(N46)-FIND("/",N46,1))</f>
        <v>television</v>
      </c>
      <c r="S46" s="12">
        <f t="shared" si="0"/>
        <v>41873.890474537031</v>
      </c>
      <c r="T46" s="12">
        <f t="shared" si="1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15">
        <f>E47/L47</f>
        <v>98.360655737704917</v>
      </c>
      <c r="Q47" t="str">
        <f>LEFT(N47, FIND("/",N47,1)-1)</f>
        <v>film &amp; video</v>
      </c>
      <c r="R47" t="str">
        <f>RIGHT(N47, LEN(N47)-FIND("/",N47,1))</f>
        <v>television</v>
      </c>
      <c r="S47" s="12">
        <f t="shared" si="0"/>
        <v>42457.415590277778</v>
      </c>
      <c r="T47" s="12">
        <f t="shared" si="1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15">
        <f>E48/L48</f>
        <v>194.44444444444446</v>
      </c>
      <c r="Q48" t="str">
        <f>LEFT(N48, FIND("/",N48,1)-1)</f>
        <v>film &amp; video</v>
      </c>
      <c r="R48" t="str">
        <f>RIGHT(N48, LEN(N48)-FIND("/",N48,1))</f>
        <v>television</v>
      </c>
      <c r="S48" s="12">
        <f t="shared" si="0"/>
        <v>42323.756643518514</v>
      </c>
      <c r="T48" s="12">
        <f t="shared" si="1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15">
        <f>E49/L49</f>
        <v>76.865000000000009</v>
      </c>
      <c r="Q49" t="str">
        <f>LEFT(N49, FIND("/",N49,1)-1)</f>
        <v>film &amp; video</v>
      </c>
      <c r="R49" t="str">
        <f>RIGHT(N49, LEN(N49)-FIND("/",N49,1))</f>
        <v>television</v>
      </c>
      <c r="S49" s="12">
        <f t="shared" si="0"/>
        <v>41932.611192129625</v>
      </c>
      <c r="T49" s="12">
        <f t="shared" si="1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15">
        <f>E50/L50</f>
        <v>56.815789473684212</v>
      </c>
      <c r="Q50" t="str">
        <f>LEFT(N50, FIND("/",N50,1)-1)</f>
        <v>film &amp; video</v>
      </c>
      <c r="R50" t="str">
        <f>RIGHT(N50, LEN(N50)-FIND("/",N50,1))</f>
        <v>television</v>
      </c>
      <c r="S50" s="12">
        <f t="shared" si="0"/>
        <v>42033.308564814812</v>
      </c>
      <c r="T50" s="12">
        <f t="shared" si="1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15">
        <f>E51/L51</f>
        <v>137.93103448275863</v>
      </c>
      <c r="Q51" t="str">
        <f>LEFT(N51, FIND("/",N51,1)-1)</f>
        <v>film &amp; video</v>
      </c>
      <c r="R51" t="str">
        <f>RIGHT(N51, LEN(N51)-FIND("/",N51,1))</f>
        <v>television</v>
      </c>
      <c r="S51" s="12">
        <f t="shared" si="0"/>
        <v>42270.968113425923</v>
      </c>
      <c r="T51" s="12">
        <f t="shared" si="1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15">
        <f>E52/L52</f>
        <v>27.272727272727273</v>
      </c>
      <c r="Q52" t="str">
        <f>LEFT(N52, FIND("/",N52,1)-1)</f>
        <v>film &amp; video</v>
      </c>
      <c r="R52" t="str">
        <f>RIGHT(N52, LEN(N52)-FIND("/",N52,1))</f>
        <v>television</v>
      </c>
      <c r="S52" s="12">
        <f t="shared" si="0"/>
        <v>41995.544652777775</v>
      </c>
      <c r="T52" s="12">
        <f t="shared" si="1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15">
        <f>E53/L53</f>
        <v>118.33613445378151</v>
      </c>
      <c r="Q53" t="str">
        <f>LEFT(N53, FIND("/",N53,1)-1)</f>
        <v>film &amp; video</v>
      </c>
      <c r="R53" t="str">
        <f>RIGHT(N53, LEN(N53)-FIND("/",N53,1))</f>
        <v>television</v>
      </c>
      <c r="S53" s="12">
        <f t="shared" si="0"/>
        <v>42196.72033564814</v>
      </c>
      <c r="T53" s="12">
        <f t="shared" si="1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15">
        <f>E54/L54</f>
        <v>223.48076923076923</v>
      </c>
      <c r="Q54" t="str">
        <f>LEFT(N54, FIND("/",N54,1)-1)</f>
        <v>film &amp; video</v>
      </c>
      <c r="R54" t="str">
        <f>RIGHT(N54, LEN(N54)-FIND("/",N54,1))</f>
        <v>television</v>
      </c>
      <c r="S54" s="12">
        <f t="shared" si="0"/>
        <v>41807.493587962963</v>
      </c>
      <c r="T54" s="12">
        <f t="shared" si="1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15">
        <f>E55/L55</f>
        <v>28.111111111111111</v>
      </c>
      <c r="Q55" t="str">
        <f>LEFT(N55, FIND("/",N55,1)-1)</f>
        <v>film &amp; video</v>
      </c>
      <c r="R55" t="str">
        <f>RIGHT(N55, LEN(N55)-FIND("/",N55,1))</f>
        <v>television</v>
      </c>
      <c r="S55" s="12">
        <f t="shared" si="0"/>
        <v>41719.340798611105</v>
      </c>
      <c r="T55" s="12">
        <f t="shared" si="1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15">
        <f>E56/L56</f>
        <v>194.23076923076923</v>
      </c>
      <c r="Q56" t="str">
        <f>LEFT(N56, FIND("/",N56,1)-1)</f>
        <v>film &amp; video</v>
      </c>
      <c r="R56" t="str">
        <f>RIGHT(N56, LEN(N56)-FIND("/",N56,1))</f>
        <v>television</v>
      </c>
      <c r="S56" s="12">
        <f t="shared" si="0"/>
        <v>42333.504872685182</v>
      </c>
      <c r="T56" s="12">
        <f t="shared" si="1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15">
        <f>E57/L57</f>
        <v>128.95348837209303</v>
      </c>
      <c r="Q57" t="str">
        <f>LEFT(N57, FIND("/",N57,1)-1)</f>
        <v>film &amp; video</v>
      </c>
      <c r="R57" t="str">
        <f>RIGHT(N57, LEN(N57)-FIND("/",N57,1))</f>
        <v>television</v>
      </c>
      <c r="S57" s="12">
        <f t="shared" si="0"/>
        <v>42496.760601851849</v>
      </c>
      <c r="T57" s="12">
        <f t="shared" si="1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15">
        <f>E58/L58</f>
        <v>49.316091954022987</v>
      </c>
      <c r="Q58" t="str">
        <f>LEFT(N58, FIND("/",N58,1)-1)</f>
        <v>film &amp; video</v>
      </c>
      <c r="R58" t="str">
        <f>RIGHT(N58, LEN(N58)-FIND("/",N58,1))</f>
        <v>television</v>
      </c>
      <c r="S58" s="12">
        <f t="shared" si="0"/>
        <v>42149.340555555558</v>
      </c>
      <c r="T58" s="12">
        <f t="shared" si="1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15">
        <f>E59/L59</f>
        <v>221.52173913043478</v>
      </c>
      <c r="Q59" t="str">
        <f>LEFT(N59, FIND("/",N59,1)-1)</f>
        <v>film &amp; video</v>
      </c>
      <c r="R59" t="str">
        <f>RIGHT(N59, LEN(N59)-FIND("/",N59,1))</f>
        <v>television</v>
      </c>
      <c r="S59" s="12">
        <f t="shared" si="0"/>
        <v>42089.624560185184</v>
      </c>
      <c r="T59" s="12">
        <f t="shared" si="1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15">
        <f>E60/L60</f>
        <v>137.21333333333334</v>
      </c>
      <c r="Q60" t="str">
        <f>LEFT(N60, FIND("/",N60,1)-1)</f>
        <v>film &amp; video</v>
      </c>
      <c r="R60" t="str">
        <f>RIGHT(N60, LEN(N60)-FIND("/",N60,1))</f>
        <v>television</v>
      </c>
      <c r="S60" s="12">
        <f t="shared" si="0"/>
        <v>41932.536712962959</v>
      </c>
      <c r="T60" s="12">
        <f t="shared" si="1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15">
        <f>E61/L61</f>
        <v>606.82242424242418</v>
      </c>
      <c r="Q61" t="str">
        <f>LEFT(N61, FIND("/",N61,1)-1)</f>
        <v>film &amp; video</v>
      </c>
      <c r="R61" t="str">
        <f>RIGHT(N61, LEN(N61)-FIND("/",N61,1))</f>
        <v>television</v>
      </c>
      <c r="S61" s="12">
        <f t="shared" si="0"/>
        <v>42230.027499999997</v>
      </c>
      <c r="T61" s="12">
        <f t="shared" si="1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15">
        <f>E62/L62</f>
        <v>43.040092592592593</v>
      </c>
      <c r="Q62" t="str">
        <f>LEFT(N62, FIND("/",N62,1)-1)</f>
        <v>film &amp; video</v>
      </c>
      <c r="R62" t="str">
        <f>RIGHT(N62, LEN(N62)-FIND("/",N62,1))</f>
        <v>shorts</v>
      </c>
      <c r="S62" s="12">
        <f t="shared" si="0"/>
        <v>41701.693483796298</v>
      </c>
      <c r="T62" s="12">
        <f t="shared" si="1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15">
        <f>E63/L63</f>
        <v>322.39130434782606</v>
      </c>
      <c r="Q63" t="str">
        <f>LEFT(N63, FIND("/",N63,1)-1)</f>
        <v>film &amp; video</v>
      </c>
      <c r="R63" t="str">
        <f>RIGHT(N63, LEN(N63)-FIND("/",N63,1))</f>
        <v>shorts</v>
      </c>
      <c r="S63" s="12">
        <f t="shared" si="0"/>
        <v>41409.605983796289</v>
      </c>
      <c r="T63" s="12">
        <f t="shared" si="1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15">
        <f>E64/L64</f>
        <v>96.708333333333329</v>
      </c>
      <c r="Q64" t="str">
        <f>LEFT(N64, FIND("/",N64,1)-1)</f>
        <v>film &amp; video</v>
      </c>
      <c r="R64" t="str">
        <f>RIGHT(N64, LEN(N64)-FIND("/",N64,1))</f>
        <v>shorts</v>
      </c>
      <c r="S64" s="12">
        <f t="shared" si="0"/>
        <v>41311.591180555552</v>
      </c>
      <c r="T64" s="12">
        <f t="shared" si="1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15">
        <f>E65/L65</f>
        <v>35.474531249999998</v>
      </c>
      <c r="Q65" t="str">
        <f>LEFT(N65, FIND("/",N65,1)-1)</f>
        <v>film &amp; video</v>
      </c>
      <c r="R65" t="str">
        <f>RIGHT(N65, LEN(N65)-FIND("/",N65,1))</f>
        <v>shorts</v>
      </c>
      <c r="S65" s="12">
        <f t="shared" si="0"/>
        <v>41612.703854166662</v>
      </c>
      <c r="T65" s="12">
        <f t="shared" si="1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15">
        <f>E66/L66</f>
        <v>86.666666666666671</v>
      </c>
      <c r="Q66" t="str">
        <f>LEFT(N66, FIND("/",N66,1)-1)</f>
        <v>film &amp; video</v>
      </c>
      <c r="R66" t="str">
        <f>RIGHT(N66, LEN(N66)-FIND("/",N66,1))</f>
        <v>shorts</v>
      </c>
      <c r="S66" s="12">
        <f t="shared" si="0"/>
        <v>41432.809965277775</v>
      </c>
      <c r="T66" s="12">
        <f t="shared" si="1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15">
        <f>E67/L67</f>
        <v>132.05263157894737</v>
      </c>
      <c r="Q67" t="str">
        <f>LEFT(N67, FIND("/",N67,1)-1)</f>
        <v>film &amp; video</v>
      </c>
      <c r="R67" t="str">
        <f>RIGHT(N67, LEN(N67)-FIND("/",N67,1))</f>
        <v>shorts</v>
      </c>
      <c r="S67" s="12">
        <f t="shared" ref="S67:S130" si="2">(J67/86400)+25569+(-5/24)</f>
        <v>41835.612893518519</v>
      </c>
      <c r="T67" s="12">
        <f t="shared" ref="T67:T130" si="3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15">
        <f>E68/L68</f>
        <v>91.230769230769226</v>
      </c>
      <c r="Q68" t="str">
        <f>LEFT(N68, FIND("/",N68,1)-1)</f>
        <v>film &amp; video</v>
      </c>
      <c r="R68" t="str">
        <f>RIGHT(N68, LEN(N68)-FIND("/",N68,1))</f>
        <v>shorts</v>
      </c>
      <c r="S68" s="12">
        <f t="shared" si="2"/>
        <v>42539.641435185178</v>
      </c>
      <c r="T68" s="12">
        <f t="shared" si="3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15">
        <f>E69/L69</f>
        <v>116.25</v>
      </c>
      <c r="Q69" t="str">
        <f>LEFT(N69, FIND("/",N69,1)-1)</f>
        <v>film &amp; video</v>
      </c>
      <c r="R69" t="str">
        <f>RIGHT(N69, LEN(N69)-FIND("/",N69,1))</f>
        <v>shorts</v>
      </c>
      <c r="S69" s="12">
        <f t="shared" si="2"/>
        <v>41075.375046296293</v>
      </c>
      <c r="T69" s="12">
        <f t="shared" si="3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15">
        <f>E70/L70</f>
        <v>21.194444444444443</v>
      </c>
      <c r="Q70" t="str">
        <f>LEFT(N70, FIND("/",N70,1)-1)</f>
        <v>film &amp; video</v>
      </c>
      <c r="R70" t="str">
        <f>RIGHT(N70, LEN(N70)-FIND("/",N70,1))</f>
        <v>shorts</v>
      </c>
      <c r="S70" s="12">
        <f t="shared" si="2"/>
        <v>41663.36100694444</v>
      </c>
      <c r="T70" s="12">
        <f t="shared" si="3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15">
        <f>E71/L71</f>
        <v>62.327134831460668</v>
      </c>
      <c r="Q71" t="str">
        <f>LEFT(N71, FIND("/",N71,1)-1)</f>
        <v>film &amp; video</v>
      </c>
      <c r="R71" t="str">
        <f>RIGHT(N71, LEN(N71)-FIND("/",N71,1))</f>
        <v>shorts</v>
      </c>
      <c r="S71" s="12">
        <f t="shared" si="2"/>
        <v>40785.979456018518</v>
      </c>
      <c r="T71" s="12">
        <f t="shared" si="3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15">
        <f>E72/L72</f>
        <v>37.411764705882355</v>
      </c>
      <c r="Q72" t="str">
        <f>LEFT(N72, FIND("/",N72,1)-1)</f>
        <v>film &amp; video</v>
      </c>
      <c r="R72" t="str">
        <f>RIGHT(N72, LEN(N72)-FIND("/",N72,1))</f>
        <v>shorts</v>
      </c>
      <c r="S72" s="12">
        <f t="shared" si="2"/>
        <v>40730.688020833331</v>
      </c>
      <c r="T72" s="12">
        <f t="shared" si="3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15">
        <f>E73/L73</f>
        <v>69.71875</v>
      </c>
      <c r="Q73" t="str">
        <f>LEFT(N73, FIND("/",N73,1)-1)</f>
        <v>film &amp; video</v>
      </c>
      <c r="R73" t="str">
        <f>RIGHT(N73, LEN(N73)-FIND("/",N73,1))</f>
        <v>shorts</v>
      </c>
      <c r="S73" s="12">
        <f t="shared" si="2"/>
        <v>40997.063159722216</v>
      </c>
      <c r="T73" s="12">
        <f t="shared" si="3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15">
        <f>E74/L74</f>
        <v>58.170731707317074</v>
      </c>
      <c r="Q74" t="str">
        <f>LEFT(N74, FIND("/",N74,1)-1)</f>
        <v>film &amp; video</v>
      </c>
      <c r="R74" t="str">
        <f>RIGHT(N74, LEN(N74)-FIND("/",N74,1))</f>
        <v>shorts</v>
      </c>
      <c r="S74" s="12">
        <f t="shared" si="2"/>
        <v>41207.801863425928</v>
      </c>
      <c r="T74" s="12">
        <f t="shared" si="3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15">
        <f>E75/L75</f>
        <v>50</v>
      </c>
      <c r="Q75" t="str">
        <f>LEFT(N75, FIND("/",N75,1)-1)</f>
        <v>film &amp; video</v>
      </c>
      <c r="R75" t="str">
        <f>RIGHT(N75, LEN(N75)-FIND("/",N75,1))</f>
        <v>shorts</v>
      </c>
      <c r="S75" s="12">
        <f t="shared" si="2"/>
        <v>40587.548425925925</v>
      </c>
      <c r="T75" s="12">
        <f t="shared" si="3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15">
        <f>E76/L76</f>
        <v>19.471034482758618</v>
      </c>
      <c r="Q76" t="str">
        <f>LEFT(N76, FIND("/",N76,1)-1)</f>
        <v>film &amp; video</v>
      </c>
      <c r="R76" t="str">
        <f>RIGHT(N76, LEN(N76)-FIND("/",N76,1))</f>
        <v>shorts</v>
      </c>
      <c r="S76" s="12">
        <f t="shared" si="2"/>
        <v>42360.278877314813</v>
      </c>
      <c r="T76" s="12">
        <f t="shared" si="3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15">
        <f>E77/L77</f>
        <v>85.957446808510639</v>
      </c>
      <c r="Q77" t="str">
        <f>LEFT(N77, FIND("/",N77,1)-1)</f>
        <v>film &amp; video</v>
      </c>
      <c r="R77" t="str">
        <f>RIGHT(N77, LEN(N77)-FIND("/",N77,1))</f>
        <v>shorts</v>
      </c>
      <c r="S77" s="12">
        <f t="shared" si="2"/>
        <v>41357.000833333332</v>
      </c>
      <c r="T77" s="12">
        <f t="shared" si="3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15">
        <f>E78/L78</f>
        <v>30.666666666666668</v>
      </c>
      <c r="Q78" t="str">
        <f>LEFT(N78, FIND("/",N78,1)-1)</f>
        <v>film &amp; video</v>
      </c>
      <c r="R78" t="str">
        <f>RIGHT(N78, LEN(N78)-FIND("/",N78,1))</f>
        <v>shorts</v>
      </c>
      <c r="S78" s="12">
        <f t="shared" si="2"/>
        <v>40844.483310185184</v>
      </c>
      <c r="T78" s="12">
        <f t="shared" si="3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15">
        <f>E79/L79</f>
        <v>60.384615384615387</v>
      </c>
      <c r="Q79" t="str">
        <f>LEFT(N79, FIND("/",N79,1)-1)</f>
        <v>film &amp; video</v>
      </c>
      <c r="R79" t="str">
        <f>RIGHT(N79, LEN(N79)-FIND("/",N79,1))</f>
        <v>shorts</v>
      </c>
      <c r="S79" s="12">
        <f t="shared" si="2"/>
        <v>40996.936539351846</v>
      </c>
      <c r="T79" s="12">
        <f t="shared" si="3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15">
        <f>E80/L80</f>
        <v>38.6</v>
      </c>
      <c r="Q80" t="str">
        <f>LEFT(N80, FIND("/",N80,1)-1)</f>
        <v>film &amp; video</v>
      </c>
      <c r="R80" t="str">
        <f>RIGHT(N80, LEN(N80)-FIND("/",N80,1))</f>
        <v>shorts</v>
      </c>
      <c r="S80" s="12">
        <f t="shared" si="2"/>
        <v>42604.522233796299</v>
      </c>
      <c r="T80" s="12">
        <f t="shared" si="3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15">
        <f>E81/L81</f>
        <v>40.268292682926827</v>
      </c>
      <c r="Q81" t="str">
        <f>LEFT(N81, FIND("/",N81,1)-1)</f>
        <v>film &amp; video</v>
      </c>
      <c r="R81" t="str">
        <f>RIGHT(N81, LEN(N81)-FIND("/",N81,1))</f>
        <v>shorts</v>
      </c>
      <c r="S81" s="12">
        <f t="shared" si="2"/>
        <v>41724.568206018514</v>
      </c>
      <c r="T81" s="12">
        <f t="shared" si="3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15">
        <f>E82/L82</f>
        <v>273.82978723404256</v>
      </c>
      <c r="Q82" t="str">
        <f>LEFT(N82, FIND("/",N82,1)-1)</f>
        <v>film &amp; video</v>
      </c>
      <c r="R82" t="str">
        <f>RIGHT(N82, LEN(N82)-FIND("/",N82,1))</f>
        <v>shorts</v>
      </c>
      <c r="S82" s="12">
        <f t="shared" si="2"/>
        <v>41582.875648148147</v>
      </c>
      <c r="T82" s="12">
        <f t="shared" si="3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15">
        <f>E83/L83</f>
        <v>53.035714285714285</v>
      </c>
      <c r="Q83" t="str">
        <f>LEFT(N83, FIND("/",N83,1)-1)</f>
        <v>film &amp; video</v>
      </c>
      <c r="R83" t="str">
        <f>RIGHT(N83, LEN(N83)-FIND("/",N83,1))</f>
        <v>shorts</v>
      </c>
      <c r="S83" s="12">
        <f t="shared" si="2"/>
        <v>41099.950543981475</v>
      </c>
      <c r="T83" s="12">
        <f t="shared" si="3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15">
        <f>E84/L84</f>
        <v>40.005000000000003</v>
      </c>
      <c r="Q84" t="str">
        <f>LEFT(N84, FIND("/",N84,1)-1)</f>
        <v>film &amp; video</v>
      </c>
      <c r="R84" t="str">
        <f>RIGHT(N84, LEN(N84)-FIND("/",N84,1))</f>
        <v>shorts</v>
      </c>
      <c r="S84" s="12">
        <f t="shared" si="2"/>
        <v>40795.611817129626</v>
      </c>
      <c r="T84" s="12">
        <f t="shared" si="3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15">
        <f>E85/L85</f>
        <v>15.76923076923077</v>
      </c>
      <c r="Q85" t="str">
        <f>LEFT(N85, FIND("/",N85,1)-1)</f>
        <v>film &amp; video</v>
      </c>
      <c r="R85" t="str">
        <f>RIGHT(N85, LEN(N85)-FIND("/",N85,1))</f>
        <v>shorts</v>
      </c>
      <c r="S85" s="12">
        <f t="shared" si="2"/>
        <v>42042.407280092586</v>
      </c>
      <c r="T85" s="12">
        <f t="shared" si="3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15">
        <f>E86/L86</f>
        <v>71.428571428571431</v>
      </c>
      <c r="Q86" t="str">
        <f>LEFT(N86, FIND("/",N86,1)-1)</f>
        <v>film &amp; video</v>
      </c>
      <c r="R86" t="str">
        <f>RIGHT(N86, LEN(N86)-FIND("/",N86,1))</f>
        <v>shorts</v>
      </c>
      <c r="S86" s="12">
        <f t="shared" si="2"/>
        <v>40648.54960648148</v>
      </c>
      <c r="T86" s="12">
        <f t="shared" si="3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15">
        <f>E87/L87</f>
        <v>71.714285714285708</v>
      </c>
      <c r="Q87" t="str">
        <f>LEFT(N87, FIND("/",N87,1)-1)</f>
        <v>film &amp; video</v>
      </c>
      <c r="R87" t="str">
        <f>RIGHT(N87, LEN(N87)-FIND("/",N87,1))</f>
        <v>shorts</v>
      </c>
      <c r="S87" s="12">
        <f t="shared" si="2"/>
        <v>40778.917094907403</v>
      </c>
      <c r="T87" s="12">
        <f t="shared" si="3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15">
        <f>E88/L88</f>
        <v>375.76470588235293</v>
      </c>
      <c r="Q88" t="str">
        <f>LEFT(N88, FIND("/",N88,1)-1)</f>
        <v>film &amp; video</v>
      </c>
      <c r="R88" t="str">
        <f>RIGHT(N88, LEN(N88)-FIND("/",N88,1))</f>
        <v>shorts</v>
      </c>
      <c r="S88" s="12">
        <f t="shared" si="2"/>
        <v>42291.347743055558</v>
      </c>
      <c r="T88" s="12">
        <f t="shared" si="3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15">
        <f>E89/L89</f>
        <v>104.6</v>
      </c>
      <c r="Q89" t="str">
        <f>LEFT(N89, FIND("/",N89,1)-1)</f>
        <v>film &amp; video</v>
      </c>
      <c r="R89" t="str">
        <f>RIGHT(N89, LEN(N89)-FIND("/",N89,1))</f>
        <v>shorts</v>
      </c>
      <c r="S89" s="12">
        <f t="shared" si="2"/>
        <v>40322.331053240741</v>
      </c>
      <c r="T89" s="12">
        <f t="shared" si="3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15">
        <f>E90/L90</f>
        <v>60</v>
      </c>
      <c r="Q90" t="str">
        <f>LEFT(N90, FIND("/",N90,1)-1)</f>
        <v>film &amp; video</v>
      </c>
      <c r="R90" t="str">
        <f>RIGHT(N90, LEN(N90)-FIND("/",N90,1))</f>
        <v>shorts</v>
      </c>
      <c r="S90" s="12">
        <f t="shared" si="2"/>
        <v>41786.450590277775</v>
      </c>
      <c r="T90" s="12">
        <f t="shared" si="3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15">
        <f>E91/L91</f>
        <v>123.28571428571429</v>
      </c>
      <c r="Q91" t="str">
        <f>LEFT(N91, FIND("/",N91,1)-1)</f>
        <v>film &amp; video</v>
      </c>
      <c r="R91" t="str">
        <f>RIGHT(N91, LEN(N91)-FIND("/",N91,1))</f>
        <v>shorts</v>
      </c>
      <c r="S91" s="12">
        <f t="shared" si="2"/>
        <v>41402.543888888882</v>
      </c>
      <c r="T91" s="12">
        <f t="shared" si="3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15">
        <f>E92/L92</f>
        <v>31.375</v>
      </c>
      <c r="Q92" t="str">
        <f>LEFT(N92, FIND("/",N92,1)-1)</f>
        <v>film &amp; video</v>
      </c>
      <c r="R92" t="str">
        <f>RIGHT(N92, LEN(N92)-FIND("/",N92,1))</f>
        <v>shorts</v>
      </c>
      <c r="S92" s="12">
        <f t="shared" si="2"/>
        <v>40706.089108796295</v>
      </c>
      <c r="T92" s="12">
        <f t="shared" si="3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15">
        <f>E93/L93</f>
        <v>78.260869565217391</v>
      </c>
      <c r="Q93" t="str">
        <f>LEFT(N93, FIND("/",N93,1)-1)</f>
        <v>film &amp; video</v>
      </c>
      <c r="R93" t="str">
        <f>RIGHT(N93, LEN(N93)-FIND("/",N93,1))</f>
        <v>shorts</v>
      </c>
      <c r="S93" s="12">
        <f t="shared" si="2"/>
        <v>40619.194027777776</v>
      </c>
      <c r="T93" s="12">
        <f t="shared" si="3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15">
        <f>E94/L94</f>
        <v>122.32558139534883</v>
      </c>
      <c r="Q94" t="str">
        <f>LEFT(N94, FIND("/",N94,1)-1)</f>
        <v>film &amp; video</v>
      </c>
      <c r="R94" t="str">
        <f>RIGHT(N94, LEN(N94)-FIND("/",N94,1))</f>
        <v>shorts</v>
      </c>
      <c r="S94" s="12">
        <f t="shared" si="2"/>
        <v>42720.990543981483</v>
      </c>
      <c r="T94" s="12">
        <f t="shared" si="3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15">
        <f>E95/L95</f>
        <v>73.733333333333334</v>
      </c>
      <c r="Q95" t="str">
        <f>LEFT(N95, FIND("/",N95,1)-1)</f>
        <v>film &amp; video</v>
      </c>
      <c r="R95" t="str">
        <f>RIGHT(N95, LEN(N95)-FIND("/",N95,1))</f>
        <v>shorts</v>
      </c>
      <c r="S95" s="12">
        <f t="shared" si="2"/>
        <v>41065.649733796294</v>
      </c>
      <c r="T95" s="12">
        <f t="shared" si="3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15">
        <f>E96/L96</f>
        <v>21.666666666666668</v>
      </c>
      <c r="Q96" t="str">
        <f>LEFT(N96, FIND("/",N96,1)-1)</f>
        <v>film &amp; video</v>
      </c>
      <c r="R96" t="str">
        <f>RIGHT(N96, LEN(N96)-FIND("/",N96,1))</f>
        <v>shorts</v>
      </c>
      <c r="S96" s="12">
        <f t="shared" si="2"/>
        <v>41716.509513888886</v>
      </c>
      <c r="T96" s="12">
        <f t="shared" si="3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15">
        <f>E97/L97</f>
        <v>21.904761904761905</v>
      </c>
      <c r="Q97" t="str">
        <f>LEFT(N97, FIND("/",N97,1)-1)</f>
        <v>film &amp; video</v>
      </c>
      <c r="R97" t="str">
        <f>RIGHT(N97, LEN(N97)-FIND("/",N97,1))</f>
        <v>shorts</v>
      </c>
      <c r="S97" s="12">
        <f t="shared" si="2"/>
        <v>40934.796770833331</v>
      </c>
      <c r="T97" s="12">
        <f t="shared" si="3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15">
        <f>E98/L98</f>
        <v>50.588235294117645</v>
      </c>
      <c r="Q98" t="str">
        <f>LEFT(N98, FIND("/",N98,1)-1)</f>
        <v>film &amp; video</v>
      </c>
      <c r="R98" t="str">
        <f>RIGHT(N98, LEN(N98)-FIND("/",N98,1))</f>
        <v>shorts</v>
      </c>
      <c r="S98" s="12">
        <f t="shared" si="2"/>
        <v>40324.45417824074</v>
      </c>
      <c r="T98" s="12">
        <f t="shared" si="3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15">
        <f>E99/L99</f>
        <v>53.125</v>
      </c>
      <c r="Q99" t="str">
        <f>LEFT(N99, FIND("/",N99,1)-1)</f>
        <v>film &amp; video</v>
      </c>
      <c r="R99" t="str">
        <f>RIGHT(N99, LEN(N99)-FIND("/",N99,1))</f>
        <v>shorts</v>
      </c>
      <c r="S99" s="12">
        <f t="shared" si="2"/>
        <v>40705.926874999997</v>
      </c>
      <c r="T99" s="12">
        <f t="shared" si="3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15">
        <f>E100/L100</f>
        <v>56.666666666666664</v>
      </c>
      <c r="Q100" t="str">
        <f>LEFT(N100, FIND("/",N100,1)-1)</f>
        <v>film &amp; video</v>
      </c>
      <c r="R100" t="str">
        <f>RIGHT(N100, LEN(N100)-FIND("/",N100,1))</f>
        <v>shorts</v>
      </c>
      <c r="S100" s="12">
        <f t="shared" si="2"/>
        <v>41214.586504629631</v>
      </c>
      <c r="T100" s="12">
        <f t="shared" si="3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15">
        <f>E101/L101</f>
        <v>40.776666666666664</v>
      </c>
      <c r="Q101" t="str">
        <f>LEFT(N101, FIND("/",N101,1)-1)</f>
        <v>film &amp; video</v>
      </c>
      <c r="R101" t="str">
        <f>RIGHT(N101, LEN(N101)-FIND("/",N101,1))</f>
        <v>shorts</v>
      </c>
      <c r="S101" s="12">
        <f t="shared" si="2"/>
        <v>41631.694432870368</v>
      </c>
      <c r="T101" s="12">
        <f t="shared" si="3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15">
        <f>E102/L102</f>
        <v>192.30769230769232</v>
      </c>
      <c r="Q102" t="str">
        <f>LEFT(N102, FIND("/",N102,1)-1)</f>
        <v>film &amp; video</v>
      </c>
      <c r="R102" t="str">
        <f>RIGHT(N102, LEN(N102)-FIND("/",N102,1))</f>
        <v>shorts</v>
      </c>
      <c r="S102" s="12">
        <f t="shared" si="2"/>
        <v>41197.544976851852</v>
      </c>
      <c r="T102" s="12">
        <f t="shared" si="3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15">
        <f>E103/L103</f>
        <v>100</v>
      </c>
      <c r="Q103" t="str">
        <f>LEFT(N103, FIND("/",N103,1)-1)</f>
        <v>film &amp; video</v>
      </c>
      <c r="R103" t="str">
        <f>RIGHT(N103, LEN(N103)-FIND("/",N103,1))</f>
        <v>shorts</v>
      </c>
      <c r="S103" s="12">
        <f t="shared" si="2"/>
        <v>41274.568402777775</v>
      </c>
      <c r="T103" s="12">
        <f t="shared" si="3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15">
        <f>E104/L104</f>
        <v>117.92307692307692</v>
      </c>
      <c r="Q104" t="str">
        <f>LEFT(N104, FIND("/",N104,1)-1)</f>
        <v>film &amp; video</v>
      </c>
      <c r="R104" t="str">
        <f>RIGHT(N104, LEN(N104)-FIND("/",N104,1))</f>
        <v>shorts</v>
      </c>
      <c r="S104" s="12">
        <f t="shared" si="2"/>
        <v>40504.922835648147</v>
      </c>
      <c r="T104" s="12">
        <f t="shared" si="3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15">
        <f>E105/L105</f>
        <v>27.897959183673468</v>
      </c>
      <c r="Q105" t="str">
        <f>LEFT(N105, FIND("/",N105,1)-1)</f>
        <v>film &amp; video</v>
      </c>
      <c r="R105" t="str">
        <f>RIGHT(N105, LEN(N105)-FIND("/",N105,1))</f>
        <v>shorts</v>
      </c>
      <c r="S105" s="12">
        <f t="shared" si="2"/>
        <v>41682.597569444442</v>
      </c>
      <c r="T105" s="12">
        <f t="shared" si="3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15">
        <f>E106/L106</f>
        <v>60</v>
      </c>
      <c r="Q106" t="str">
        <f>LEFT(N106, FIND("/",N106,1)-1)</f>
        <v>film &amp; video</v>
      </c>
      <c r="R106" t="str">
        <f>RIGHT(N106, LEN(N106)-FIND("/",N106,1))</f>
        <v>shorts</v>
      </c>
      <c r="S106" s="12">
        <f t="shared" si="2"/>
        <v>40612.486874999995</v>
      </c>
      <c r="T106" s="12">
        <f t="shared" si="3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15">
        <f>E107/L107</f>
        <v>39.383333333333333</v>
      </c>
      <c r="Q107" t="str">
        <f>LEFT(N107, FIND("/",N107,1)-1)</f>
        <v>film &amp; video</v>
      </c>
      <c r="R107" t="str">
        <f>RIGHT(N107, LEN(N107)-FIND("/",N107,1))</f>
        <v>shorts</v>
      </c>
      <c r="S107" s="12">
        <f t="shared" si="2"/>
        <v>42485.516435185178</v>
      </c>
      <c r="T107" s="12">
        <f t="shared" si="3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15">
        <f>E108/L108</f>
        <v>186.11111111111111</v>
      </c>
      <c r="Q108" t="str">
        <f>LEFT(N108, FIND("/",N108,1)-1)</f>
        <v>film &amp; video</v>
      </c>
      <c r="R108" t="str">
        <f>RIGHT(N108, LEN(N108)-FIND("/",N108,1))</f>
        <v>shorts</v>
      </c>
      <c r="S108" s="12">
        <f t="shared" si="2"/>
        <v>40987.568298611106</v>
      </c>
      <c r="T108" s="12">
        <f t="shared" si="3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15">
        <f>E109/L109</f>
        <v>111.37681159420291</v>
      </c>
      <c r="Q109" t="str">
        <f>LEFT(N109, FIND("/",N109,1)-1)</f>
        <v>film &amp; video</v>
      </c>
      <c r="R109" t="str">
        <f>RIGHT(N109, LEN(N109)-FIND("/",N109,1))</f>
        <v>shorts</v>
      </c>
      <c r="S109" s="12">
        <f t="shared" si="2"/>
        <v>40635.774155092593</v>
      </c>
      <c r="T109" s="12">
        <f t="shared" si="3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15">
        <f>E110/L110</f>
        <v>78.723404255319153</v>
      </c>
      <c r="Q110" t="str">
        <f>LEFT(N110, FIND("/",N110,1)-1)</f>
        <v>film &amp; video</v>
      </c>
      <c r="R110" t="str">
        <f>RIGHT(N110, LEN(N110)-FIND("/",N110,1))</f>
        <v>shorts</v>
      </c>
      <c r="S110" s="12">
        <f t="shared" si="2"/>
        <v>41365.404745370368</v>
      </c>
      <c r="T110" s="12">
        <f t="shared" si="3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15">
        <f>E111/L111</f>
        <v>46.702127659574465</v>
      </c>
      <c r="Q111" t="str">
        <f>LEFT(N111, FIND("/",N111,1)-1)</f>
        <v>film &amp; video</v>
      </c>
      <c r="R111" t="str">
        <f>RIGHT(N111, LEN(N111)-FIND("/",N111,1))</f>
        <v>shorts</v>
      </c>
      <c r="S111" s="12">
        <f t="shared" si="2"/>
        <v>40569.817476851851</v>
      </c>
      <c r="T111" s="12">
        <f t="shared" si="3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15">
        <f>E112/L112</f>
        <v>65.384615384615387</v>
      </c>
      <c r="Q112" t="str">
        <f>LEFT(N112, FIND("/",N112,1)-1)</f>
        <v>film &amp; video</v>
      </c>
      <c r="R112" t="str">
        <f>RIGHT(N112, LEN(N112)-FIND("/",N112,1))</f>
        <v>shorts</v>
      </c>
      <c r="S112" s="12">
        <f t="shared" si="2"/>
        <v>41557.741354166668</v>
      </c>
      <c r="T112" s="12">
        <f t="shared" si="3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15">
        <f>E113/L113</f>
        <v>102.0754716981132</v>
      </c>
      <c r="Q113" t="str">
        <f>LEFT(N113, FIND("/",N113,1)-1)</f>
        <v>film &amp; video</v>
      </c>
      <c r="R113" t="str">
        <f>RIGHT(N113, LEN(N113)-FIND("/",N113,1))</f>
        <v>shorts</v>
      </c>
      <c r="S113" s="12">
        <f t="shared" si="2"/>
        <v>42125.124849537031</v>
      </c>
      <c r="T113" s="12">
        <f t="shared" si="3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15">
        <f>E114/L114</f>
        <v>64.197530864197532</v>
      </c>
      <c r="Q114" t="str">
        <f>LEFT(N114, FIND("/",N114,1)-1)</f>
        <v>film &amp; video</v>
      </c>
      <c r="R114" t="str">
        <f>RIGHT(N114, LEN(N114)-FIND("/",N114,1))</f>
        <v>shorts</v>
      </c>
      <c r="S114" s="12">
        <f t="shared" si="2"/>
        <v>41717.834699074076</v>
      </c>
      <c r="T114" s="12">
        <f t="shared" si="3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15">
        <f>E115/L115</f>
        <v>90.384615384615387</v>
      </c>
      <c r="Q115" t="str">
        <f>LEFT(N115, FIND("/",N115,1)-1)</f>
        <v>film &amp; video</v>
      </c>
      <c r="R115" t="str">
        <f>RIGHT(N115, LEN(N115)-FIND("/",N115,1))</f>
        <v>shorts</v>
      </c>
      <c r="S115" s="12">
        <f t="shared" si="2"/>
        <v>40753.550092592588</v>
      </c>
      <c r="T115" s="12">
        <f t="shared" si="3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15">
        <f>E116/L116</f>
        <v>88.571428571428569</v>
      </c>
      <c r="Q116" t="str">
        <f>LEFT(N116, FIND("/",N116,1)-1)</f>
        <v>film &amp; video</v>
      </c>
      <c r="R116" t="str">
        <f>RIGHT(N116, LEN(N116)-FIND("/",N116,1))</f>
        <v>shorts</v>
      </c>
      <c r="S116" s="12">
        <f t="shared" si="2"/>
        <v>40861.065833333334</v>
      </c>
      <c r="T116" s="12">
        <f t="shared" si="3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15">
        <f>E117/L117</f>
        <v>28.727272727272727</v>
      </c>
      <c r="Q117" t="str">
        <f>LEFT(N117, FIND("/",N117,1)-1)</f>
        <v>film &amp; video</v>
      </c>
      <c r="R117" t="str">
        <f>RIGHT(N117, LEN(N117)-FIND("/",N117,1))</f>
        <v>shorts</v>
      </c>
      <c r="S117" s="12">
        <f t="shared" si="2"/>
        <v>40918.530601851853</v>
      </c>
      <c r="T117" s="12">
        <f t="shared" si="3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15">
        <f>E118/L118</f>
        <v>69.78947368421052</v>
      </c>
      <c r="Q118" t="str">
        <f>LEFT(N118, FIND("/",N118,1)-1)</f>
        <v>film &amp; video</v>
      </c>
      <c r="R118" t="str">
        <f>RIGHT(N118, LEN(N118)-FIND("/",N118,1))</f>
        <v>shorts</v>
      </c>
      <c r="S118" s="12">
        <f t="shared" si="2"/>
        <v>40595.288831018515</v>
      </c>
      <c r="T118" s="12">
        <f t="shared" si="3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15">
        <f>E119/L119</f>
        <v>167.48962962962963</v>
      </c>
      <c r="Q119" t="str">
        <f>LEFT(N119, FIND("/",N119,1)-1)</f>
        <v>film &amp; video</v>
      </c>
      <c r="R119" t="str">
        <f>RIGHT(N119, LEN(N119)-FIND("/",N119,1))</f>
        <v>shorts</v>
      </c>
      <c r="S119" s="12">
        <f t="shared" si="2"/>
        <v>40248.626666666663</v>
      </c>
      <c r="T119" s="12">
        <f t="shared" si="3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15">
        <f>E120/L120</f>
        <v>144.91230769230768</v>
      </c>
      <c r="Q120" t="str">
        <f>LEFT(N120, FIND("/",N120,1)-1)</f>
        <v>film &amp; video</v>
      </c>
      <c r="R120" t="str">
        <f>RIGHT(N120, LEN(N120)-FIND("/",N120,1))</f>
        <v>shorts</v>
      </c>
      <c r="S120" s="12">
        <f t="shared" si="2"/>
        <v>40722.845324074071</v>
      </c>
      <c r="T120" s="12">
        <f t="shared" si="3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15">
        <f>E121/L121</f>
        <v>91.840540540540545</v>
      </c>
      <c r="Q121" t="str">
        <f>LEFT(N121, FIND("/",N121,1)-1)</f>
        <v>film &amp; video</v>
      </c>
      <c r="R121" t="str">
        <f>RIGHT(N121, LEN(N121)-FIND("/",N121,1))</f>
        <v>shorts</v>
      </c>
      <c r="S121" s="12">
        <f t="shared" si="2"/>
        <v>40738.860949074071</v>
      </c>
      <c r="T121" s="12">
        <f t="shared" si="3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15">
        <f>IFERROR(E122/L122,0)</f>
        <v>10</v>
      </c>
      <c r="Q122" t="str">
        <f>LEFT(N122, FIND("/",N122,1)-1)</f>
        <v>film &amp; video</v>
      </c>
      <c r="R122" t="str">
        <f>RIGHT(N122, LEN(N122)-FIND("/",N122,1))</f>
        <v>science fiction</v>
      </c>
      <c r="S122" s="12">
        <f t="shared" si="2"/>
        <v>42615.841516203705</v>
      </c>
      <c r="T122" s="12">
        <f t="shared" si="3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15">
        <f>IFERROR(E123/L123,0)</f>
        <v>1</v>
      </c>
      <c r="Q123" t="str">
        <f>LEFT(N123, FIND("/",N123,1)-1)</f>
        <v>film &amp; video</v>
      </c>
      <c r="R123" t="str">
        <f>RIGHT(N123, LEN(N123)-FIND("/",N123,1))</f>
        <v>science fiction</v>
      </c>
      <c r="S123" s="12">
        <f t="shared" si="2"/>
        <v>42096.496643518512</v>
      </c>
      <c r="T123" s="12">
        <f t="shared" si="3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15">
        <f>IFERROR(E124/L124,0)</f>
        <v>0</v>
      </c>
      <c r="Q124" t="str">
        <f>LEFT(N124, FIND("/",N124,1)-1)</f>
        <v>film &amp; video</v>
      </c>
      <c r="R124" t="str">
        <f>RIGHT(N124, LEN(N124)-FIND("/",N124,1))</f>
        <v>science fiction</v>
      </c>
      <c r="S124" s="12">
        <f t="shared" si="2"/>
        <v>42593.223460648143</v>
      </c>
      <c r="T124" s="12">
        <f t="shared" si="3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15">
        <f>IFERROR(E125/L125,0)</f>
        <v>25.166666666666668</v>
      </c>
      <c r="Q125" t="str">
        <f>LEFT(N125, FIND("/",N125,1)-1)</f>
        <v>film &amp; video</v>
      </c>
      <c r="R125" t="str">
        <f>RIGHT(N125, LEN(N125)-FIND("/",N125,1))</f>
        <v>science fiction</v>
      </c>
      <c r="S125" s="12">
        <f t="shared" si="2"/>
        <v>41904.573657407404</v>
      </c>
      <c r="T125" s="12">
        <f t="shared" si="3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15">
        <f>IFERROR(E126/L126,0)</f>
        <v>0</v>
      </c>
      <c r="Q126" t="str">
        <f>LEFT(N126, FIND("/",N126,1)-1)</f>
        <v>film &amp; video</v>
      </c>
      <c r="R126" t="str">
        <f>RIGHT(N126, LEN(N126)-FIND("/",N126,1))</f>
        <v>science fiction</v>
      </c>
      <c r="S126" s="12">
        <f t="shared" si="2"/>
        <v>42114.720393518517</v>
      </c>
      <c r="T126" s="12">
        <f t="shared" si="3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15">
        <f>IFERROR(E127/L127,0)</f>
        <v>11.666666666666666</v>
      </c>
      <c r="Q127" t="str">
        <f>LEFT(N127, FIND("/",N127,1)-1)</f>
        <v>film &amp; video</v>
      </c>
      <c r="R127" t="str">
        <f>RIGHT(N127, LEN(N127)-FIND("/",N127,1))</f>
        <v>science fiction</v>
      </c>
      <c r="S127" s="12">
        <f t="shared" si="2"/>
        <v>42709.78564814815</v>
      </c>
      <c r="T127" s="12">
        <f t="shared" si="3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15">
        <f>IFERROR(E128/L128,0)</f>
        <v>106.69230769230769</v>
      </c>
      <c r="Q128" t="str">
        <f>LEFT(N128, FIND("/",N128,1)-1)</f>
        <v>film &amp; video</v>
      </c>
      <c r="R128" t="str">
        <f>RIGHT(N128, LEN(N128)-FIND("/",N128,1))</f>
        <v>science fiction</v>
      </c>
      <c r="S128" s="12">
        <f t="shared" si="2"/>
        <v>42135.381215277775</v>
      </c>
      <c r="T128" s="12">
        <f t="shared" si="3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15">
        <f>IFERROR(E129/L129,0)</f>
        <v>47.5</v>
      </c>
      <c r="Q129" t="str">
        <f>LEFT(N129, FIND("/",N129,1)-1)</f>
        <v>film &amp; video</v>
      </c>
      <c r="R129" t="str">
        <f>RIGHT(N129, LEN(N129)-FIND("/",N129,1))</f>
        <v>science fiction</v>
      </c>
      <c r="S129" s="12">
        <f t="shared" si="2"/>
        <v>42067.415983796294</v>
      </c>
      <c r="T129" s="12">
        <f t="shared" si="3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15">
        <f>IFERROR(E130/L130,0)</f>
        <v>311.16666666666669</v>
      </c>
      <c r="Q130" t="str">
        <f>LEFT(N130, FIND("/",N130,1)-1)</f>
        <v>film &amp; video</v>
      </c>
      <c r="R130" t="str">
        <f>RIGHT(N130, LEN(N130)-FIND("/",N130,1))</f>
        <v>science fiction</v>
      </c>
      <c r="S130" s="12">
        <f t="shared" si="2"/>
        <v>42628.019594907404</v>
      </c>
      <c r="T130" s="12">
        <f t="shared" si="3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15">
        <f>IFERROR(E131/L131,0)</f>
        <v>0</v>
      </c>
      <c r="Q131" t="str">
        <f>LEFT(N131, FIND("/",N131,1)-1)</f>
        <v>film &amp; video</v>
      </c>
      <c r="R131" t="str">
        <f>RIGHT(N131, LEN(N131)-FIND("/",N131,1))</f>
        <v>science fiction</v>
      </c>
      <c r="S131" s="12">
        <f t="shared" ref="S131:S194" si="4">(J131/86400)+25569+(-5/24)</f>
        <v>41882.728969907403</v>
      </c>
      <c r="T131" s="12">
        <f t="shared" ref="T131:T194" si="5">(I131/86400)+25569+(-5/24)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15">
        <f>IFERROR(E132/L132,0)</f>
        <v>0</v>
      </c>
      <c r="Q132" t="str">
        <f>LEFT(N132, FIND("/",N132,1)-1)</f>
        <v>film &amp; video</v>
      </c>
      <c r="R132" t="str">
        <f>RIGHT(N132, LEN(N132)-FIND("/",N132,1))</f>
        <v>science fiction</v>
      </c>
      <c r="S132" s="12">
        <f t="shared" si="4"/>
        <v>41778.707083333335</v>
      </c>
      <c r="T132" s="12">
        <f t="shared" si="5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15">
        <f>IFERROR(E133/L133,0)</f>
        <v>0</v>
      </c>
      <c r="Q133" t="str">
        <f>LEFT(N133, FIND("/",N133,1)-1)</f>
        <v>film &amp; video</v>
      </c>
      <c r="R133" t="str">
        <f>RIGHT(N133, LEN(N133)-FIND("/",N133,1))</f>
        <v>science fiction</v>
      </c>
      <c r="S133" s="12">
        <f t="shared" si="4"/>
        <v>42541.629178240742</v>
      </c>
      <c r="T133" s="12">
        <f t="shared" si="5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15">
        <f>IFERROR(E134/L134,0)</f>
        <v>94.506172839506178</v>
      </c>
      <c r="Q134" t="str">
        <f>LEFT(N134, FIND("/",N134,1)-1)</f>
        <v>film &amp; video</v>
      </c>
      <c r="R134" t="str">
        <f>RIGHT(N134, LEN(N134)-FIND("/",N134,1))</f>
        <v>science fiction</v>
      </c>
      <c r="S134" s="12">
        <f t="shared" si="4"/>
        <v>41905.60424768518</v>
      </c>
      <c r="T134" s="12">
        <f t="shared" si="5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15">
        <f>IFERROR(E135/L135,0)</f>
        <v>0</v>
      </c>
      <c r="Q135" t="str">
        <f>LEFT(N135, FIND("/",N135,1)-1)</f>
        <v>film &amp; video</v>
      </c>
      <c r="R135" t="str">
        <f>RIGHT(N135, LEN(N135)-FIND("/",N135,1))</f>
        <v>science fiction</v>
      </c>
      <c r="S135" s="12">
        <f t="shared" si="4"/>
        <v>42491.599351851844</v>
      </c>
      <c r="T135" s="12">
        <f t="shared" si="5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15">
        <f>IFERROR(E136/L136,0)</f>
        <v>0</v>
      </c>
      <c r="Q136" t="str">
        <f>LEFT(N136, FIND("/",N136,1)-1)</f>
        <v>film &amp; video</v>
      </c>
      <c r="R136" t="str">
        <f>RIGHT(N136, LEN(N136)-FIND("/",N136,1))</f>
        <v>science fiction</v>
      </c>
      <c r="S136" s="12">
        <f t="shared" si="4"/>
        <v>42221.701597222222</v>
      </c>
      <c r="T136" s="12">
        <f t="shared" si="5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15">
        <f>IFERROR(E137/L137,0)</f>
        <v>80.599999999999994</v>
      </c>
      <c r="Q137" t="str">
        <f>LEFT(N137, FIND("/",N137,1)-1)</f>
        <v>film &amp; video</v>
      </c>
      <c r="R137" t="str">
        <f>RIGHT(N137, LEN(N137)-FIND("/",N137,1))</f>
        <v>science fiction</v>
      </c>
      <c r="S137" s="12">
        <f t="shared" si="4"/>
        <v>41788.173576388886</v>
      </c>
      <c r="T137" s="12">
        <f t="shared" si="5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15">
        <f>IFERROR(E138/L138,0)</f>
        <v>0</v>
      </c>
      <c r="Q138" t="str">
        <f>LEFT(N138, FIND("/",N138,1)-1)</f>
        <v>film &amp; video</v>
      </c>
      <c r="R138" t="str">
        <f>RIGHT(N138, LEN(N138)-FIND("/",N138,1))</f>
        <v>science fiction</v>
      </c>
      <c r="S138" s="12">
        <f t="shared" si="4"/>
        <v>42096.201782407406</v>
      </c>
      <c r="T138" s="12">
        <f t="shared" si="5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15">
        <f>IFERROR(E139/L139,0)</f>
        <v>0</v>
      </c>
      <c r="Q139" t="str">
        <f>LEFT(N139, FIND("/",N139,1)-1)</f>
        <v>film &amp; video</v>
      </c>
      <c r="R139" t="str">
        <f>RIGHT(N139, LEN(N139)-FIND("/",N139,1))</f>
        <v>science fiction</v>
      </c>
      <c r="S139" s="12">
        <f t="shared" si="4"/>
        <v>42239.365659722222</v>
      </c>
      <c r="T139" s="12">
        <f t="shared" si="5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15">
        <f>IFERROR(E140/L140,0)</f>
        <v>81.241379310344826</v>
      </c>
      <c r="Q140" t="str">
        <f>LEFT(N140, FIND("/",N140,1)-1)</f>
        <v>film &amp; video</v>
      </c>
      <c r="R140" t="str">
        <f>RIGHT(N140, LEN(N140)-FIND("/",N140,1))</f>
        <v>science fiction</v>
      </c>
      <c r="S140" s="12">
        <f t="shared" si="4"/>
        <v>42186.049085648141</v>
      </c>
      <c r="T140" s="12">
        <f t="shared" si="5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15">
        <f>E141/L141</f>
        <v>500</v>
      </c>
      <c r="Q141" t="str">
        <f>LEFT(N141, FIND("/",N141,1)-1)</f>
        <v>film &amp; video</v>
      </c>
      <c r="R141" t="str">
        <f>RIGHT(N141, LEN(N141)-FIND("/",N141,1))</f>
        <v>science fiction</v>
      </c>
      <c r="S141" s="12">
        <f t="shared" si="4"/>
        <v>42187.712638888886</v>
      </c>
      <c r="T141" s="12">
        <f t="shared" si="5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15">
        <f>IFERROR(E142/L142,0)</f>
        <v>0</v>
      </c>
      <c r="Q142" t="str">
        <f>LEFT(N142, FIND("/",N142,1)-1)</f>
        <v>film &amp; video</v>
      </c>
      <c r="R142" t="str">
        <f>RIGHT(N142, LEN(N142)-FIND("/",N142,1))</f>
        <v>science fiction</v>
      </c>
      <c r="S142" s="12">
        <f t="shared" si="4"/>
        <v>42052.989953703705</v>
      </c>
      <c r="T142" s="12">
        <f t="shared" si="5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15">
        <f>IFERROR(E143/L143,0)</f>
        <v>46.178571428571431</v>
      </c>
      <c r="Q143" t="str">
        <f>LEFT(N143, FIND("/",N143,1)-1)</f>
        <v>film &amp; video</v>
      </c>
      <c r="R143" t="str">
        <f>RIGHT(N143, LEN(N143)-FIND("/",N143,1))</f>
        <v>science fiction</v>
      </c>
      <c r="S143" s="12">
        <f t="shared" si="4"/>
        <v>42109.944710648146</v>
      </c>
      <c r="T143" s="12">
        <f t="shared" si="5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15">
        <f>IFERROR(E144/L144,0)</f>
        <v>10</v>
      </c>
      <c r="Q144" t="str">
        <f>LEFT(N144, FIND("/",N144,1)-1)</f>
        <v>film &amp; video</v>
      </c>
      <c r="R144" t="str">
        <f>RIGHT(N144, LEN(N144)-FIND("/",N144,1))</f>
        <v>science fiction</v>
      </c>
      <c r="S144" s="12">
        <f t="shared" si="4"/>
        <v>41938.684930555552</v>
      </c>
      <c r="T144" s="12">
        <f t="shared" si="5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15">
        <f>IFERROR(E145/L145,0)</f>
        <v>0</v>
      </c>
      <c r="Q145" t="str">
        <f>LEFT(N145, FIND("/",N145,1)-1)</f>
        <v>film &amp; video</v>
      </c>
      <c r="R145" t="str">
        <f>RIGHT(N145, LEN(N145)-FIND("/",N145,1))</f>
        <v>science fiction</v>
      </c>
      <c r="S145" s="12">
        <f t="shared" si="4"/>
        <v>42558.855810185181</v>
      </c>
      <c r="T145" s="12">
        <f t="shared" si="5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15">
        <f>IFERROR(E146/L146,0)</f>
        <v>55.945945945945944</v>
      </c>
      <c r="Q146" t="str">
        <f>LEFT(N146, FIND("/",N146,1)-1)</f>
        <v>film &amp; video</v>
      </c>
      <c r="R146" t="str">
        <f>RIGHT(N146, LEN(N146)-FIND("/",N146,1))</f>
        <v>science fiction</v>
      </c>
      <c r="S146" s="12">
        <f t="shared" si="4"/>
        <v>42047.554074074076</v>
      </c>
      <c r="T146" s="12">
        <f t="shared" si="5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15">
        <f>IFERROR(E147/L147,0)</f>
        <v>37.555555555555557</v>
      </c>
      <c r="Q147" t="str">
        <f>LEFT(N147, FIND("/",N147,1)-1)</f>
        <v>film &amp; video</v>
      </c>
      <c r="R147" t="str">
        <f>RIGHT(N147, LEN(N147)-FIND("/",N147,1))</f>
        <v>science fiction</v>
      </c>
      <c r="S147" s="12">
        <f t="shared" si="4"/>
        <v>42200.333935185183</v>
      </c>
      <c r="T147" s="12">
        <f t="shared" si="5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15">
        <f>IFERROR(E148/L148,0)</f>
        <v>38.333333333333336</v>
      </c>
      <c r="Q148" t="str">
        <f>LEFT(N148, FIND("/",N148,1)-1)</f>
        <v>film &amp; video</v>
      </c>
      <c r="R148" t="str">
        <f>RIGHT(N148, LEN(N148)-FIND("/",N148,1))</f>
        <v>science fiction</v>
      </c>
      <c r="S148" s="12">
        <f t="shared" si="4"/>
        <v>42692.807847222219</v>
      </c>
      <c r="T148" s="12">
        <f t="shared" si="5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15">
        <f>IFERROR(E149/L149,0)</f>
        <v>0</v>
      </c>
      <c r="Q149" t="str">
        <f>LEFT(N149, FIND("/",N149,1)-1)</f>
        <v>film &amp; video</v>
      </c>
      <c r="R149" t="str">
        <f>RIGHT(N149, LEN(N149)-FIND("/",N149,1))</f>
        <v>science fiction</v>
      </c>
      <c r="S149" s="12">
        <f t="shared" si="4"/>
        <v>41969.559490740743</v>
      </c>
      <c r="T149" s="12">
        <f t="shared" si="5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15">
        <f>IFERROR(E150/L150,0)</f>
        <v>20</v>
      </c>
      <c r="Q150" t="str">
        <f>LEFT(N150, FIND("/",N150,1)-1)</f>
        <v>film &amp; video</v>
      </c>
      <c r="R150" t="str">
        <f>RIGHT(N150, LEN(N150)-FIND("/",N150,1))</f>
        <v>science fiction</v>
      </c>
      <c r="S150" s="12">
        <f t="shared" si="4"/>
        <v>42397.073333333326</v>
      </c>
      <c r="T150" s="12">
        <f t="shared" si="5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15">
        <f>IFERROR(E151/L151,0)</f>
        <v>15.333333333333334</v>
      </c>
      <c r="Q151" t="str">
        <f>LEFT(N151, FIND("/",N151,1)-1)</f>
        <v>film &amp; video</v>
      </c>
      <c r="R151" t="str">
        <f>RIGHT(N151, LEN(N151)-FIND("/",N151,1))</f>
        <v>science fiction</v>
      </c>
      <c r="S151" s="12">
        <f t="shared" si="4"/>
        <v>41967.963773148142</v>
      </c>
      <c r="T151" s="12">
        <f t="shared" si="5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15">
        <f>IFERROR(E152/L152,0)</f>
        <v>449.43283582089555</v>
      </c>
      <c r="Q152" t="str">
        <f>LEFT(N152, FIND("/",N152,1)-1)</f>
        <v>film &amp; video</v>
      </c>
      <c r="R152" t="str">
        <f>RIGHT(N152, LEN(N152)-FIND("/",N152,1))</f>
        <v>science fiction</v>
      </c>
      <c r="S152" s="12">
        <f t="shared" si="4"/>
        <v>42089.95349537037</v>
      </c>
      <c r="T152" s="12">
        <f t="shared" si="5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15">
        <f>IFERROR(E153/L153,0)</f>
        <v>28</v>
      </c>
      <c r="Q153" t="str">
        <f>LEFT(N153, FIND("/",N153,1)-1)</f>
        <v>film &amp; video</v>
      </c>
      <c r="R153" t="str">
        <f>RIGHT(N153, LEN(N153)-FIND("/",N153,1))</f>
        <v>science fiction</v>
      </c>
      <c r="S153" s="12">
        <f t="shared" si="4"/>
        <v>42113.342488425922</v>
      </c>
      <c r="T153" s="12">
        <f t="shared" si="5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15">
        <f>IFERROR(E154/L154,0)</f>
        <v>15</v>
      </c>
      <c r="Q154" t="str">
        <f>LEFT(N154, FIND("/",N154,1)-1)</f>
        <v>film &amp; video</v>
      </c>
      <c r="R154" t="str">
        <f>RIGHT(N154, LEN(N154)-FIND("/",N154,1))</f>
        <v>science fiction</v>
      </c>
      <c r="S154" s="12">
        <f t="shared" si="4"/>
        <v>41874.869212962956</v>
      </c>
      <c r="T154" s="12">
        <f t="shared" si="5"/>
        <v>41904.869212962956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15">
        <f>IFERROR(E155/L155,0)</f>
        <v>35.9</v>
      </c>
      <c r="Q155" t="str">
        <f>LEFT(N155, FIND("/",N155,1)-1)</f>
        <v>film &amp; video</v>
      </c>
      <c r="R155" t="str">
        <f>RIGHT(N155, LEN(N155)-FIND("/",N155,1))</f>
        <v>science fiction</v>
      </c>
      <c r="S155" s="12">
        <f t="shared" si="4"/>
        <v>41933.377824074072</v>
      </c>
      <c r="T155" s="12">
        <f t="shared" si="5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15">
        <f>IFERROR(E156/L156,0)</f>
        <v>13.333333333333334</v>
      </c>
      <c r="Q156" t="str">
        <f>LEFT(N156, FIND("/",N156,1)-1)</f>
        <v>film &amp; video</v>
      </c>
      <c r="R156" t="str">
        <f>RIGHT(N156, LEN(N156)-FIND("/",N156,1))</f>
        <v>science fiction</v>
      </c>
      <c r="S156" s="12">
        <f t="shared" si="4"/>
        <v>42115.339062499996</v>
      </c>
      <c r="T156" s="12">
        <f t="shared" si="5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15">
        <f>IFERROR(E157/L157,0)</f>
        <v>20.25</v>
      </c>
      <c r="Q157" t="str">
        <f>LEFT(N157, FIND("/",N157,1)-1)</f>
        <v>film &amp; video</v>
      </c>
      <c r="R157" t="str">
        <f>RIGHT(N157, LEN(N157)-FIND("/",N157,1))</f>
        <v>science fiction</v>
      </c>
      <c r="S157" s="12">
        <f t="shared" si="4"/>
        <v>42168.351099537038</v>
      </c>
      <c r="T157" s="12">
        <f t="shared" si="5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15">
        <f>IFERROR(E158/L158,0)</f>
        <v>119</v>
      </c>
      <c r="Q158" t="str">
        <f>LEFT(N158, FIND("/",N158,1)-1)</f>
        <v>film &amp; video</v>
      </c>
      <c r="R158" t="str">
        <f>RIGHT(N158, LEN(N158)-FIND("/",N158,1))</f>
        <v>science fiction</v>
      </c>
      <c r="S158" s="12">
        <f t="shared" si="4"/>
        <v>41793.916620370372</v>
      </c>
      <c r="T158" s="12">
        <f t="shared" si="5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15">
        <f>IFERROR(E159/L159,0)</f>
        <v>4</v>
      </c>
      <c r="Q159" t="str">
        <f>LEFT(N159, FIND("/",N159,1)-1)</f>
        <v>film &amp; video</v>
      </c>
      <c r="R159" t="str">
        <f>RIGHT(N159, LEN(N159)-FIND("/",N159,1))</f>
        <v>science fiction</v>
      </c>
      <c r="S159" s="12">
        <f t="shared" si="4"/>
        <v>42396.703379629624</v>
      </c>
      <c r="T159" s="12">
        <f t="shared" si="5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15">
        <f>IFERROR(E160/L160,0)</f>
        <v>0</v>
      </c>
      <c r="Q160" t="str">
        <f>LEFT(N160, FIND("/",N160,1)-1)</f>
        <v>film &amp; video</v>
      </c>
      <c r="R160" t="str">
        <f>RIGHT(N160, LEN(N160)-FIND("/",N160,1))</f>
        <v>science fiction</v>
      </c>
      <c r="S160" s="12">
        <f t="shared" si="4"/>
        <v>41903.868379629625</v>
      </c>
      <c r="T160" s="12">
        <f t="shared" si="5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15">
        <f>IFERROR(E161/L161,0)</f>
        <v>10</v>
      </c>
      <c r="Q161" t="str">
        <f>LEFT(N161, FIND("/",N161,1)-1)</f>
        <v>film &amp; video</v>
      </c>
      <c r="R161" t="str">
        <f>RIGHT(N161, LEN(N161)-FIND("/",N161,1))</f>
        <v>science fiction</v>
      </c>
      <c r="S161" s="12">
        <f t="shared" si="4"/>
        <v>42514.226215277777</v>
      </c>
      <c r="T161" s="12">
        <f t="shared" si="5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15">
        <f>IFERROR(E162/L162,0)</f>
        <v>0</v>
      </c>
      <c r="Q162" t="str">
        <f>LEFT(N162, FIND("/",N162,1)-1)</f>
        <v>film &amp; video</v>
      </c>
      <c r="R162" t="str">
        <f>RIGHT(N162, LEN(N162)-FIND("/",N162,1))</f>
        <v>drama</v>
      </c>
      <c r="S162" s="12">
        <f t="shared" si="4"/>
        <v>42171.70475694444</v>
      </c>
      <c r="T162" s="12">
        <f t="shared" si="5"/>
        <v>42231.70475694444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15">
        <f>IFERROR(E163/L163,0)</f>
        <v>5</v>
      </c>
      <c r="Q163" t="str">
        <f>LEFT(N163, FIND("/",N163,1)-1)</f>
        <v>film &amp; video</v>
      </c>
      <c r="R163" t="str">
        <f>RIGHT(N163, LEN(N163)-FIND("/",N163,1))</f>
        <v>drama</v>
      </c>
      <c r="S163" s="12">
        <f t="shared" si="4"/>
        <v>41792.479108796295</v>
      </c>
      <c r="T163" s="12">
        <f t="shared" si="5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15">
        <f>IFERROR(E164/L164,0)</f>
        <v>43.5</v>
      </c>
      <c r="Q164" t="str">
        <f>LEFT(N164, FIND("/",N164,1)-1)</f>
        <v>film &amp; video</v>
      </c>
      <c r="R164" t="str">
        <f>RIGHT(N164, LEN(N164)-FIND("/",N164,1))</f>
        <v>drama</v>
      </c>
      <c r="S164" s="12">
        <f t="shared" si="4"/>
        <v>41834.91847222222</v>
      </c>
      <c r="T164" s="12">
        <f t="shared" si="5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15">
        <f>IFERROR(E165/L165,0)</f>
        <v>0</v>
      </c>
      <c r="Q165" t="str">
        <f>LEFT(N165, FIND("/",N165,1)-1)</f>
        <v>film &amp; video</v>
      </c>
      <c r="R165" t="str">
        <f>RIGHT(N165, LEN(N165)-FIND("/",N165,1))</f>
        <v>drama</v>
      </c>
      <c r="S165" s="12">
        <f t="shared" si="4"/>
        <v>42243.752939814811</v>
      </c>
      <c r="T165" s="12">
        <f t="shared" si="5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15">
        <f>IFERROR(E166/L166,0)</f>
        <v>91.428571428571431</v>
      </c>
      <c r="Q166" t="str">
        <f>LEFT(N166, FIND("/",N166,1)-1)</f>
        <v>film &amp; video</v>
      </c>
      <c r="R166" t="str">
        <f>RIGHT(N166, LEN(N166)-FIND("/",N166,1))</f>
        <v>drama</v>
      </c>
      <c r="S166" s="12">
        <f t="shared" si="4"/>
        <v>41841.554409722223</v>
      </c>
      <c r="T166" s="12">
        <f t="shared" si="5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15">
        <f>IFERROR(E167/L167,0)</f>
        <v>0</v>
      </c>
      <c r="Q167" t="str">
        <f>LEFT(N167, FIND("/",N167,1)-1)</f>
        <v>film &amp; video</v>
      </c>
      <c r="R167" t="str">
        <f>RIGHT(N167, LEN(N167)-FIND("/",N167,1))</f>
        <v>drama</v>
      </c>
      <c r="S167" s="12">
        <f t="shared" si="4"/>
        <v>42351.450509259252</v>
      </c>
      <c r="T167" s="12">
        <f t="shared" si="5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15">
        <f>E168/L168</f>
        <v>3000</v>
      </c>
      <c r="Q168" t="str">
        <f>LEFT(N168, FIND("/",N168,1)-1)</f>
        <v>film &amp; video</v>
      </c>
      <c r="R168" t="str">
        <f>RIGHT(N168, LEN(N168)-FIND("/",N168,1))</f>
        <v>drama</v>
      </c>
      <c r="S168" s="12">
        <f t="shared" si="4"/>
        <v>42720.867615740739</v>
      </c>
      <c r="T168" s="12">
        <f t="shared" si="5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15">
        <f>IFERROR(E169/L169,0)</f>
        <v>5.5</v>
      </c>
      <c r="Q169" t="str">
        <f>LEFT(N169, FIND("/",N169,1)-1)</f>
        <v>film &amp; video</v>
      </c>
      <c r="R169" t="str">
        <f>RIGHT(N169, LEN(N169)-FIND("/",N169,1))</f>
        <v>drama</v>
      </c>
      <c r="S169" s="12">
        <f t="shared" si="4"/>
        <v>42160.719155092585</v>
      </c>
      <c r="T169" s="12">
        <f t="shared" si="5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15">
        <f>IFERROR(E170/L170,0)</f>
        <v>108.33333333333333</v>
      </c>
      <c r="Q170" t="str">
        <f>LEFT(N170, FIND("/",N170,1)-1)</f>
        <v>film &amp; video</v>
      </c>
      <c r="R170" t="str">
        <f>RIGHT(N170, LEN(N170)-FIND("/",N170,1))</f>
        <v>drama</v>
      </c>
      <c r="S170" s="12">
        <f t="shared" si="4"/>
        <v>42052.626967592594</v>
      </c>
      <c r="T170" s="12">
        <f t="shared" si="5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15">
        <f>IFERROR(E171/L171,0)</f>
        <v>56</v>
      </c>
      <c r="Q171" t="str">
        <f>LEFT(N171, FIND("/",N171,1)-1)</f>
        <v>film &amp; video</v>
      </c>
      <c r="R171" t="str">
        <f>RIGHT(N171, LEN(N171)-FIND("/",N171,1))</f>
        <v>drama</v>
      </c>
      <c r="S171" s="12">
        <f t="shared" si="4"/>
        <v>41900.296979166662</v>
      </c>
      <c r="T171" s="12">
        <f t="shared" si="5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15">
        <f>IFERROR(E172/L172,0)</f>
        <v>32.5</v>
      </c>
      <c r="Q172" t="str">
        <f>LEFT(N172, FIND("/",N172,1)-1)</f>
        <v>film &amp; video</v>
      </c>
      <c r="R172" t="str">
        <f>RIGHT(N172, LEN(N172)-FIND("/",N172,1))</f>
        <v>drama</v>
      </c>
      <c r="S172" s="12">
        <f t="shared" si="4"/>
        <v>42216.769479166665</v>
      </c>
      <c r="T172" s="12">
        <f t="shared" si="5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15">
        <f>IFERROR(E173/L173,0)</f>
        <v>1</v>
      </c>
      <c r="Q173" t="str">
        <f>LEFT(N173, FIND("/",N173,1)-1)</f>
        <v>film &amp; video</v>
      </c>
      <c r="R173" t="str">
        <f>RIGHT(N173, LEN(N173)-FIND("/",N173,1))</f>
        <v>drama</v>
      </c>
      <c r="S173" s="12">
        <f t="shared" si="4"/>
        <v>42533.972384259258</v>
      </c>
      <c r="T173" s="12">
        <f t="shared" si="5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15">
        <f>IFERROR(E174/L174,0)</f>
        <v>0</v>
      </c>
      <c r="Q174" t="str">
        <f>LEFT(N174, FIND("/",N174,1)-1)</f>
        <v>film &amp; video</v>
      </c>
      <c r="R174" t="str">
        <f>RIGHT(N174, LEN(N174)-FIND("/",N174,1))</f>
        <v>drama</v>
      </c>
      <c r="S174" s="12">
        <f t="shared" si="4"/>
        <v>42047.186608796292</v>
      </c>
      <c r="T174" s="12">
        <f t="shared" si="5"/>
        <v>42082.144942129627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15">
        <f>IFERROR(E175/L175,0)</f>
        <v>0</v>
      </c>
      <c r="Q175" t="str">
        <f>LEFT(N175, FIND("/",N175,1)-1)</f>
        <v>film &amp; video</v>
      </c>
      <c r="R175" t="str">
        <f>RIGHT(N175, LEN(N175)-FIND("/",N175,1))</f>
        <v>drama</v>
      </c>
      <c r="S175" s="12">
        <f t="shared" si="4"/>
        <v>42033.364675925921</v>
      </c>
      <c r="T175" s="12">
        <f t="shared" si="5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15">
        <f>IFERROR(E176/L176,0)</f>
        <v>0</v>
      </c>
      <c r="Q176" t="str">
        <f>LEFT(N176, FIND("/",N176,1)-1)</f>
        <v>film &amp; video</v>
      </c>
      <c r="R176" t="str">
        <f>RIGHT(N176, LEN(N176)-FIND("/",N176,1))</f>
        <v>drama</v>
      </c>
      <c r="S176" s="12">
        <f t="shared" si="4"/>
        <v>42072.55064814815</v>
      </c>
      <c r="T176" s="12">
        <f t="shared" si="5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15">
        <f>IFERROR(E177/L177,0)</f>
        <v>49.884615384615387</v>
      </c>
      <c r="Q177" t="str">
        <f>LEFT(N177, FIND("/",N177,1)-1)</f>
        <v>film &amp; video</v>
      </c>
      <c r="R177" t="str">
        <f>RIGHT(N177, LEN(N177)-FIND("/",N177,1))</f>
        <v>drama</v>
      </c>
      <c r="S177" s="12">
        <f t="shared" si="4"/>
        <v>41855.569571759253</v>
      </c>
      <c r="T177" s="12">
        <f t="shared" si="5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15">
        <f>IFERROR(E178/L178,0)</f>
        <v>0</v>
      </c>
      <c r="Q178" t="str">
        <f>LEFT(N178, FIND("/",N178,1)-1)</f>
        <v>film &amp; video</v>
      </c>
      <c r="R178" t="str">
        <f>RIGHT(N178, LEN(N178)-FIND("/",N178,1))</f>
        <v>drama</v>
      </c>
      <c r="S178" s="12">
        <f t="shared" si="4"/>
        <v>42191.615729166668</v>
      </c>
      <c r="T178" s="12">
        <f t="shared" si="5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15">
        <f>IFERROR(E179/L179,0)</f>
        <v>25.714285714285715</v>
      </c>
      <c r="Q179" t="str">
        <f>LEFT(N179, FIND("/",N179,1)-1)</f>
        <v>film &amp; video</v>
      </c>
      <c r="R179" t="str">
        <f>RIGHT(N179, LEN(N179)-FIND("/",N179,1))</f>
        <v>drama</v>
      </c>
      <c r="S179" s="12">
        <f t="shared" si="4"/>
        <v>42069.839421296296</v>
      </c>
      <c r="T179" s="12">
        <f t="shared" si="5"/>
        <v>42086.797754629624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15">
        <f>IFERROR(E180/L180,0)</f>
        <v>0</v>
      </c>
      <c r="Q180" t="str">
        <f>LEFT(N180, FIND("/",N180,1)-1)</f>
        <v>film &amp; video</v>
      </c>
      <c r="R180" t="str">
        <f>RIGHT(N180, LEN(N180)-FIND("/",N180,1))</f>
        <v>drama</v>
      </c>
      <c r="S180" s="12">
        <f t="shared" si="4"/>
        <v>42304.747048611105</v>
      </c>
      <c r="T180" s="12">
        <f t="shared" si="5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15">
        <f>IFERROR(E181/L181,0)</f>
        <v>100</v>
      </c>
      <c r="Q181" t="str">
        <f>LEFT(N181, FIND("/",N181,1)-1)</f>
        <v>film &amp; video</v>
      </c>
      <c r="R181" t="str">
        <f>RIGHT(N181, LEN(N181)-FIND("/",N181,1))</f>
        <v>drama</v>
      </c>
      <c r="S181" s="12">
        <f t="shared" si="4"/>
        <v>42402.872164351851</v>
      </c>
      <c r="T181" s="12">
        <f t="shared" si="5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15">
        <f>IFERROR(E182/L182,0)</f>
        <v>30.846153846153847</v>
      </c>
      <c r="Q182" t="str">
        <f>LEFT(N182, FIND("/",N182,1)-1)</f>
        <v>film &amp; video</v>
      </c>
      <c r="R182" t="str">
        <f>RIGHT(N182, LEN(N182)-FIND("/",N182,1))</f>
        <v>drama</v>
      </c>
      <c r="S182" s="12">
        <f t="shared" si="4"/>
        <v>42067.782905092587</v>
      </c>
      <c r="T182" s="12">
        <f t="shared" si="5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15">
        <f>IFERROR(E183/L183,0)</f>
        <v>180.5</v>
      </c>
      <c r="Q183" t="str">
        <f>LEFT(N183, FIND("/",N183,1)-1)</f>
        <v>film &amp; video</v>
      </c>
      <c r="R183" t="str">
        <f>RIGHT(N183, LEN(N183)-FIND("/",N183,1))</f>
        <v>drama</v>
      </c>
      <c r="S183" s="12">
        <f t="shared" si="4"/>
        <v>42147.533506944441</v>
      </c>
      <c r="T183" s="12">
        <f t="shared" si="5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15">
        <f>IFERROR(E184/L184,0)</f>
        <v>0</v>
      </c>
      <c r="Q184" t="str">
        <f>LEFT(N184, FIND("/",N184,1)-1)</f>
        <v>film &amp; video</v>
      </c>
      <c r="R184" t="str">
        <f>RIGHT(N184, LEN(N184)-FIND("/",N184,1))</f>
        <v>drama</v>
      </c>
      <c r="S184" s="12">
        <f t="shared" si="4"/>
        <v>42711.803611111107</v>
      </c>
      <c r="T184" s="12">
        <f t="shared" si="5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15">
        <f>IFERROR(E185/L185,0)</f>
        <v>373.5</v>
      </c>
      <c r="Q185" t="str">
        <f>LEFT(N185, FIND("/",N185,1)-1)</f>
        <v>film &amp; video</v>
      </c>
      <c r="R185" t="str">
        <f>RIGHT(N185, LEN(N185)-FIND("/",N185,1))</f>
        <v>drama</v>
      </c>
      <c r="S185" s="12">
        <f t="shared" si="4"/>
        <v>41939.601967592593</v>
      </c>
      <c r="T185" s="12">
        <f t="shared" si="5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15">
        <f>IFERROR(E186/L186,0)</f>
        <v>25.5</v>
      </c>
      <c r="Q186" t="str">
        <f>LEFT(N186, FIND("/",N186,1)-1)</f>
        <v>film &amp; video</v>
      </c>
      <c r="R186" t="str">
        <f>RIGHT(N186, LEN(N186)-FIND("/",N186,1))</f>
        <v>drama</v>
      </c>
      <c r="S186" s="12">
        <f t="shared" si="4"/>
        <v>41825.58289351852</v>
      </c>
      <c r="T186" s="12">
        <f t="shared" si="5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15">
        <f>IFERROR(E187/L187,0)</f>
        <v>220</v>
      </c>
      <c r="Q187" t="str">
        <f>LEFT(N187, FIND("/",N187,1)-1)</f>
        <v>film &amp; video</v>
      </c>
      <c r="R187" t="str">
        <f>RIGHT(N187, LEN(N187)-FIND("/",N187,1))</f>
        <v>drama</v>
      </c>
      <c r="S187" s="12">
        <f t="shared" si="4"/>
        <v>42570.702997685185</v>
      </c>
      <c r="T187" s="12">
        <f t="shared" si="5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15">
        <f>IFERROR(E188/L188,0)</f>
        <v>0</v>
      </c>
      <c r="Q188" t="str">
        <f>LEFT(N188, FIND("/",N188,1)-1)</f>
        <v>film &amp; video</v>
      </c>
      <c r="R188" t="str">
        <f>RIGHT(N188, LEN(N188)-FIND("/",N188,1))</f>
        <v>drama</v>
      </c>
      <c r="S188" s="12">
        <f t="shared" si="4"/>
        <v>42767.604560185187</v>
      </c>
      <c r="T188" s="12">
        <f t="shared" si="5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15">
        <f>IFERROR(E189/L189,0)</f>
        <v>160</v>
      </c>
      <c r="Q189" t="str">
        <f>LEFT(N189, FIND("/",N189,1)-1)</f>
        <v>film &amp; video</v>
      </c>
      <c r="R189" t="str">
        <f>RIGHT(N189, LEN(N189)-FIND("/",N189,1))</f>
        <v>drama</v>
      </c>
      <c r="S189" s="12">
        <f t="shared" si="4"/>
        <v>42182.02612268518</v>
      </c>
      <c r="T189" s="12">
        <f t="shared" si="5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15">
        <f>IFERROR(E190/L190,0)</f>
        <v>0</v>
      </c>
      <c r="Q190" t="str">
        <f>LEFT(N190, FIND("/",N190,1)-1)</f>
        <v>film &amp; video</v>
      </c>
      <c r="R190" t="str">
        <f>RIGHT(N190, LEN(N190)-FIND("/",N190,1))</f>
        <v>drama</v>
      </c>
      <c r="S190" s="12">
        <f t="shared" si="4"/>
        <v>41856.974710648145</v>
      </c>
      <c r="T190" s="12">
        <f t="shared" si="5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15">
        <f>IFERROR(E191/L191,0)</f>
        <v>69</v>
      </c>
      <c r="Q191" t="str">
        <f>LEFT(N191, FIND("/",N191,1)-1)</f>
        <v>film &amp; video</v>
      </c>
      <c r="R191" t="str">
        <f>RIGHT(N191, LEN(N191)-FIND("/",N191,1))</f>
        <v>drama</v>
      </c>
      <c r="S191" s="12">
        <f t="shared" si="4"/>
        <v>42556.482372685183</v>
      </c>
      <c r="T191" s="12">
        <f t="shared" si="5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15">
        <f>IFERROR(E192/L192,0)</f>
        <v>50</v>
      </c>
      <c r="Q192" t="str">
        <f>LEFT(N192, FIND("/",N192,1)-1)</f>
        <v>film &amp; video</v>
      </c>
      <c r="R192" t="str">
        <f>RIGHT(N192, LEN(N192)-FIND("/",N192,1))</f>
        <v>drama</v>
      </c>
      <c r="S192" s="12">
        <f t="shared" si="4"/>
        <v>42527.442662037036</v>
      </c>
      <c r="T192" s="12">
        <f t="shared" si="5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15">
        <f>IFERROR(E193/L193,0)</f>
        <v>83.333333333333329</v>
      </c>
      <c r="Q193" t="str">
        <f>LEFT(N193, FIND("/",N193,1)-1)</f>
        <v>film &amp; video</v>
      </c>
      <c r="R193" t="str">
        <f>RIGHT(N193, LEN(N193)-FIND("/",N193,1))</f>
        <v>drama</v>
      </c>
      <c r="S193" s="12">
        <f t="shared" si="4"/>
        <v>42239.233078703699</v>
      </c>
      <c r="T193" s="12">
        <f t="shared" si="5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15">
        <f>IFERROR(E194/L194,0)</f>
        <v>5.666666666666667</v>
      </c>
      <c r="Q194" t="str">
        <f>LEFT(N194, FIND("/",N194,1)-1)</f>
        <v>film &amp; video</v>
      </c>
      <c r="R194" t="str">
        <f>RIGHT(N194, LEN(N194)-FIND("/",N194,1))</f>
        <v>drama</v>
      </c>
      <c r="S194" s="12">
        <f t="shared" si="4"/>
        <v>41899.583703703705</v>
      </c>
      <c r="T194" s="12">
        <f t="shared" si="5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15">
        <f>IFERROR(E195/L195,0)</f>
        <v>0</v>
      </c>
      <c r="Q195" t="str">
        <f>LEFT(N195, FIND("/",N195,1)-1)</f>
        <v>film &amp; video</v>
      </c>
      <c r="R195" t="str">
        <f>RIGHT(N195, LEN(N195)-FIND("/",N195,1))</f>
        <v>drama</v>
      </c>
      <c r="S195" s="12">
        <f t="shared" ref="S195:S258" si="6">(J195/86400)+25569+(-5/24)</f>
        <v>41911.726458333331</v>
      </c>
      <c r="T195" s="12">
        <f t="shared" ref="T195:T258" si="7">(I195/86400)+25569+(-5/24)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15">
        <f>IFERROR(E196/L196,0)</f>
        <v>1</v>
      </c>
      <c r="Q196" t="str">
        <f>LEFT(N196, FIND("/",N196,1)-1)</f>
        <v>film &amp; video</v>
      </c>
      <c r="R196" t="str">
        <f>RIGHT(N196, LEN(N196)-FIND("/",N196,1))</f>
        <v>drama</v>
      </c>
      <c r="S196" s="12">
        <f t="shared" si="6"/>
        <v>42375.788553240738</v>
      </c>
      <c r="T196" s="12">
        <f t="shared" si="7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15">
        <f>IFERROR(E197/L197,0)</f>
        <v>0</v>
      </c>
      <c r="Q197" t="str">
        <f>LEFT(N197, FIND("/",N197,1)-1)</f>
        <v>film &amp; video</v>
      </c>
      <c r="R197" t="str">
        <f>RIGHT(N197, LEN(N197)-FIND("/",N197,1))</f>
        <v>drama</v>
      </c>
      <c r="S197" s="12">
        <f t="shared" si="6"/>
        <v>42135.462175925924</v>
      </c>
      <c r="T197" s="12">
        <f t="shared" si="7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15">
        <f>IFERROR(E198/L198,0)</f>
        <v>77.10526315789474</v>
      </c>
      <c r="Q198" t="str">
        <f>LEFT(N198, FIND("/",N198,1)-1)</f>
        <v>film &amp; video</v>
      </c>
      <c r="R198" t="str">
        <f>RIGHT(N198, LEN(N198)-FIND("/",N198,1))</f>
        <v>drama</v>
      </c>
      <c r="S198" s="12">
        <f t="shared" si="6"/>
        <v>42259.334467592591</v>
      </c>
      <c r="T198" s="12">
        <f t="shared" si="7"/>
        <v>42287.666666666664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15">
        <f>IFERROR(E199/L199,0)</f>
        <v>32.75</v>
      </c>
      <c r="Q199" t="str">
        <f>LEFT(N199, FIND("/",N199,1)-1)</f>
        <v>film &amp; video</v>
      </c>
      <c r="R199" t="str">
        <f>RIGHT(N199, LEN(N199)-FIND("/",N199,1))</f>
        <v>drama</v>
      </c>
      <c r="S199" s="12">
        <f t="shared" si="6"/>
        <v>42741.640046296299</v>
      </c>
      <c r="T199" s="12">
        <f t="shared" si="7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15">
        <f>IFERROR(E200/L200,0)</f>
        <v>46.5</v>
      </c>
      <c r="Q200" t="str">
        <f>LEFT(N200, FIND("/",N200,1)-1)</f>
        <v>film &amp; video</v>
      </c>
      <c r="R200" t="str">
        <f>RIGHT(N200, LEN(N200)-FIND("/",N200,1))</f>
        <v>drama</v>
      </c>
      <c r="S200" s="12">
        <f t="shared" si="6"/>
        <v>41887.175023148149</v>
      </c>
      <c r="T200" s="12">
        <f t="shared" si="7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15">
        <f>IFERROR(E201/L201,0)</f>
        <v>0</v>
      </c>
      <c r="Q201" t="str">
        <f>LEFT(N201, FIND("/",N201,1)-1)</f>
        <v>film &amp; video</v>
      </c>
      <c r="R201" t="str">
        <f>RIGHT(N201, LEN(N201)-FIND("/",N201,1))</f>
        <v>drama</v>
      </c>
      <c r="S201" s="12">
        <f t="shared" si="6"/>
        <v>42583.915532407402</v>
      </c>
      <c r="T201" s="12">
        <f t="shared" si="7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15">
        <f>IFERROR(E202/L202,0)</f>
        <v>87.308333333333337</v>
      </c>
      <c r="Q202" t="str">
        <f>LEFT(N202, FIND("/",N202,1)-1)</f>
        <v>film &amp; video</v>
      </c>
      <c r="R202" t="str">
        <f>RIGHT(N202, LEN(N202)-FIND("/",N202,1))</f>
        <v>drama</v>
      </c>
      <c r="S202" s="12">
        <f t="shared" si="6"/>
        <v>41866.875034722216</v>
      </c>
      <c r="T202" s="12">
        <f t="shared" si="7"/>
        <v>41896.875034722216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15">
        <f>E203/L203</f>
        <v>54.285714285714285</v>
      </c>
      <c r="Q203" t="str">
        <f>LEFT(N203, FIND("/",N203,1)-1)</f>
        <v>film &amp; video</v>
      </c>
      <c r="R203" t="str">
        <f>RIGHT(N203, LEN(N203)-FIND("/",N203,1))</f>
        <v>drama</v>
      </c>
      <c r="S203" s="12">
        <f t="shared" si="6"/>
        <v>42023.610289351847</v>
      </c>
      <c r="T203" s="12">
        <f t="shared" si="7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15">
        <f>IFERROR(E204/L204,0)</f>
        <v>0</v>
      </c>
      <c r="Q204" t="str">
        <f>LEFT(N204, FIND("/",N204,1)-1)</f>
        <v>film &amp; video</v>
      </c>
      <c r="R204" t="str">
        <f>RIGHT(N204, LEN(N204)-FIND("/",N204,1))</f>
        <v>drama</v>
      </c>
      <c r="S204" s="12">
        <f t="shared" si="6"/>
        <v>42255.719490740739</v>
      </c>
      <c r="T204" s="12">
        <f t="shared" si="7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15">
        <f>IFERROR(E205/L205,0)</f>
        <v>93.25</v>
      </c>
      <c r="Q205" t="str">
        <f>LEFT(N205, FIND("/",N205,1)-1)</f>
        <v>film &amp; video</v>
      </c>
      <c r="R205" t="str">
        <f>RIGHT(N205, LEN(N205)-FIND("/",N205,1))</f>
        <v>drama</v>
      </c>
      <c r="S205" s="12">
        <f t="shared" si="6"/>
        <v>41973.639629629623</v>
      </c>
      <c r="T205" s="12">
        <f t="shared" si="7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15">
        <f>E206/L206</f>
        <v>117.68368136117556</v>
      </c>
      <c r="Q206" t="str">
        <f>LEFT(N206, FIND("/",N206,1)-1)</f>
        <v>film &amp; video</v>
      </c>
      <c r="R206" t="str">
        <f>RIGHT(N206, LEN(N206)-FIND("/",N206,1))</f>
        <v>drama</v>
      </c>
      <c r="S206" s="12">
        <f t="shared" si="6"/>
        <v>42556.375034722216</v>
      </c>
      <c r="T206" s="12">
        <f t="shared" si="7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15">
        <f>IFERROR(E207/L207,0)</f>
        <v>76.470588235294116</v>
      </c>
      <c r="Q207" t="str">
        <f>LEFT(N207, FIND("/",N207,1)-1)</f>
        <v>film &amp; video</v>
      </c>
      <c r="R207" t="str">
        <f>RIGHT(N207, LEN(N207)-FIND("/",N207,1))</f>
        <v>drama</v>
      </c>
      <c r="S207" s="12">
        <f t="shared" si="6"/>
        <v>42248.423865740733</v>
      </c>
      <c r="T207" s="12">
        <f t="shared" si="7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15">
        <f>IFERROR(E208/L208,0)</f>
        <v>0</v>
      </c>
      <c r="Q208" t="str">
        <f>LEFT(N208, FIND("/",N208,1)-1)</f>
        <v>film &amp; video</v>
      </c>
      <c r="R208" t="str">
        <f>RIGHT(N208, LEN(N208)-FIND("/",N208,1))</f>
        <v>drama</v>
      </c>
      <c r="S208" s="12">
        <f t="shared" si="6"/>
        <v>42566.79609953703</v>
      </c>
      <c r="T208" s="12">
        <f t="shared" si="7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15">
        <f>IFERROR(E209/L209,0)</f>
        <v>163.84615384615384</v>
      </c>
      <c r="Q209" t="str">
        <f>LEFT(N209, FIND("/",N209,1)-1)</f>
        <v>film &amp; video</v>
      </c>
      <c r="R209" t="str">
        <f>RIGHT(N209, LEN(N209)-FIND("/",N209,1))</f>
        <v>drama</v>
      </c>
      <c r="S209" s="12">
        <f t="shared" si="6"/>
        <v>41977.988865740735</v>
      </c>
      <c r="T209" s="12">
        <f t="shared" si="7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15">
        <f>IFERROR(E210/L210,0)</f>
        <v>0</v>
      </c>
      <c r="Q210" t="str">
        <f>LEFT(N210, FIND("/",N210,1)-1)</f>
        <v>film &amp; video</v>
      </c>
      <c r="R210" t="str">
        <f>RIGHT(N210, LEN(N210)-FIND("/",N210,1))</f>
        <v>drama</v>
      </c>
      <c r="S210" s="12">
        <f t="shared" si="6"/>
        <v>41959.16165509259</v>
      </c>
      <c r="T210" s="12">
        <f t="shared" si="7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15">
        <f>IFERROR(E211/L211,0)</f>
        <v>0</v>
      </c>
      <c r="Q211" t="str">
        <f>LEFT(N211, FIND("/",N211,1)-1)</f>
        <v>film &amp; video</v>
      </c>
      <c r="R211" t="str">
        <f>RIGHT(N211, LEN(N211)-FIND("/",N211,1))</f>
        <v>drama</v>
      </c>
      <c r="S211" s="12">
        <f t="shared" si="6"/>
        <v>42165.714525462965</v>
      </c>
      <c r="T211" s="12">
        <f t="shared" si="7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15">
        <f>IFERROR(E212/L212,0)</f>
        <v>91.818181818181813</v>
      </c>
      <c r="Q212" t="str">
        <f>LEFT(N212, FIND("/",N212,1)-1)</f>
        <v>film &amp; video</v>
      </c>
      <c r="R212" t="str">
        <f>RIGHT(N212, LEN(N212)-FIND("/",N212,1))</f>
        <v>drama</v>
      </c>
      <c r="S212" s="12">
        <f t="shared" si="6"/>
        <v>42248.856388888882</v>
      </c>
      <c r="T212" s="12">
        <f t="shared" si="7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15">
        <f>IFERROR(E213/L213,0)</f>
        <v>185.83333333333334</v>
      </c>
      <c r="Q213" t="str">
        <f>LEFT(N213, FIND("/",N213,1)-1)</f>
        <v>film &amp; video</v>
      </c>
      <c r="R213" t="str">
        <f>RIGHT(N213, LEN(N213)-FIND("/",N213,1))</f>
        <v>drama</v>
      </c>
      <c r="S213" s="12">
        <f t="shared" si="6"/>
        <v>42235.951585648145</v>
      </c>
      <c r="T213" s="12">
        <f t="shared" si="7"/>
        <v>42265.951585648145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15">
        <f>IFERROR(E214/L214,0)</f>
        <v>1</v>
      </c>
      <c r="Q214" t="str">
        <f>LEFT(N214, FIND("/",N214,1)-1)</f>
        <v>film &amp; video</v>
      </c>
      <c r="R214" t="str">
        <f>RIGHT(N214, LEN(N214)-FIND("/",N214,1))</f>
        <v>drama</v>
      </c>
      <c r="S214" s="12">
        <f t="shared" si="6"/>
        <v>42416.672685185178</v>
      </c>
      <c r="T214" s="12">
        <f t="shared" si="7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15">
        <f>IFERROR(E215/L215,0)</f>
        <v>20</v>
      </c>
      <c r="Q215" t="str">
        <f>LEFT(N215, FIND("/",N215,1)-1)</f>
        <v>film &amp; video</v>
      </c>
      <c r="R215" t="str">
        <f>RIGHT(N215, LEN(N215)-FIND("/",N215,1))</f>
        <v>drama</v>
      </c>
      <c r="S215" s="12">
        <f t="shared" si="6"/>
        <v>42202.385960648149</v>
      </c>
      <c r="T215" s="12">
        <f t="shared" si="7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15">
        <f>IFERROR(E216/L216,0)</f>
        <v>1</v>
      </c>
      <c r="Q216" t="str">
        <f>LEFT(N216, FIND("/",N216,1)-1)</f>
        <v>film &amp; video</v>
      </c>
      <c r="R216" t="str">
        <f>RIGHT(N216, LEN(N216)-FIND("/",N216,1))</f>
        <v>drama</v>
      </c>
      <c r="S216" s="12">
        <f t="shared" si="6"/>
        <v>42009.432280092595</v>
      </c>
      <c r="T216" s="12">
        <f t="shared" si="7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15">
        <f>IFERROR(E217/L217,0)</f>
        <v>10</v>
      </c>
      <c r="Q217" t="str">
        <f>LEFT(N217, FIND("/",N217,1)-1)</f>
        <v>film &amp; video</v>
      </c>
      <c r="R217" t="str">
        <f>RIGHT(N217, LEN(N217)-FIND("/",N217,1))</f>
        <v>drama</v>
      </c>
      <c r="S217" s="12">
        <f t="shared" si="6"/>
        <v>42375.021782407406</v>
      </c>
      <c r="T217" s="12">
        <f t="shared" si="7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15">
        <f>E218/L218</f>
        <v>331.53833333333336</v>
      </c>
      <c r="Q218" t="str">
        <f>LEFT(N218, FIND("/",N218,1)-1)</f>
        <v>film &amp; video</v>
      </c>
      <c r="R218" t="str">
        <f>RIGHT(N218, LEN(N218)-FIND("/",N218,1))</f>
        <v>drama</v>
      </c>
      <c r="S218" s="12">
        <f t="shared" si="6"/>
        <v>42066.750428240739</v>
      </c>
      <c r="T218" s="12">
        <f t="shared" si="7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15">
        <f>IFERROR(E219/L219,0)</f>
        <v>314.28947368421052</v>
      </c>
      <c r="Q219" t="str">
        <f>LEFT(N219, FIND("/",N219,1)-1)</f>
        <v>film &amp; video</v>
      </c>
      <c r="R219" t="str">
        <f>RIGHT(N219, LEN(N219)-FIND("/",N219,1))</f>
        <v>drama</v>
      </c>
      <c r="S219" s="12">
        <f t="shared" si="6"/>
        <v>41970.432280092595</v>
      </c>
      <c r="T219" s="12">
        <f t="shared" si="7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15">
        <f>IFERROR(E220/L220,0)</f>
        <v>100</v>
      </c>
      <c r="Q220" t="str">
        <f>LEFT(N220, FIND("/",N220,1)-1)</f>
        <v>film &amp; video</v>
      </c>
      <c r="R220" t="str">
        <f>RIGHT(N220, LEN(N220)-FIND("/",N220,1))</f>
        <v>drama</v>
      </c>
      <c r="S220" s="12">
        <f t="shared" si="6"/>
        <v>42079.420011574075</v>
      </c>
      <c r="T220" s="12">
        <f t="shared" si="7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15">
        <f>IFERROR(E221/L221,0)</f>
        <v>115.98684210526316</v>
      </c>
      <c r="Q221" t="str">
        <f>LEFT(N221, FIND("/",N221,1)-1)</f>
        <v>film &amp; video</v>
      </c>
      <c r="R221" t="str">
        <f>RIGHT(N221, LEN(N221)-FIND("/",N221,1))</f>
        <v>drama</v>
      </c>
      <c r="S221" s="12">
        <f t="shared" si="6"/>
        <v>42429.118344907409</v>
      </c>
      <c r="T221" s="12">
        <f t="shared" si="7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15">
        <f>IFERROR(E222/L222,0)</f>
        <v>120</v>
      </c>
      <c r="Q222" t="str">
        <f>LEFT(N222, FIND("/",N222,1)-1)</f>
        <v>film &amp; video</v>
      </c>
      <c r="R222" t="str">
        <f>RIGHT(N222, LEN(N222)-FIND("/",N222,1))</f>
        <v>drama</v>
      </c>
      <c r="S222" s="12">
        <f t="shared" si="6"/>
        <v>42195.435532407406</v>
      </c>
      <c r="T222" s="12">
        <f t="shared" si="7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15">
        <f>IFERROR(E223/L223,0)</f>
        <v>0</v>
      </c>
      <c r="Q223" t="str">
        <f>LEFT(N223, FIND("/",N223,1)-1)</f>
        <v>film &amp; video</v>
      </c>
      <c r="R223" t="str">
        <f>RIGHT(N223, LEN(N223)-FIND("/",N223,1))</f>
        <v>drama</v>
      </c>
      <c r="S223" s="12">
        <f t="shared" si="6"/>
        <v>42031.629212962966</v>
      </c>
      <c r="T223" s="12">
        <f t="shared" si="7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15">
        <f>IFERROR(E224/L224,0)</f>
        <v>65</v>
      </c>
      <c r="Q224" t="str">
        <f>LEFT(N224, FIND("/",N224,1)-1)</f>
        <v>film &amp; video</v>
      </c>
      <c r="R224" t="str">
        <f>RIGHT(N224, LEN(N224)-FIND("/",N224,1))</f>
        <v>drama</v>
      </c>
      <c r="S224" s="12">
        <f t="shared" si="6"/>
        <v>42031.561550925922</v>
      </c>
      <c r="T224" s="12">
        <f t="shared" si="7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15">
        <f>IFERROR(E225/L225,0)</f>
        <v>0</v>
      </c>
      <c r="Q225" t="str">
        <f>LEFT(N225, FIND("/",N225,1)-1)</f>
        <v>film &amp; video</v>
      </c>
      <c r="R225" t="str">
        <f>RIGHT(N225, LEN(N225)-FIND("/",N225,1))</f>
        <v>drama</v>
      </c>
      <c r="S225" s="12">
        <f t="shared" si="6"/>
        <v>42481.839699074073</v>
      </c>
      <c r="T225" s="12">
        <f t="shared" si="7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15">
        <f>IFERROR(E226/L226,0)</f>
        <v>0</v>
      </c>
      <c r="Q226" t="str">
        <f>LEFT(N226, FIND("/",N226,1)-1)</f>
        <v>film &amp; video</v>
      </c>
      <c r="R226" t="str">
        <f>RIGHT(N226, LEN(N226)-FIND("/",N226,1))</f>
        <v>drama</v>
      </c>
      <c r="S226" s="12">
        <f t="shared" si="6"/>
        <v>42135.026921296296</v>
      </c>
      <c r="T226" s="12">
        <f t="shared" si="7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15">
        <f>IFERROR(E227/L227,0)</f>
        <v>0</v>
      </c>
      <c r="Q227" t="str">
        <f>LEFT(N227, FIND("/",N227,1)-1)</f>
        <v>film &amp; video</v>
      </c>
      <c r="R227" t="str">
        <f>RIGHT(N227, LEN(N227)-FIND("/",N227,1))</f>
        <v>drama</v>
      </c>
      <c r="S227" s="12">
        <f t="shared" si="6"/>
        <v>42438.752939814811</v>
      </c>
      <c r="T227" s="12">
        <f t="shared" si="7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15">
        <f>IFERROR(E228/L228,0)</f>
        <v>125</v>
      </c>
      <c r="Q228" t="str">
        <f>LEFT(N228, FIND("/",N228,1)-1)</f>
        <v>film &amp; video</v>
      </c>
      <c r="R228" t="str">
        <f>RIGHT(N228, LEN(N228)-FIND("/",N228,1))</f>
        <v>drama</v>
      </c>
      <c r="S228" s="12">
        <f t="shared" si="6"/>
        <v>42106.457685185182</v>
      </c>
      <c r="T228" s="12">
        <f t="shared" si="7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15">
        <f>IFERROR(E229/L229,0)</f>
        <v>0</v>
      </c>
      <c r="Q229" t="str">
        <f>LEFT(N229, FIND("/",N229,1)-1)</f>
        <v>film &amp; video</v>
      </c>
      <c r="R229" t="str">
        <f>RIGHT(N229, LEN(N229)-FIND("/",N229,1))</f>
        <v>drama</v>
      </c>
      <c r="S229" s="12">
        <f t="shared" si="6"/>
        <v>42164.685659722221</v>
      </c>
      <c r="T229" s="12">
        <f t="shared" si="7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15">
        <f>IFERROR(E230/L230,0)</f>
        <v>0</v>
      </c>
      <c r="Q230" t="str">
        <f>LEFT(N230, FIND("/",N230,1)-1)</f>
        <v>film &amp; video</v>
      </c>
      <c r="R230" t="str">
        <f>RIGHT(N230, LEN(N230)-FIND("/",N230,1))</f>
        <v>drama</v>
      </c>
      <c r="S230" s="12">
        <f t="shared" si="6"/>
        <v>42096.478067129625</v>
      </c>
      <c r="T230" s="12">
        <f t="shared" si="7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15">
        <f>IFERROR(E231/L231,0)</f>
        <v>0</v>
      </c>
      <c r="Q231" t="str">
        <f>LEFT(N231, FIND("/",N231,1)-1)</f>
        <v>film &amp; video</v>
      </c>
      <c r="R231" t="str">
        <f>RIGHT(N231, LEN(N231)-FIND("/",N231,1))</f>
        <v>drama</v>
      </c>
      <c r="S231" s="12">
        <f t="shared" si="6"/>
        <v>42383.725659722222</v>
      </c>
      <c r="T231" s="12">
        <f t="shared" si="7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15">
        <f>IFERROR(E232/L232,0)</f>
        <v>30</v>
      </c>
      <c r="Q232" t="str">
        <f>LEFT(N232, FIND("/",N232,1)-1)</f>
        <v>film &amp; video</v>
      </c>
      <c r="R232" t="str">
        <f>RIGHT(N232, LEN(N232)-FIND("/",N232,1))</f>
        <v>drama</v>
      </c>
      <c r="S232" s="12">
        <f t="shared" si="6"/>
        <v>42129.568877314814</v>
      </c>
      <c r="T232" s="12">
        <f t="shared" si="7"/>
        <v>42159.568877314814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15">
        <f>IFERROR(E233/L233,0)</f>
        <v>0</v>
      </c>
      <c r="Q233" t="str">
        <f>LEFT(N233, FIND("/",N233,1)-1)</f>
        <v>film &amp; video</v>
      </c>
      <c r="R233" t="str">
        <f>RIGHT(N233, LEN(N233)-FIND("/",N233,1))</f>
        <v>drama</v>
      </c>
      <c r="S233" s="12">
        <f t="shared" si="6"/>
        <v>42341.75059027777</v>
      </c>
      <c r="T233" s="12">
        <f t="shared" si="7"/>
        <v>42371.75059027777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15">
        <f>IFERROR(E234/L234,0)</f>
        <v>15.714285714285714</v>
      </c>
      <c r="Q234" t="str">
        <f>LEFT(N234, FIND("/",N234,1)-1)</f>
        <v>film &amp; video</v>
      </c>
      <c r="R234" t="str">
        <f>RIGHT(N234, LEN(N234)-FIND("/",N234,1))</f>
        <v>drama</v>
      </c>
      <c r="S234" s="12">
        <f t="shared" si="6"/>
        <v>42032.617430555554</v>
      </c>
      <c r="T234" s="12">
        <f t="shared" si="7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15">
        <f>IFERROR(E235/L235,0)</f>
        <v>0</v>
      </c>
      <c r="Q235" t="str">
        <f>LEFT(N235, FIND("/",N235,1)-1)</f>
        <v>film &amp; video</v>
      </c>
      <c r="R235" t="str">
        <f>RIGHT(N235, LEN(N235)-FIND("/",N235,1))</f>
        <v>drama</v>
      </c>
      <c r="S235" s="12">
        <f t="shared" si="6"/>
        <v>42612.703379629624</v>
      </c>
      <c r="T235" s="12">
        <f t="shared" si="7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15">
        <f>IFERROR(E236/L236,0)</f>
        <v>80.2</v>
      </c>
      <c r="Q236" t="str">
        <f>LEFT(N236, FIND("/",N236,1)-1)</f>
        <v>film &amp; video</v>
      </c>
      <c r="R236" t="str">
        <f>RIGHT(N236, LEN(N236)-FIND("/",N236,1))</f>
        <v>drama</v>
      </c>
      <c r="S236" s="12">
        <f t="shared" si="6"/>
        <v>42135.82707175926</v>
      </c>
      <c r="T236" s="12">
        <f t="shared" si="7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15">
        <f>IFERROR(E237/L237,0)</f>
        <v>0</v>
      </c>
      <c r="Q237" t="str">
        <f>LEFT(N237, FIND("/",N237,1)-1)</f>
        <v>film &amp; video</v>
      </c>
      <c r="R237" t="str">
        <f>RIGHT(N237, LEN(N237)-FIND("/",N237,1))</f>
        <v>drama</v>
      </c>
      <c r="S237" s="12">
        <f t="shared" si="6"/>
        <v>42164.700196759259</v>
      </c>
      <c r="T237" s="12">
        <f t="shared" si="7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15">
        <f>IFERROR(E238/L238,0)</f>
        <v>0</v>
      </c>
      <c r="Q238" t="str">
        <f>LEFT(N238, FIND("/",N238,1)-1)</f>
        <v>film &amp; video</v>
      </c>
      <c r="R238" t="str">
        <f>RIGHT(N238, LEN(N238)-FIND("/",N238,1))</f>
        <v>drama</v>
      </c>
      <c r="S238" s="12">
        <f t="shared" si="6"/>
        <v>42320.876145833332</v>
      </c>
      <c r="T238" s="12">
        <f t="shared" si="7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15">
        <f>IFERROR(E239/L239,0)</f>
        <v>50</v>
      </c>
      <c r="Q239" t="str">
        <f>LEFT(N239, FIND("/",N239,1)-1)</f>
        <v>film &amp; video</v>
      </c>
      <c r="R239" t="str">
        <f>RIGHT(N239, LEN(N239)-FIND("/",N239,1))</f>
        <v>drama</v>
      </c>
      <c r="S239" s="12">
        <f t="shared" si="6"/>
        <v>42377.368854166663</v>
      </c>
      <c r="T239" s="12">
        <f t="shared" si="7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15">
        <f>IFERROR(E240/L240,0)</f>
        <v>0</v>
      </c>
      <c r="Q240" t="str">
        <f>LEFT(N240, FIND("/",N240,1)-1)</f>
        <v>film &amp; video</v>
      </c>
      <c r="R240" t="str">
        <f>RIGHT(N240, LEN(N240)-FIND("/",N240,1))</f>
        <v>drama</v>
      </c>
      <c r="S240" s="12">
        <f t="shared" si="6"/>
        <v>42713.754166666666</v>
      </c>
      <c r="T240" s="12">
        <f t="shared" si="7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15">
        <f>IFERROR(E241/L241,0)</f>
        <v>50</v>
      </c>
      <c r="Q241" t="str">
        <f>LEFT(N241, FIND("/",N241,1)-1)</f>
        <v>film &amp; video</v>
      </c>
      <c r="R241" t="str">
        <f>RIGHT(N241, LEN(N241)-FIND("/",N241,1))</f>
        <v>drama</v>
      </c>
      <c r="S241" s="12">
        <f t="shared" si="6"/>
        <v>42296.901967592588</v>
      </c>
      <c r="T241" s="12">
        <f t="shared" si="7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15">
        <f>E242/L242</f>
        <v>117.84759124087591</v>
      </c>
      <c r="Q242" t="str">
        <f>LEFT(N242, FIND("/",N242,1)-1)</f>
        <v>film &amp; video</v>
      </c>
      <c r="R242" t="str">
        <f>RIGHT(N242, LEN(N242)-FIND("/",N242,1))</f>
        <v>documentary</v>
      </c>
      <c r="S242" s="12">
        <f t="shared" si="6"/>
        <v>41354.500127314815</v>
      </c>
      <c r="T242" s="12">
        <f t="shared" si="7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15">
        <f>E243/L243</f>
        <v>109.04255319148936</v>
      </c>
      <c r="Q243" t="str">
        <f>LEFT(N243, FIND("/",N243,1)-1)</f>
        <v>film &amp; video</v>
      </c>
      <c r="R243" t="str">
        <f>RIGHT(N243, LEN(N243)-FIND("/",N243,1))</f>
        <v>documentary</v>
      </c>
      <c r="S243" s="12">
        <f t="shared" si="6"/>
        <v>41949.489629629628</v>
      </c>
      <c r="T243" s="12">
        <f t="shared" si="7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15">
        <f>E244/L244</f>
        <v>73.019801980198025</v>
      </c>
      <c r="Q244" t="str">
        <f>LEFT(N244, FIND("/",N244,1)-1)</f>
        <v>film &amp; video</v>
      </c>
      <c r="R244" t="str">
        <f>RIGHT(N244, LEN(N244)-FIND("/",N244,1))</f>
        <v>documentary</v>
      </c>
      <c r="S244" s="12">
        <f t="shared" si="6"/>
        <v>40862.28460648148</v>
      </c>
      <c r="T244" s="12">
        <f t="shared" si="7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15">
        <f>E245/L245</f>
        <v>78.195121951219505</v>
      </c>
      <c r="Q245" t="str">
        <f>LEFT(N245, FIND("/",N245,1)-1)</f>
        <v>film &amp; video</v>
      </c>
      <c r="R245" t="str">
        <f>RIGHT(N245, LEN(N245)-FIND("/",N245,1))</f>
        <v>documentary</v>
      </c>
      <c r="S245" s="12">
        <f t="shared" si="6"/>
        <v>41661.839166666665</v>
      </c>
      <c r="T245" s="12">
        <f t="shared" si="7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15">
        <f>E246/L246</f>
        <v>47.398809523809526</v>
      </c>
      <c r="Q246" t="str">
        <f>LEFT(N246, FIND("/",N246,1)-1)</f>
        <v>film &amp; video</v>
      </c>
      <c r="R246" t="str">
        <f>RIGHT(N246, LEN(N246)-FIND("/",N246,1))</f>
        <v>documentary</v>
      </c>
      <c r="S246" s="12">
        <f t="shared" si="6"/>
        <v>40213.115266203698</v>
      </c>
      <c r="T246" s="12">
        <f t="shared" si="7"/>
        <v>40253.087500000001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15">
        <f>E247/L247</f>
        <v>54.020833333333336</v>
      </c>
      <c r="Q247" t="str">
        <f>LEFT(N247, FIND("/",N247,1)-1)</f>
        <v>film &amp; video</v>
      </c>
      <c r="R247" t="str">
        <f>RIGHT(N247, LEN(N247)-FIND("/",N247,1))</f>
        <v>documentary</v>
      </c>
      <c r="S247" s="12">
        <f t="shared" si="6"/>
        <v>41106.844733796293</v>
      </c>
      <c r="T247" s="12">
        <f t="shared" si="7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15">
        <f>E248/L248</f>
        <v>68.488789237668158</v>
      </c>
      <c r="Q248" t="str">
        <f>LEFT(N248, FIND("/",N248,1)-1)</f>
        <v>film &amp; video</v>
      </c>
      <c r="R248" t="str">
        <f>RIGHT(N248, LEN(N248)-FIND("/",N248,1))</f>
        <v>documentary</v>
      </c>
      <c r="S248" s="12">
        <f t="shared" si="6"/>
        <v>40480.155150462961</v>
      </c>
      <c r="T248" s="12">
        <f t="shared" si="7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15">
        <f>E249/L249</f>
        <v>108.14516129032258</v>
      </c>
      <c r="Q249" t="str">
        <f>LEFT(N249, FIND("/",N249,1)-1)</f>
        <v>film &amp; video</v>
      </c>
      <c r="R249" t="str">
        <f>RIGHT(N249, LEN(N249)-FIND("/",N249,1))</f>
        <v>documentary</v>
      </c>
      <c r="S249" s="12">
        <f t="shared" si="6"/>
        <v>40430.395995370367</v>
      </c>
      <c r="T249" s="12">
        <f t="shared" si="7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15">
        <f>E250/L250</f>
        <v>589.95205479452056</v>
      </c>
      <c r="Q250" t="str">
        <f>LEFT(N250, FIND("/",N250,1)-1)</f>
        <v>film &amp; video</v>
      </c>
      <c r="R250" t="str">
        <f>RIGHT(N250, LEN(N250)-FIND("/",N250,1))</f>
        <v>documentary</v>
      </c>
      <c r="S250" s="12">
        <f t="shared" si="6"/>
        <v>40870.566076388888</v>
      </c>
      <c r="T250" s="12">
        <f t="shared" si="7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15">
        <f>E251/L251</f>
        <v>48.051063829787232</v>
      </c>
      <c r="Q251" t="str">
        <f>LEFT(N251, FIND("/",N251,1)-1)</f>
        <v>film &amp; video</v>
      </c>
      <c r="R251" t="str">
        <f>RIGHT(N251, LEN(N251)-FIND("/",N251,1))</f>
        <v>documentary</v>
      </c>
      <c r="S251" s="12">
        <f t="shared" si="6"/>
        <v>40332.715509259258</v>
      </c>
      <c r="T251" s="12">
        <f t="shared" si="7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15">
        <f>E252/L252</f>
        <v>72.482837528604122</v>
      </c>
      <c r="Q252" t="str">
        <f>LEFT(N252, FIND("/",N252,1)-1)</f>
        <v>film &amp; video</v>
      </c>
      <c r="R252" t="str">
        <f>RIGHT(N252, LEN(N252)-FIND("/",N252,1))</f>
        <v>documentary</v>
      </c>
      <c r="S252" s="12">
        <f t="shared" si="6"/>
        <v>41401.357534722221</v>
      </c>
      <c r="T252" s="12">
        <f t="shared" si="7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15">
        <f>E253/L253</f>
        <v>57.077922077922075</v>
      </c>
      <c r="Q253" t="str">
        <f>LEFT(N253, FIND("/",N253,1)-1)</f>
        <v>film &amp; video</v>
      </c>
      <c r="R253" t="str">
        <f>RIGHT(N253, LEN(N253)-FIND("/",N253,1))</f>
        <v>documentary</v>
      </c>
      <c r="S253" s="12">
        <f t="shared" si="6"/>
        <v>41013.579236111109</v>
      </c>
      <c r="T253" s="12">
        <f t="shared" si="7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15">
        <f>E254/L254</f>
        <v>85.444444444444443</v>
      </c>
      <c r="Q254" t="str">
        <f>LEFT(N254, FIND("/",N254,1)-1)</f>
        <v>film &amp; video</v>
      </c>
      <c r="R254" t="str">
        <f>RIGHT(N254, LEN(N254)-FIND("/",N254,1))</f>
        <v>documentary</v>
      </c>
      <c r="S254" s="12">
        <f t="shared" si="6"/>
        <v>40266.454374999994</v>
      </c>
      <c r="T254" s="12">
        <f t="shared" si="7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15">
        <f>E255/L255</f>
        <v>215.85714285714286</v>
      </c>
      <c r="Q255" t="str">
        <f>LEFT(N255, FIND("/",N255,1)-1)</f>
        <v>film &amp; video</v>
      </c>
      <c r="R255" t="str">
        <f>RIGHT(N255, LEN(N255)-FIND("/",N255,1))</f>
        <v>documentary</v>
      </c>
      <c r="S255" s="12">
        <f t="shared" si="6"/>
        <v>40924.44253472222</v>
      </c>
      <c r="T255" s="12">
        <f t="shared" si="7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15">
        <f>E256/L256</f>
        <v>89.38643312101911</v>
      </c>
      <c r="Q256" t="str">
        <f>LEFT(N256, FIND("/",N256,1)-1)</f>
        <v>film &amp; video</v>
      </c>
      <c r="R256" t="str">
        <f>RIGHT(N256, LEN(N256)-FIND("/",N256,1))</f>
        <v>documentary</v>
      </c>
      <c r="S256" s="12">
        <f t="shared" si="6"/>
        <v>42263.744328703702</v>
      </c>
      <c r="T256" s="12">
        <f t="shared" si="7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15">
        <f>E257/L257</f>
        <v>45.418404255319146</v>
      </c>
      <c r="Q257" t="str">
        <f>LEFT(N257, FIND("/",N257,1)-1)</f>
        <v>film &amp; video</v>
      </c>
      <c r="R257" t="str">
        <f>RIGHT(N257, LEN(N257)-FIND("/",N257,1))</f>
        <v>documentary</v>
      </c>
      <c r="S257" s="12">
        <f t="shared" si="6"/>
        <v>40588.318078703705</v>
      </c>
      <c r="T257" s="12">
        <f t="shared" si="7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15">
        <f>E258/L258</f>
        <v>65.756363636363631</v>
      </c>
      <c r="Q258" t="str">
        <f>LEFT(N258, FIND("/",N258,1)-1)</f>
        <v>film &amp; video</v>
      </c>
      <c r="R258" t="str">
        <f>RIGHT(N258, LEN(N258)-FIND("/",N258,1))</f>
        <v>documentary</v>
      </c>
      <c r="S258" s="12">
        <f t="shared" si="6"/>
        <v>41319.560960648145</v>
      </c>
      <c r="T258" s="12">
        <f t="shared" si="7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15">
        <f>E259/L259</f>
        <v>66.70405357142856</v>
      </c>
      <c r="Q259" t="str">
        <f>LEFT(N259, FIND("/",N259,1)-1)</f>
        <v>film &amp; video</v>
      </c>
      <c r="R259" t="str">
        <f>RIGHT(N259, LEN(N259)-FIND("/",N259,1))</f>
        <v>documentary</v>
      </c>
      <c r="S259" s="12">
        <f t="shared" ref="S259:S322" si="8">(J259/86400)+25569+(-5/24)</f>
        <v>42479.418541666666</v>
      </c>
      <c r="T259" s="12">
        <f t="shared" ref="T259:T322" si="9">(I259/86400)+25569+(-5/24)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15">
        <f>E260/L260</f>
        <v>83.345930232558146</v>
      </c>
      <c r="Q260" t="str">
        <f>LEFT(N260, FIND("/",N260,1)-1)</f>
        <v>film &amp; video</v>
      </c>
      <c r="R260" t="str">
        <f>RIGHT(N260, LEN(N260)-FIND("/",N260,1))</f>
        <v>documentary</v>
      </c>
      <c r="S260" s="12">
        <f t="shared" si="8"/>
        <v>40681.843356481477</v>
      </c>
      <c r="T260" s="12">
        <f t="shared" si="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15">
        <f>E261/L261</f>
        <v>105.04609341825902</v>
      </c>
      <c r="Q261" t="str">
        <f>LEFT(N261, FIND("/",N261,1)-1)</f>
        <v>film &amp; video</v>
      </c>
      <c r="R261" t="str">
        <f>RIGHT(N261, LEN(N261)-FIND("/",N261,1))</f>
        <v>documentary</v>
      </c>
      <c r="S261" s="12">
        <f t="shared" si="8"/>
        <v>42072.529733796291</v>
      </c>
      <c r="T261" s="12">
        <f t="shared" si="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15">
        <f>E262/L262</f>
        <v>120.90909090909091</v>
      </c>
      <c r="Q262" t="str">
        <f>LEFT(N262, FIND("/",N262,1)-1)</f>
        <v>film &amp; video</v>
      </c>
      <c r="R262" t="str">
        <f>RIGHT(N262, LEN(N262)-FIND("/",N262,1))</f>
        <v>documentary</v>
      </c>
      <c r="S262" s="12">
        <f t="shared" si="8"/>
        <v>40330.547210648147</v>
      </c>
      <c r="T262" s="12">
        <f t="shared" si="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15">
        <f>E263/L263</f>
        <v>97.63636363636364</v>
      </c>
      <c r="Q263" t="str">
        <f>LEFT(N263, FIND("/",N263,1)-1)</f>
        <v>film &amp; video</v>
      </c>
      <c r="R263" t="str">
        <f>RIGHT(N263, LEN(N263)-FIND("/",N263,1))</f>
        <v>documentary</v>
      </c>
      <c r="S263" s="12">
        <f t="shared" si="8"/>
        <v>41017.677129629628</v>
      </c>
      <c r="T263" s="12">
        <f t="shared" si="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15">
        <f>E264/L264</f>
        <v>41.379310344827587</v>
      </c>
      <c r="Q264" t="str">
        <f>LEFT(N264, FIND("/",N264,1)-1)</f>
        <v>film &amp; video</v>
      </c>
      <c r="R264" t="str">
        <f>RIGHT(N264, LEN(N264)-FIND("/",N264,1))</f>
        <v>documentary</v>
      </c>
      <c r="S264" s="12">
        <f t="shared" si="8"/>
        <v>40555.039675925924</v>
      </c>
      <c r="T264" s="12">
        <f t="shared" si="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15">
        <f>E265/L265</f>
        <v>30.654485981308412</v>
      </c>
      <c r="Q265" t="str">
        <f>LEFT(N265, FIND("/",N265,1)-1)</f>
        <v>film &amp; video</v>
      </c>
      <c r="R265" t="str">
        <f>RIGHT(N265, LEN(N265)-FIND("/",N265,1))</f>
        <v>documentary</v>
      </c>
      <c r="S265" s="12">
        <f t="shared" si="8"/>
        <v>41149.746458333328</v>
      </c>
      <c r="T265" s="12">
        <f t="shared" si="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15">
        <f>E266/L266</f>
        <v>64.945054945054949</v>
      </c>
      <c r="Q266" t="str">
        <f>LEFT(N266, FIND("/",N266,1)-1)</f>
        <v>film &amp; video</v>
      </c>
      <c r="R266" t="str">
        <f>RIGHT(N266, LEN(N266)-FIND("/",N266,1))</f>
        <v>documentary</v>
      </c>
      <c r="S266" s="12">
        <f t="shared" si="8"/>
        <v>41010.411979166667</v>
      </c>
      <c r="T266" s="12">
        <f t="shared" si="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15">
        <f>E267/L267</f>
        <v>95.775862068965523</v>
      </c>
      <c r="Q267" t="str">
        <f>LEFT(N267, FIND("/",N267,1)-1)</f>
        <v>film &amp; video</v>
      </c>
      <c r="R267" t="str">
        <f>RIGHT(N267, LEN(N267)-FIND("/",N267,1))</f>
        <v>documentary</v>
      </c>
      <c r="S267" s="12">
        <f t="shared" si="8"/>
        <v>40267.03738425926</v>
      </c>
      <c r="T267" s="12">
        <f t="shared" si="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15">
        <f>E268/L268</f>
        <v>40.416666666666664</v>
      </c>
      <c r="Q268" t="str">
        <f>LEFT(N268, FIND("/",N268,1)-1)</f>
        <v>film &amp; video</v>
      </c>
      <c r="R268" t="str">
        <f>RIGHT(N268, LEN(N268)-FIND("/",N268,1))</f>
        <v>documentary</v>
      </c>
      <c r="S268" s="12">
        <f t="shared" si="8"/>
        <v>40204.966516203705</v>
      </c>
      <c r="T268" s="12">
        <f t="shared" si="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15">
        <f>E269/L269</f>
        <v>78.578424242424248</v>
      </c>
      <c r="Q269" t="str">
        <f>LEFT(N269, FIND("/",N269,1)-1)</f>
        <v>film &amp; video</v>
      </c>
      <c r="R269" t="str">
        <f>RIGHT(N269, LEN(N269)-FIND("/",N269,1))</f>
        <v>documentary</v>
      </c>
      <c r="S269" s="12">
        <f t="shared" si="8"/>
        <v>41785.244201388887</v>
      </c>
      <c r="T269" s="12">
        <f t="shared" si="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15">
        <f>E270/L270</f>
        <v>50.18018018018018</v>
      </c>
      <c r="Q270" t="str">
        <f>LEFT(N270, FIND("/",N270,1)-1)</f>
        <v>film &amp; video</v>
      </c>
      <c r="R270" t="str">
        <f>RIGHT(N270, LEN(N270)-FIND("/",N270,1))</f>
        <v>documentary</v>
      </c>
      <c r="S270" s="12">
        <f t="shared" si="8"/>
        <v>40808.944189814814</v>
      </c>
      <c r="T270" s="12">
        <f t="shared" si="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15">
        <f>E271/L271</f>
        <v>92.251735588972423</v>
      </c>
      <c r="Q271" t="str">
        <f>LEFT(N271, FIND("/",N271,1)-1)</f>
        <v>film &amp; video</v>
      </c>
      <c r="R271" t="str">
        <f>RIGHT(N271, LEN(N271)-FIND("/",N271,1))</f>
        <v>documentary</v>
      </c>
      <c r="S271" s="12">
        <f t="shared" si="8"/>
        <v>42757.988680555551</v>
      </c>
      <c r="T271" s="12">
        <f t="shared" si="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15">
        <f>E272/L272</f>
        <v>57.540983606557376</v>
      </c>
      <c r="Q272" t="str">
        <f>LEFT(N272, FIND("/",N272,1)-1)</f>
        <v>film &amp; video</v>
      </c>
      <c r="R272" t="str">
        <f>RIGHT(N272, LEN(N272)-FIND("/",N272,1))</f>
        <v>documentary</v>
      </c>
      <c r="S272" s="12">
        <f t="shared" si="8"/>
        <v>40637.658217592594</v>
      </c>
      <c r="T272" s="12">
        <f t="shared" si="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15">
        <f>E273/L273</f>
        <v>109.42160278745645</v>
      </c>
      <c r="Q273" t="str">
        <f>LEFT(N273, FIND("/",N273,1)-1)</f>
        <v>film &amp; video</v>
      </c>
      <c r="R273" t="str">
        <f>RIGHT(N273, LEN(N273)-FIND("/",N273,1))</f>
        <v>documentary</v>
      </c>
      <c r="S273" s="12">
        <f t="shared" si="8"/>
        <v>41611.891909722217</v>
      </c>
      <c r="T273" s="12">
        <f t="shared" si="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15">
        <f>E274/L274</f>
        <v>81.892461538461546</v>
      </c>
      <c r="Q274" t="str">
        <f>LEFT(N274, FIND("/",N274,1)-1)</f>
        <v>film &amp; video</v>
      </c>
      <c r="R274" t="str">
        <f>RIGHT(N274, LEN(N274)-FIND("/",N274,1))</f>
        <v>documentary</v>
      </c>
      <c r="S274" s="12">
        <f t="shared" si="8"/>
        <v>40235.692025462959</v>
      </c>
      <c r="T274" s="12">
        <f t="shared" si="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15">
        <f>E275/L275</f>
        <v>45.667711864406776</v>
      </c>
      <c r="Q275" t="str">
        <f>LEFT(N275, FIND("/",N275,1)-1)</f>
        <v>film &amp; video</v>
      </c>
      <c r="R275" t="str">
        <f>RIGHT(N275, LEN(N275)-FIND("/",N275,1))</f>
        <v>documentary</v>
      </c>
      <c r="S275" s="12">
        <f t="shared" si="8"/>
        <v>40697.29011574074</v>
      </c>
      <c r="T275" s="12">
        <f t="shared" si="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15">
        <f>E276/L276</f>
        <v>55.221238938053098</v>
      </c>
      <c r="Q276" t="str">
        <f>LEFT(N276, FIND("/",N276,1)-1)</f>
        <v>film &amp; video</v>
      </c>
      <c r="R276" t="str">
        <f>RIGHT(N276, LEN(N276)-FIND("/",N276,1))</f>
        <v>documentary</v>
      </c>
      <c r="S276" s="12">
        <f t="shared" si="8"/>
        <v>40969.704039351847</v>
      </c>
      <c r="T276" s="12">
        <f t="shared" si="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15">
        <f>E277/L277</f>
        <v>65.298192771084331</v>
      </c>
      <c r="Q277" t="str">
        <f>LEFT(N277, FIND("/",N277,1)-1)</f>
        <v>film &amp; video</v>
      </c>
      <c r="R277" t="str">
        <f>RIGHT(N277, LEN(N277)-FIND("/",N277,1))</f>
        <v>documentary</v>
      </c>
      <c r="S277" s="12">
        <f t="shared" si="8"/>
        <v>41192.823680555557</v>
      </c>
      <c r="T277" s="12">
        <f t="shared" si="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15">
        <f>E278/L278</f>
        <v>95.225806451612897</v>
      </c>
      <c r="Q278" t="str">
        <f>LEFT(N278, FIND("/",N278,1)-1)</f>
        <v>film &amp; video</v>
      </c>
      <c r="R278" t="str">
        <f>RIGHT(N278, LEN(N278)-FIND("/",N278,1))</f>
        <v>documentary</v>
      </c>
      <c r="S278" s="12">
        <f t="shared" si="8"/>
        <v>40966.873541666668</v>
      </c>
      <c r="T278" s="12">
        <f t="shared" si="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15">
        <f>E279/L279</f>
        <v>75.444794952681391</v>
      </c>
      <c r="Q279" t="str">
        <f>LEFT(N279, FIND("/",N279,1)-1)</f>
        <v>film &amp; video</v>
      </c>
      <c r="R279" t="str">
        <f>RIGHT(N279, LEN(N279)-FIND("/",N279,1))</f>
        <v>documentary</v>
      </c>
      <c r="S279" s="12">
        <f t="shared" si="8"/>
        <v>42117.68309027778</v>
      </c>
      <c r="T279" s="12">
        <f t="shared" si="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15">
        <f>E280/L280</f>
        <v>97.816867469879512</v>
      </c>
      <c r="Q280" t="str">
        <f>LEFT(N280, FIND("/",N280,1)-1)</f>
        <v>film &amp; video</v>
      </c>
      <c r="R280" t="str">
        <f>RIGHT(N280, LEN(N280)-FIND("/",N280,1))</f>
        <v>documentary</v>
      </c>
      <c r="S280" s="12">
        <f t="shared" si="8"/>
        <v>41163.832627314812</v>
      </c>
      <c r="T280" s="12">
        <f t="shared" si="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15">
        <f>E281/L281</f>
        <v>87.685606557377056</v>
      </c>
      <c r="Q281" t="str">
        <f>LEFT(N281, FIND("/",N281,1)-1)</f>
        <v>film &amp; video</v>
      </c>
      <c r="R281" t="str">
        <f>RIGHT(N281, LEN(N281)-FIND("/",N281,1))</f>
        <v>documentary</v>
      </c>
      <c r="S281" s="12">
        <f t="shared" si="8"/>
        <v>42759.035833333335</v>
      </c>
      <c r="T281" s="12">
        <f t="shared" si="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15">
        <f>E282/L282</f>
        <v>54.748948106591868</v>
      </c>
      <c r="Q282" t="str">
        <f>LEFT(N282, FIND("/",N282,1)-1)</f>
        <v>film &amp; video</v>
      </c>
      <c r="R282" t="str">
        <f>RIGHT(N282, LEN(N282)-FIND("/",N282,1))</f>
        <v>documentary</v>
      </c>
      <c r="S282" s="12">
        <f t="shared" si="8"/>
        <v>41744.382349537038</v>
      </c>
      <c r="T282" s="12">
        <f t="shared" si="9"/>
        <v>41789.382349537038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15">
        <f>E283/L283</f>
        <v>83.953417721518989</v>
      </c>
      <c r="Q283" t="str">
        <f>LEFT(N283, FIND("/",N283,1)-1)</f>
        <v>film &amp; video</v>
      </c>
      <c r="R283" t="str">
        <f>RIGHT(N283, LEN(N283)-FIND("/",N283,1))</f>
        <v>documentary</v>
      </c>
      <c r="S283" s="12">
        <f t="shared" si="8"/>
        <v>39949.955011574071</v>
      </c>
      <c r="T283" s="12">
        <f t="shared" si="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15">
        <f>E284/L284</f>
        <v>254.38547486033519</v>
      </c>
      <c r="Q284" t="str">
        <f>LEFT(N284, FIND("/",N284,1)-1)</f>
        <v>film &amp; video</v>
      </c>
      <c r="R284" t="str">
        <f>RIGHT(N284, LEN(N284)-FIND("/",N284,1))</f>
        <v>documentary</v>
      </c>
      <c r="S284" s="12">
        <f t="shared" si="8"/>
        <v>40194.711712962962</v>
      </c>
      <c r="T284" s="12">
        <f t="shared" si="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15">
        <f>E285/L285</f>
        <v>101.8269801980198</v>
      </c>
      <c r="Q285" t="str">
        <f>LEFT(N285, FIND("/",N285,1)-1)</f>
        <v>film &amp; video</v>
      </c>
      <c r="R285" t="str">
        <f>RIGHT(N285, LEN(N285)-FIND("/",N285,1))</f>
        <v>documentary</v>
      </c>
      <c r="S285" s="12">
        <f t="shared" si="8"/>
        <v>40675.501666666663</v>
      </c>
      <c r="T285" s="12">
        <f t="shared" si="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15">
        <f>E286/L286</f>
        <v>55.066394736842106</v>
      </c>
      <c r="Q286" t="str">
        <f>LEFT(N286, FIND("/",N286,1)-1)</f>
        <v>film &amp; video</v>
      </c>
      <c r="R286" t="str">
        <f>RIGHT(N286, LEN(N286)-FIND("/",N286,1))</f>
        <v>documentary</v>
      </c>
      <c r="S286" s="12">
        <f t="shared" si="8"/>
        <v>40904.529861111107</v>
      </c>
      <c r="T286" s="12">
        <f t="shared" si="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15">
        <f>E287/L287</f>
        <v>56.901438721136763</v>
      </c>
      <c r="Q287" t="str">
        <f>LEFT(N287, FIND("/",N287,1)-1)</f>
        <v>film &amp; video</v>
      </c>
      <c r="R287" t="str">
        <f>RIGHT(N287, LEN(N287)-FIND("/",N287,1))</f>
        <v>documentary</v>
      </c>
      <c r="S287" s="12">
        <f t="shared" si="8"/>
        <v>41506.547777777778</v>
      </c>
      <c r="T287" s="12">
        <f t="shared" si="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15">
        <f>E288/L288</f>
        <v>121.28148148148148</v>
      </c>
      <c r="Q288" t="str">
        <f>LEFT(N288, FIND("/",N288,1)-1)</f>
        <v>film &amp; video</v>
      </c>
      <c r="R288" t="str">
        <f>RIGHT(N288, LEN(N288)-FIND("/",N288,1))</f>
        <v>documentary</v>
      </c>
      <c r="S288" s="12">
        <f t="shared" si="8"/>
        <v>41313.607916666668</v>
      </c>
      <c r="T288" s="12">
        <f t="shared" si="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15">
        <f>E289/L289</f>
        <v>91.189655172413794</v>
      </c>
      <c r="Q289" t="str">
        <f>LEFT(N289, FIND("/",N289,1)-1)</f>
        <v>film &amp; video</v>
      </c>
      <c r="R289" t="str">
        <f>RIGHT(N289, LEN(N289)-FIND("/",N289,1))</f>
        <v>documentary</v>
      </c>
      <c r="S289" s="12">
        <f t="shared" si="8"/>
        <v>41184.069652777776</v>
      </c>
      <c r="T289" s="12">
        <f t="shared" si="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15">
        <f>E290/L290</f>
        <v>115.44812080536913</v>
      </c>
      <c r="Q290" t="str">
        <f>LEFT(N290, FIND("/",N290,1)-1)</f>
        <v>film &amp; video</v>
      </c>
      <c r="R290" t="str">
        <f>RIGHT(N290, LEN(N290)-FIND("/",N290,1))</f>
        <v>documentary</v>
      </c>
      <c r="S290" s="12">
        <f t="shared" si="8"/>
        <v>41050.960567129623</v>
      </c>
      <c r="T290" s="12">
        <f t="shared" si="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15">
        <f>E291/L291</f>
        <v>67.771551724137936</v>
      </c>
      <c r="Q291" t="str">
        <f>LEFT(N291, FIND("/",N291,1)-1)</f>
        <v>film &amp; video</v>
      </c>
      <c r="R291" t="str">
        <f>RIGHT(N291, LEN(N291)-FIND("/",N291,1))</f>
        <v>documentary</v>
      </c>
      <c r="S291" s="12">
        <f t="shared" si="8"/>
        <v>41550.248078703698</v>
      </c>
      <c r="T291" s="12">
        <f t="shared" si="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15">
        <f>E292/L292</f>
        <v>28.576190476190476</v>
      </c>
      <c r="Q292" t="str">
        <f>LEFT(N292, FIND("/",N292,1)-1)</f>
        <v>film &amp; video</v>
      </c>
      <c r="R292" t="str">
        <f>RIGHT(N292, LEN(N292)-FIND("/",N292,1))</f>
        <v>documentary</v>
      </c>
      <c r="S292" s="12">
        <f t="shared" si="8"/>
        <v>40526.160844907405</v>
      </c>
      <c r="T292" s="12">
        <f t="shared" si="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15">
        <f>E293/L293</f>
        <v>46.8828125</v>
      </c>
      <c r="Q293" t="str">
        <f>LEFT(N293, FIND("/",N293,1)-1)</f>
        <v>film &amp; video</v>
      </c>
      <c r="R293" t="str">
        <f>RIGHT(N293, LEN(N293)-FIND("/",N293,1))</f>
        <v>documentary</v>
      </c>
      <c r="S293" s="12">
        <f t="shared" si="8"/>
        <v>41376.560717592591</v>
      </c>
      <c r="T293" s="12">
        <f t="shared" si="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15">
        <f>E294/L294</f>
        <v>154.42231237322514</v>
      </c>
      <c r="Q294" t="str">
        <f>LEFT(N294, FIND("/",N294,1)-1)</f>
        <v>film &amp; video</v>
      </c>
      <c r="R294" t="str">
        <f>RIGHT(N294, LEN(N294)-FIND("/",N294,1))</f>
        <v>documentary</v>
      </c>
      <c r="S294" s="12">
        <f t="shared" si="8"/>
        <v>40812.594895833332</v>
      </c>
      <c r="T294" s="12">
        <f t="shared" si="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15">
        <f>E295/L295</f>
        <v>201.22137404580153</v>
      </c>
      <c r="Q295" t="str">
        <f>LEFT(N295, FIND("/",N295,1)-1)</f>
        <v>film &amp; video</v>
      </c>
      <c r="R295" t="str">
        <f>RIGHT(N295, LEN(N295)-FIND("/",N295,1))</f>
        <v>documentary</v>
      </c>
      <c r="S295" s="12">
        <f t="shared" si="8"/>
        <v>41719.459652777776</v>
      </c>
      <c r="T295" s="12">
        <f t="shared" si="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15">
        <f>E296/L296</f>
        <v>100</v>
      </c>
      <c r="Q296" t="str">
        <f>LEFT(N296, FIND("/",N296,1)-1)</f>
        <v>film &amp; video</v>
      </c>
      <c r="R296" t="str">
        <f>RIGHT(N296, LEN(N296)-FIND("/",N296,1))</f>
        <v>documentary</v>
      </c>
      <c r="S296" s="12">
        <f t="shared" si="8"/>
        <v>40342.876087962963</v>
      </c>
      <c r="T296" s="12">
        <f t="shared" si="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15">
        <f>E297/L297</f>
        <v>100.08204511278196</v>
      </c>
      <c r="Q297" t="str">
        <f>LEFT(N297, FIND("/",N297,1)-1)</f>
        <v>film &amp; video</v>
      </c>
      <c r="R297" t="str">
        <f>RIGHT(N297, LEN(N297)-FIND("/",N297,1))</f>
        <v>documentary</v>
      </c>
      <c r="S297" s="12">
        <f t="shared" si="8"/>
        <v>41518.796400462961</v>
      </c>
      <c r="T297" s="12">
        <f t="shared" si="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15">
        <f>E298/L298</f>
        <v>230.08953488372092</v>
      </c>
      <c r="Q298" t="str">
        <f>LEFT(N298, FIND("/",N298,1)-1)</f>
        <v>film &amp; video</v>
      </c>
      <c r="R298" t="str">
        <f>RIGHT(N298, LEN(N298)-FIND("/",N298,1))</f>
        <v>documentary</v>
      </c>
      <c r="S298" s="12">
        <f t="shared" si="8"/>
        <v>41134.267164351848</v>
      </c>
      <c r="T298" s="12">
        <f t="shared" si="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15">
        <f>E299/L299</f>
        <v>141.74647887323943</v>
      </c>
      <c r="Q299" t="str">
        <f>LEFT(N299, FIND("/",N299,1)-1)</f>
        <v>film &amp; video</v>
      </c>
      <c r="R299" t="str">
        <f>RIGHT(N299, LEN(N299)-FIND("/",N299,1))</f>
        <v>documentary</v>
      </c>
      <c r="S299" s="12">
        <f t="shared" si="8"/>
        <v>42089.519687499997</v>
      </c>
      <c r="T299" s="12">
        <f t="shared" si="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15">
        <f>E300/L300</f>
        <v>56.344351395730705</v>
      </c>
      <c r="Q300" t="str">
        <f>LEFT(N300, FIND("/",N300,1)-1)</f>
        <v>film &amp; video</v>
      </c>
      <c r="R300" t="str">
        <f>RIGHT(N300, LEN(N300)-FIND("/",N300,1))</f>
        <v>documentary</v>
      </c>
      <c r="S300" s="12">
        <f t="shared" si="8"/>
        <v>41709.255185185182</v>
      </c>
      <c r="T300" s="12">
        <f t="shared" si="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15">
        <f>E301/L301</f>
        <v>73.341188524590166</v>
      </c>
      <c r="Q301" t="str">
        <f>LEFT(N301, FIND("/",N301,1)-1)</f>
        <v>film &amp; video</v>
      </c>
      <c r="R301" t="str">
        <f>RIGHT(N301, LEN(N301)-FIND("/",N301,1))</f>
        <v>documentary</v>
      </c>
      <c r="S301" s="12">
        <f t="shared" si="8"/>
        <v>40469.016898148147</v>
      </c>
      <c r="T301" s="12">
        <f t="shared" si="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15">
        <f>E302/L302</f>
        <v>85.337785234899329</v>
      </c>
      <c r="Q302" t="str">
        <f>LEFT(N302, FIND("/",N302,1)-1)</f>
        <v>film &amp; video</v>
      </c>
      <c r="R302" t="str">
        <f>RIGHT(N302, LEN(N302)-FIND("/",N302,1))</f>
        <v>documentary</v>
      </c>
      <c r="S302" s="12">
        <f t="shared" si="8"/>
        <v>40626.751597222217</v>
      </c>
      <c r="T302" s="12">
        <f t="shared" si="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15">
        <f>E303/L303</f>
        <v>61.496215139442228</v>
      </c>
      <c r="Q303" t="str">
        <f>LEFT(N303, FIND("/",N303,1)-1)</f>
        <v>film &amp; video</v>
      </c>
      <c r="R303" t="str">
        <f>RIGHT(N303, LEN(N303)-FIND("/",N303,1))</f>
        <v>documentary</v>
      </c>
      <c r="S303" s="12">
        <f t="shared" si="8"/>
        <v>41312.529340277775</v>
      </c>
      <c r="T303" s="12">
        <f t="shared" si="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15">
        <f>E304/L304</f>
        <v>93.018518518518519</v>
      </c>
      <c r="Q304" t="str">
        <f>LEFT(N304, FIND("/",N304,1)-1)</f>
        <v>film &amp; video</v>
      </c>
      <c r="R304" t="str">
        <f>RIGHT(N304, LEN(N304)-FIND("/",N304,1))</f>
        <v>documentary</v>
      </c>
      <c r="S304" s="12">
        <f t="shared" si="8"/>
        <v>40933.648587962962</v>
      </c>
      <c r="T304" s="12">
        <f t="shared" si="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15">
        <f>E305/L305</f>
        <v>50.292682926829265</v>
      </c>
      <c r="Q305" t="str">
        <f>LEFT(N305, FIND("/",N305,1)-1)</f>
        <v>film &amp; video</v>
      </c>
      <c r="R305" t="str">
        <f>RIGHT(N305, LEN(N305)-FIND("/",N305,1))</f>
        <v>documentary</v>
      </c>
      <c r="S305" s="12">
        <f t="shared" si="8"/>
        <v>41031.862800925919</v>
      </c>
      <c r="T305" s="12">
        <f t="shared" si="9"/>
        <v>41061.862800925919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15">
        <f>E306/L306</f>
        <v>106.43243243243244</v>
      </c>
      <c r="Q306" t="str">
        <f>LEFT(N306, FIND("/",N306,1)-1)</f>
        <v>film &amp; video</v>
      </c>
      <c r="R306" t="str">
        <f>RIGHT(N306, LEN(N306)-FIND("/",N306,1))</f>
        <v>documentary</v>
      </c>
      <c r="S306" s="12">
        <f t="shared" si="8"/>
        <v>41113.88653935185</v>
      </c>
      <c r="T306" s="12">
        <f t="shared" si="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15">
        <f>E307/L307</f>
        <v>51.719576719576722</v>
      </c>
      <c r="Q307" t="str">
        <f>LEFT(N307, FIND("/",N307,1)-1)</f>
        <v>film &amp; video</v>
      </c>
      <c r="R307" t="str">
        <f>RIGHT(N307, LEN(N307)-FIND("/",N307,1))</f>
        <v>documentary</v>
      </c>
      <c r="S307" s="12">
        <f t="shared" si="8"/>
        <v>40948.421863425923</v>
      </c>
      <c r="T307" s="12">
        <f t="shared" si="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15">
        <f>E308/L308</f>
        <v>36.612499999999997</v>
      </c>
      <c r="Q308" t="str">
        <f>LEFT(N308, FIND("/",N308,1)-1)</f>
        <v>film &amp; video</v>
      </c>
      <c r="R308" t="str">
        <f>RIGHT(N308, LEN(N308)-FIND("/",N308,1))</f>
        <v>documentary</v>
      </c>
      <c r="S308" s="12">
        <f t="shared" si="8"/>
        <v>41333.628854166665</v>
      </c>
      <c r="T308" s="12">
        <f t="shared" si="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15">
        <f>E309/L309</f>
        <v>42.517361111111114</v>
      </c>
      <c r="Q309" t="str">
        <f>LEFT(N309, FIND("/",N309,1)-1)</f>
        <v>film &amp; video</v>
      </c>
      <c r="R309" t="str">
        <f>RIGHT(N309, LEN(N309)-FIND("/",N309,1))</f>
        <v>documentary</v>
      </c>
      <c r="S309" s="12">
        <f t="shared" si="8"/>
        <v>41282.736122685186</v>
      </c>
      <c r="T309" s="12">
        <f t="shared" si="9"/>
        <v>41312.736122685186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15">
        <f>E310/L310</f>
        <v>62.712871287128714</v>
      </c>
      <c r="Q310" t="str">
        <f>LEFT(N310, FIND("/",N310,1)-1)</f>
        <v>film &amp; video</v>
      </c>
      <c r="R310" t="str">
        <f>RIGHT(N310, LEN(N310)-FIND("/",N310,1))</f>
        <v>documentary</v>
      </c>
      <c r="S310" s="12">
        <f t="shared" si="8"/>
        <v>40567.486226851848</v>
      </c>
      <c r="T310" s="12">
        <f t="shared" si="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15">
        <f>E311/L311</f>
        <v>89.957983193277315</v>
      </c>
      <c r="Q311" t="str">
        <f>LEFT(N311, FIND("/",N311,1)-1)</f>
        <v>film &amp; video</v>
      </c>
      <c r="R311" t="str">
        <f>RIGHT(N311, LEN(N311)-FIND("/",N311,1))</f>
        <v>documentary</v>
      </c>
      <c r="S311" s="12">
        <f t="shared" si="8"/>
        <v>41134.543217592589</v>
      </c>
      <c r="T311" s="12">
        <f t="shared" si="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15">
        <f>E312/L312</f>
        <v>28.924722222222222</v>
      </c>
      <c r="Q312" t="str">
        <f>LEFT(N312, FIND("/",N312,1)-1)</f>
        <v>film &amp; video</v>
      </c>
      <c r="R312" t="str">
        <f>RIGHT(N312, LEN(N312)-FIND("/",N312,1))</f>
        <v>documentary</v>
      </c>
      <c r="S312" s="12">
        <f t="shared" si="8"/>
        <v>40820.974803240737</v>
      </c>
      <c r="T312" s="12">
        <f t="shared" si="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15">
        <f>E313/L313</f>
        <v>138.8022</v>
      </c>
      <c r="Q313" t="str">
        <f>LEFT(N313, FIND("/",N313,1)-1)</f>
        <v>film &amp; video</v>
      </c>
      <c r="R313" t="str">
        <f>RIGHT(N313, LEN(N313)-FIND("/",N313,1))</f>
        <v>documentary</v>
      </c>
      <c r="S313" s="12">
        <f t="shared" si="8"/>
        <v>40868.011481481481</v>
      </c>
      <c r="T313" s="12">
        <f t="shared" si="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15">
        <f>E314/L314</f>
        <v>61.301369863013697</v>
      </c>
      <c r="Q314" t="str">
        <f>LEFT(N314, FIND("/",N314,1)-1)</f>
        <v>film &amp; video</v>
      </c>
      <c r="R314" t="str">
        <f>RIGHT(N314, LEN(N314)-FIND("/",N314,1))</f>
        <v>documentary</v>
      </c>
      <c r="S314" s="12">
        <f t="shared" si="8"/>
        <v>41348.669351851851</v>
      </c>
      <c r="T314" s="12">
        <f t="shared" si="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15">
        <f>E315/L315</f>
        <v>80.202702702702709</v>
      </c>
      <c r="Q315" t="str">
        <f>LEFT(N315, FIND("/",N315,1)-1)</f>
        <v>film &amp; video</v>
      </c>
      <c r="R315" t="str">
        <f>RIGHT(N315, LEN(N315)-FIND("/",N315,1))</f>
        <v>documentary</v>
      </c>
      <c r="S315" s="12">
        <f t="shared" si="8"/>
        <v>40357.019606481481</v>
      </c>
      <c r="T315" s="12">
        <f t="shared" si="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15">
        <f>E316/L316</f>
        <v>32.095833333333331</v>
      </c>
      <c r="Q316" t="str">
        <f>LEFT(N316, FIND("/",N316,1)-1)</f>
        <v>film &amp; video</v>
      </c>
      <c r="R316" t="str">
        <f>RIGHT(N316, LEN(N316)-FIND("/",N316,1))</f>
        <v>documentary</v>
      </c>
      <c r="S316" s="12">
        <f t="shared" si="8"/>
        <v>41304.624861111108</v>
      </c>
      <c r="T316" s="12">
        <f t="shared" si="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15">
        <f>E317/L317</f>
        <v>200.88888888888889</v>
      </c>
      <c r="Q317" t="str">
        <f>LEFT(N317, FIND("/",N317,1)-1)</f>
        <v>film &amp; video</v>
      </c>
      <c r="R317" t="str">
        <f>RIGHT(N317, LEN(N317)-FIND("/",N317,1))</f>
        <v>documentary</v>
      </c>
      <c r="S317" s="12">
        <f t="shared" si="8"/>
        <v>41113.564050925925</v>
      </c>
      <c r="T317" s="12">
        <f t="shared" si="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15">
        <f>E318/L318</f>
        <v>108.01265822784811</v>
      </c>
      <c r="Q318" t="str">
        <f>LEFT(N318, FIND("/",N318,1)-1)</f>
        <v>film &amp; video</v>
      </c>
      <c r="R318" t="str">
        <f>RIGHT(N318, LEN(N318)-FIND("/",N318,1))</f>
        <v>documentary</v>
      </c>
      <c r="S318" s="12">
        <f t="shared" si="8"/>
        <v>41950.715243055551</v>
      </c>
      <c r="T318" s="12">
        <f t="shared" si="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15">
        <f>E319/L319</f>
        <v>95.699367088607602</v>
      </c>
      <c r="Q319" t="str">
        <f>LEFT(N319, FIND("/",N319,1)-1)</f>
        <v>film &amp; video</v>
      </c>
      <c r="R319" t="str">
        <f>RIGHT(N319, LEN(N319)-FIND("/",N319,1))</f>
        <v>documentary</v>
      </c>
      <c r="S319" s="12">
        <f t="shared" si="8"/>
        <v>41589.468553240738</v>
      </c>
      <c r="T319" s="12">
        <f t="shared" si="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15">
        <f>E320/L320</f>
        <v>49.880281690140848</v>
      </c>
      <c r="Q320" t="str">
        <f>LEFT(N320, FIND("/",N320,1)-1)</f>
        <v>film &amp; video</v>
      </c>
      <c r="R320" t="str">
        <f>RIGHT(N320, LEN(N320)-FIND("/",N320,1))</f>
        <v>documentary</v>
      </c>
      <c r="S320" s="12">
        <f t="shared" si="8"/>
        <v>41329.830451388887</v>
      </c>
      <c r="T320" s="12">
        <f t="shared" si="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15">
        <f>E321/L321</f>
        <v>110.47058823529412</v>
      </c>
      <c r="Q321" t="str">
        <f>LEFT(N321, FIND("/",N321,1)-1)</f>
        <v>film &amp; video</v>
      </c>
      <c r="R321" t="str">
        <f>RIGHT(N321, LEN(N321)-FIND("/",N321,1))</f>
        <v>documentary</v>
      </c>
      <c r="S321" s="12">
        <f t="shared" si="8"/>
        <v>40123.629965277774</v>
      </c>
      <c r="T321" s="12">
        <f t="shared" si="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15">
        <f>E322/L322</f>
        <v>134.91139240506328</v>
      </c>
      <c r="Q322" t="str">
        <f>LEFT(N322, FIND("/",N322,1)-1)</f>
        <v>film &amp; video</v>
      </c>
      <c r="R322" t="str">
        <f>RIGHT(N322, LEN(N322)-FIND("/",N322,1))</f>
        <v>documentary</v>
      </c>
      <c r="S322" s="12">
        <f t="shared" si="8"/>
        <v>42331.34297453703</v>
      </c>
      <c r="T322" s="12">
        <f t="shared" si="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15">
        <f>E323/L323</f>
        <v>106.62314540059347</v>
      </c>
      <c r="Q323" t="str">
        <f>LEFT(N323, FIND("/",N323,1)-1)</f>
        <v>film &amp; video</v>
      </c>
      <c r="R323" t="str">
        <f>RIGHT(N323, LEN(N323)-FIND("/",N323,1))</f>
        <v>documentary</v>
      </c>
      <c r="S323" s="12">
        <f t="shared" ref="S323:S386" si="10">(J323/86400)+25569+(-5/24)</f>
        <v>42647.238263888888</v>
      </c>
      <c r="T323" s="12">
        <f t="shared" ref="T323:T386" si="11">(I323/86400)+25569+(-5/24)</f>
        <v>42682.279930555553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15">
        <f>E324/L324</f>
        <v>145.04301075268816</v>
      </c>
      <c r="Q324" t="str">
        <f>LEFT(N324, FIND("/",N324,1)-1)</f>
        <v>film &amp; video</v>
      </c>
      <c r="R324" t="str">
        <f>RIGHT(N324, LEN(N324)-FIND("/",N324,1))</f>
        <v>documentary</v>
      </c>
      <c r="S324" s="12">
        <f t="shared" si="10"/>
        <v>42473.361666666664</v>
      </c>
      <c r="T324" s="12">
        <f t="shared" si="11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15">
        <f>E325/L325</f>
        <v>114.58620689655173</v>
      </c>
      <c r="Q325" t="str">
        <f>LEFT(N325, FIND("/",N325,1)-1)</f>
        <v>film &amp; video</v>
      </c>
      <c r="R325" t="str">
        <f>RIGHT(N325, LEN(N325)-FIND("/",N325,1))</f>
        <v>documentary</v>
      </c>
      <c r="S325" s="12">
        <f t="shared" si="10"/>
        <v>42697.113032407404</v>
      </c>
      <c r="T325" s="12">
        <f t="shared" si="11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15">
        <f>E326/L326</f>
        <v>105.3170731707317</v>
      </c>
      <c r="Q326" t="str">
        <f>LEFT(N326, FIND("/",N326,1)-1)</f>
        <v>film &amp; video</v>
      </c>
      <c r="R326" t="str">
        <f>RIGHT(N326, LEN(N326)-FIND("/",N326,1))</f>
        <v>documentary</v>
      </c>
      <c r="S326" s="12">
        <f t="shared" si="10"/>
        <v>42184.417916666665</v>
      </c>
      <c r="T326" s="12">
        <f t="shared" si="11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15">
        <f>E327/L327</f>
        <v>70.921195652173907</v>
      </c>
      <c r="Q327" t="str">
        <f>LEFT(N327, FIND("/",N327,1)-1)</f>
        <v>film &amp; video</v>
      </c>
      <c r="R327" t="str">
        <f>RIGHT(N327, LEN(N327)-FIND("/",N327,1))</f>
        <v>documentary</v>
      </c>
      <c r="S327" s="12">
        <f t="shared" si="10"/>
        <v>42688.979548611103</v>
      </c>
      <c r="T327" s="12">
        <f t="shared" si="11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15">
        <f>E328/L328</f>
        <v>147.17167680278018</v>
      </c>
      <c r="Q328" t="str">
        <f>LEFT(N328, FIND("/",N328,1)-1)</f>
        <v>film &amp; video</v>
      </c>
      <c r="R328" t="str">
        <f>RIGHT(N328, LEN(N328)-FIND("/",N328,1))</f>
        <v>documentary</v>
      </c>
      <c r="S328" s="12">
        <f t="shared" si="10"/>
        <v>42775.106550925928</v>
      </c>
      <c r="T328" s="12">
        <f t="shared" si="11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15">
        <f>E329/L329</f>
        <v>160.47058823529412</v>
      </c>
      <c r="Q329" t="str">
        <f>LEFT(N329, FIND("/",N329,1)-1)</f>
        <v>film &amp; video</v>
      </c>
      <c r="R329" t="str">
        <f>RIGHT(N329, LEN(N329)-FIND("/",N329,1))</f>
        <v>documentary</v>
      </c>
      <c r="S329" s="12">
        <f t="shared" si="10"/>
        <v>42058.026956018519</v>
      </c>
      <c r="T329" s="12">
        <f t="shared" si="11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15">
        <f>E330/L330</f>
        <v>156.04578313253012</v>
      </c>
      <c r="Q330" t="str">
        <f>LEFT(N330, FIND("/",N330,1)-1)</f>
        <v>film &amp; video</v>
      </c>
      <c r="R330" t="str">
        <f>RIGHT(N330, LEN(N330)-FIND("/",N330,1))</f>
        <v>documentary</v>
      </c>
      <c r="S330" s="12">
        <f t="shared" si="10"/>
        <v>42278.738287037035</v>
      </c>
      <c r="T330" s="12">
        <f t="shared" si="11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15">
        <f>E331/L331</f>
        <v>63.17365269461078</v>
      </c>
      <c r="Q331" t="str">
        <f>LEFT(N331, FIND("/",N331,1)-1)</f>
        <v>film &amp; video</v>
      </c>
      <c r="R331" t="str">
        <f>RIGHT(N331, LEN(N331)-FIND("/",N331,1))</f>
        <v>documentary</v>
      </c>
      <c r="S331" s="12">
        <f t="shared" si="10"/>
        <v>42291.258414351854</v>
      </c>
      <c r="T331" s="12">
        <f t="shared" si="11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15">
        <f>E332/L332</f>
        <v>104.82352941176471</v>
      </c>
      <c r="Q332" t="str">
        <f>LEFT(N332, FIND("/",N332,1)-1)</f>
        <v>film &amp; video</v>
      </c>
      <c r="R332" t="str">
        <f>RIGHT(N332, LEN(N332)-FIND("/",N332,1))</f>
        <v>documentary</v>
      </c>
      <c r="S332" s="12">
        <f t="shared" si="10"/>
        <v>41379.307442129626</v>
      </c>
      <c r="T332" s="12">
        <f t="shared" si="11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15">
        <f>E333/L333</f>
        <v>97.356164383561648</v>
      </c>
      <c r="Q333" t="str">
        <f>LEFT(N333, FIND("/",N333,1)-1)</f>
        <v>film &amp; video</v>
      </c>
      <c r="R333" t="str">
        <f>RIGHT(N333, LEN(N333)-FIND("/",N333,1))</f>
        <v>documentary</v>
      </c>
      <c r="S333" s="12">
        <f t="shared" si="10"/>
        <v>42507.373078703698</v>
      </c>
      <c r="T333" s="12">
        <f t="shared" si="11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15">
        <f>E334/L334</f>
        <v>203.63063063063063</v>
      </c>
      <c r="Q334" t="str">
        <f>LEFT(N334, FIND("/",N334,1)-1)</f>
        <v>film &amp; video</v>
      </c>
      <c r="R334" t="str">
        <f>RIGHT(N334, LEN(N334)-FIND("/",N334,1))</f>
        <v>documentary</v>
      </c>
      <c r="S334" s="12">
        <f t="shared" si="10"/>
        <v>42263.471956018511</v>
      </c>
      <c r="T334" s="12">
        <f t="shared" si="11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15">
        <f>E335/L335</f>
        <v>188.31203007518798</v>
      </c>
      <c r="Q335" t="str">
        <f>LEFT(N335, FIND("/",N335,1)-1)</f>
        <v>film &amp; video</v>
      </c>
      <c r="R335" t="str">
        <f>RIGHT(N335, LEN(N335)-FIND("/",N335,1))</f>
        <v>documentary</v>
      </c>
      <c r="S335" s="12">
        <f t="shared" si="10"/>
        <v>42437.428136574068</v>
      </c>
      <c r="T335" s="12">
        <f t="shared" si="11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15">
        <f>E336/L336</f>
        <v>146.65217391304347</v>
      </c>
      <c r="Q336" t="str">
        <f>LEFT(N336, FIND("/",N336,1)-1)</f>
        <v>film &amp; video</v>
      </c>
      <c r="R336" t="str">
        <f>RIGHT(N336, LEN(N336)-FIND("/",N336,1))</f>
        <v>documentary</v>
      </c>
      <c r="S336" s="12">
        <f t="shared" si="10"/>
        <v>42101.474039351851</v>
      </c>
      <c r="T336" s="12">
        <f t="shared" si="11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15">
        <f>E337/L337</f>
        <v>109.1875</v>
      </c>
      <c r="Q337" t="str">
        <f>LEFT(N337, FIND("/",N337,1)-1)</f>
        <v>film &amp; video</v>
      </c>
      <c r="R337" t="str">
        <f>RIGHT(N337, LEN(N337)-FIND("/",N337,1))</f>
        <v>documentary</v>
      </c>
      <c r="S337" s="12">
        <f t="shared" si="10"/>
        <v>42101.529108796291</v>
      </c>
      <c r="T337" s="12">
        <f t="shared" si="11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15">
        <f>E338/L338</f>
        <v>59.249046653144013</v>
      </c>
      <c r="Q338" t="str">
        <f>LEFT(N338, FIND("/",N338,1)-1)</f>
        <v>film &amp; video</v>
      </c>
      <c r="R338" t="str">
        <f>RIGHT(N338, LEN(N338)-FIND("/",N338,1))</f>
        <v>documentary</v>
      </c>
      <c r="S338" s="12">
        <f t="shared" si="10"/>
        <v>42291.387939814813</v>
      </c>
      <c r="T338" s="12">
        <f t="shared" si="11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15">
        <f>E339/L339</f>
        <v>97.904838709677421</v>
      </c>
      <c r="Q339" t="str">
        <f>LEFT(N339, FIND("/",N339,1)-1)</f>
        <v>film &amp; video</v>
      </c>
      <c r="R339" t="str">
        <f>RIGHT(N339, LEN(N339)-FIND("/",N339,1))</f>
        <v>documentary</v>
      </c>
      <c r="S339" s="12">
        <f t="shared" si="10"/>
        <v>42046.920231481483</v>
      </c>
      <c r="T339" s="12">
        <f t="shared" si="11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15">
        <f>E340/L340</f>
        <v>70.000169491525426</v>
      </c>
      <c r="Q340" t="str">
        <f>LEFT(N340, FIND("/",N340,1)-1)</f>
        <v>film &amp; video</v>
      </c>
      <c r="R340" t="str">
        <f>RIGHT(N340, LEN(N340)-FIND("/",N340,1))</f>
        <v>documentary</v>
      </c>
      <c r="S340" s="12">
        <f t="shared" si="10"/>
        <v>42559.547337962962</v>
      </c>
      <c r="T340" s="12">
        <f t="shared" si="11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15">
        <f>E341/L341</f>
        <v>72.865168539325836</v>
      </c>
      <c r="Q341" t="str">
        <f>LEFT(N341, FIND("/",N341,1)-1)</f>
        <v>film &amp; video</v>
      </c>
      <c r="R341" t="str">
        <f>RIGHT(N341, LEN(N341)-FIND("/",N341,1))</f>
        <v>documentary</v>
      </c>
      <c r="S341" s="12">
        <f t="shared" si="10"/>
        <v>42093.551712962959</v>
      </c>
      <c r="T341" s="12">
        <f t="shared" si="11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15">
        <f>E342/L342</f>
        <v>146.34782608695653</v>
      </c>
      <c r="Q342" t="str">
        <f>LEFT(N342, FIND("/",N342,1)-1)</f>
        <v>film &amp; video</v>
      </c>
      <c r="R342" t="str">
        <f>RIGHT(N342, LEN(N342)-FIND("/",N342,1))</f>
        <v>documentary</v>
      </c>
      <c r="S342" s="12">
        <f t="shared" si="10"/>
        <v>42772.460729166669</v>
      </c>
      <c r="T342" s="12">
        <f t="shared" si="11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15">
        <f>E343/L343</f>
        <v>67.909090909090907</v>
      </c>
      <c r="Q343" t="str">
        <f>LEFT(N343, FIND("/",N343,1)-1)</f>
        <v>film &amp; video</v>
      </c>
      <c r="R343" t="str">
        <f>RIGHT(N343, LEN(N343)-FIND("/",N343,1))</f>
        <v>documentary</v>
      </c>
      <c r="S343" s="12">
        <f t="shared" si="10"/>
        <v>41894.671273148146</v>
      </c>
      <c r="T343" s="12">
        <f t="shared" si="11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15">
        <f>E344/L344</f>
        <v>169.85083076923075</v>
      </c>
      <c r="Q344" t="str">
        <f>LEFT(N344, FIND("/",N344,1)-1)</f>
        <v>film &amp; video</v>
      </c>
      <c r="R344" t="str">
        <f>RIGHT(N344, LEN(N344)-FIND("/",N344,1))</f>
        <v>documentary</v>
      </c>
      <c r="S344" s="12">
        <f t="shared" si="10"/>
        <v>42459.572511574072</v>
      </c>
      <c r="T344" s="12">
        <f t="shared" si="11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15">
        <f>E345/L345</f>
        <v>58.413339694656486</v>
      </c>
      <c r="Q345" t="str">
        <f>LEFT(N345, FIND("/",N345,1)-1)</f>
        <v>film &amp; video</v>
      </c>
      <c r="R345" t="str">
        <f>RIGHT(N345, LEN(N345)-FIND("/",N345,1))</f>
        <v>documentary</v>
      </c>
      <c r="S345" s="12">
        <f t="shared" si="10"/>
        <v>41926.529456018514</v>
      </c>
      <c r="T345" s="12">
        <f t="shared" si="11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15">
        <f>E346/L346</f>
        <v>119.99298245614035</v>
      </c>
      <c r="Q346" t="str">
        <f>LEFT(N346, FIND("/",N346,1)-1)</f>
        <v>film &amp; video</v>
      </c>
      <c r="R346" t="str">
        <f>RIGHT(N346, LEN(N346)-FIND("/",N346,1))</f>
        <v>documentary</v>
      </c>
      <c r="S346" s="12">
        <f t="shared" si="10"/>
        <v>42111.762662037036</v>
      </c>
      <c r="T346" s="12">
        <f t="shared" si="11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15">
        <f>E347/L347</f>
        <v>99.860335195530723</v>
      </c>
      <c r="Q347" t="str">
        <f>LEFT(N347, FIND("/",N347,1)-1)</f>
        <v>film &amp; video</v>
      </c>
      <c r="R347" t="str">
        <f>RIGHT(N347, LEN(N347)-FIND("/",N347,1))</f>
        <v>documentary</v>
      </c>
      <c r="S347" s="12">
        <f t="shared" si="10"/>
        <v>42114.735995370364</v>
      </c>
      <c r="T347" s="12">
        <f t="shared" si="11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15">
        <f>E348/L348</f>
        <v>90.579148936170213</v>
      </c>
      <c r="Q348" t="str">
        <f>LEFT(N348, FIND("/",N348,1)-1)</f>
        <v>film &amp; video</v>
      </c>
      <c r="R348" t="str">
        <f>RIGHT(N348, LEN(N348)-FIND("/",N348,1))</f>
        <v>documentary</v>
      </c>
      <c r="S348" s="12">
        <f t="shared" si="10"/>
        <v>42261.291909722218</v>
      </c>
      <c r="T348" s="12">
        <f t="shared" si="11"/>
        <v>42291.291909722218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15">
        <f>E349/L349</f>
        <v>117.77361477572559</v>
      </c>
      <c r="Q349" t="str">
        <f>LEFT(N349, FIND("/",N349,1)-1)</f>
        <v>film &amp; video</v>
      </c>
      <c r="R349" t="str">
        <f>RIGHT(N349, LEN(N349)-FIND("/",N349,1))</f>
        <v>documentary</v>
      </c>
      <c r="S349" s="12">
        <f t="shared" si="10"/>
        <v>42292.287141203698</v>
      </c>
      <c r="T349" s="12">
        <f t="shared" si="11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15">
        <f>E350/L350</f>
        <v>86.554621848739501</v>
      </c>
      <c r="Q350" t="str">
        <f>LEFT(N350, FIND("/",N350,1)-1)</f>
        <v>film &amp; video</v>
      </c>
      <c r="R350" t="str">
        <f>RIGHT(N350, LEN(N350)-FIND("/",N350,1))</f>
        <v>documentary</v>
      </c>
      <c r="S350" s="12">
        <f t="shared" si="10"/>
        <v>42207.378657407404</v>
      </c>
      <c r="T350" s="12">
        <f t="shared" si="11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15">
        <f>E351/L351</f>
        <v>71.899281437125751</v>
      </c>
      <c r="Q351" t="str">
        <f>LEFT(N351, FIND("/",N351,1)-1)</f>
        <v>film &amp; video</v>
      </c>
      <c r="R351" t="str">
        <f>RIGHT(N351, LEN(N351)-FIND("/",N351,1))</f>
        <v>documentary</v>
      </c>
      <c r="S351" s="12">
        <f t="shared" si="10"/>
        <v>42760.290601851848</v>
      </c>
      <c r="T351" s="12">
        <f t="shared" si="11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15">
        <f>E352/L352</f>
        <v>129.81900452488688</v>
      </c>
      <c r="Q352" t="str">
        <f>LEFT(N352, FIND("/",N352,1)-1)</f>
        <v>film &amp; video</v>
      </c>
      <c r="R352" t="str">
        <f>RIGHT(N352, LEN(N352)-FIND("/",N352,1))</f>
        <v>documentary</v>
      </c>
      <c r="S352" s="12">
        <f t="shared" si="10"/>
        <v>42585.857743055552</v>
      </c>
      <c r="T352" s="12">
        <f t="shared" si="11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15">
        <f>E353/L353</f>
        <v>44.912863070539416</v>
      </c>
      <c r="Q353" t="str">
        <f>LEFT(N353, FIND("/",N353,1)-1)</f>
        <v>film &amp; video</v>
      </c>
      <c r="R353" t="str">
        <f>RIGHT(N353, LEN(N353)-FIND("/",N353,1))</f>
        <v>documentary</v>
      </c>
      <c r="S353" s="12">
        <f t="shared" si="10"/>
        <v>42427.75641203703</v>
      </c>
      <c r="T353" s="12">
        <f t="shared" si="11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15">
        <f>E354/L354</f>
        <v>40.755244755244753</v>
      </c>
      <c r="Q354" t="str">
        <f>LEFT(N354, FIND("/",N354,1)-1)</f>
        <v>film &amp; video</v>
      </c>
      <c r="R354" t="str">
        <f>RIGHT(N354, LEN(N354)-FIND("/",N354,1))</f>
        <v>documentary</v>
      </c>
      <c r="S354" s="12">
        <f t="shared" si="10"/>
        <v>41889.959120370368</v>
      </c>
      <c r="T354" s="12">
        <f t="shared" si="11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15">
        <f>E355/L355</f>
        <v>103.52394779771615</v>
      </c>
      <c r="Q355" t="str">
        <f>LEFT(N355, FIND("/",N355,1)-1)</f>
        <v>film &amp; video</v>
      </c>
      <c r="R355" t="str">
        <f>RIGHT(N355, LEN(N355)-FIND("/",N355,1))</f>
        <v>documentary</v>
      </c>
      <c r="S355" s="12">
        <f t="shared" si="10"/>
        <v>42297.583553240744</v>
      </c>
      <c r="T355" s="12">
        <f t="shared" si="11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15">
        <f>E356/L356</f>
        <v>125.44827586206897</v>
      </c>
      <c r="Q356" t="str">
        <f>LEFT(N356, FIND("/",N356,1)-1)</f>
        <v>film &amp; video</v>
      </c>
      <c r="R356" t="str">
        <f>RIGHT(N356, LEN(N356)-FIND("/",N356,1))</f>
        <v>documentary</v>
      </c>
      <c r="S356" s="12">
        <f t="shared" si="10"/>
        <v>42438.619456018518</v>
      </c>
      <c r="T356" s="12">
        <f t="shared" si="11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15">
        <f>E357/L357</f>
        <v>246.60606060606059</v>
      </c>
      <c r="Q357" t="str">
        <f>LEFT(N357, FIND("/",N357,1)-1)</f>
        <v>film &amp; video</v>
      </c>
      <c r="R357" t="str">
        <f>RIGHT(N357, LEN(N357)-FIND("/",N357,1))</f>
        <v>documentary</v>
      </c>
      <c r="S357" s="12">
        <f t="shared" si="10"/>
        <v>41943.0855787037</v>
      </c>
      <c r="T357" s="12">
        <f t="shared" si="11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15">
        <f>E358/L358</f>
        <v>79.401340206185566</v>
      </c>
      <c r="Q358" t="str">
        <f>LEFT(N358, FIND("/",N358,1)-1)</f>
        <v>film &amp; video</v>
      </c>
      <c r="R358" t="str">
        <f>RIGHT(N358, LEN(N358)-FIND("/",N358,1))</f>
        <v>documentary</v>
      </c>
      <c r="S358" s="12">
        <f t="shared" si="10"/>
        <v>42415.594826388886</v>
      </c>
      <c r="T358" s="12">
        <f t="shared" si="11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15">
        <f>E359/L359</f>
        <v>86.138613861386133</v>
      </c>
      <c r="Q359" t="str">
        <f>LEFT(N359, FIND("/",N359,1)-1)</f>
        <v>film &amp; video</v>
      </c>
      <c r="R359" t="str">
        <f>RIGHT(N359, LEN(N359)-FIND("/",N359,1))</f>
        <v>documentary</v>
      </c>
      <c r="S359" s="12">
        <f t="shared" si="10"/>
        <v>42078.01385416666</v>
      </c>
      <c r="T359" s="12">
        <f t="shared" si="11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15">
        <f>E360/L360</f>
        <v>193.04868913857678</v>
      </c>
      <c r="Q360" t="str">
        <f>LEFT(N360, FIND("/",N360,1)-1)</f>
        <v>film &amp; video</v>
      </c>
      <c r="R360" t="str">
        <f>RIGHT(N360, LEN(N360)-FIND("/",N360,1))</f>
        <v>documentary</v>
      </c>
      <c r="S360" s="12">
        <f t="shared" si="10"/>
        <v>42507.651863425919</v>
      </c>
      <c r="T360" s="12">
        <f t="shared" si="11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15">
        <f>E361/L361</f>
        <v>84.023178807947019</v>
      </c>
      <c r="Q361" t="str">
        <f>LEFT(N361, FIND("/",N361,1)-1)</f>
        <v>film &amp; video</v>
      </c>
      <c r="R361" t="str">
        <f>RIGHT(N361, LEN(N361)-FIND("/",N361,1))</f>
        <v>documentary</v>
      </c>
      <c r="S361" s="12">
        <f t="shared" si="10"/>
        <v>41934.86215277778</v>
      </c>
      <c r="T361" s="12">
        <f t="shared" si="11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15">
        <f>E362/L362</f>
        <v>139.82758620689654</v>
      </c>
      <c r="Q362" t="str">
        <f>LEFT(N362, FIND("/",N362,1)-1)</f>
        <v>film &amp; video</v>
      </c>
      <c r="R362" t="str">
        <f>RIGHT(N362, LEN(N362)-FIND("/",N362,1))</f>
        <v>documentary</v>
      </c>
      <c r="S362" s="12">
        <f t="shared" si="10"/>
        <v>42163.689583333333</v>
      </c>
      <c r="T362" s="12">
        <f t="shared" si="11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15">
        <f>E363/L363</f>
        <v>109.82189265536722</v>
      </c>
      <c r="Q363" t="str">
        <f>LEFT(N363, FIND("/",N363,1)-1)</f>
        <v>film &amp; video</v>
      </c>
      <c r="R363" t="str">
        <f>RIGHT(N363, LEN(N363)-FIND("/",N363,1))</f>
        <v>documentary</v>
      </c>
      <c r="S363" s="12">
        <f t="shared" si="10"/>
        <v>41935.792893518512</v>
      </c>
      <c r="T363" s="12">
        <f t="shared" si="11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15">
        <f>E364/L364</f>
        <v>139.53488372093022</v>
      </c>
      <c r="Q364" t="str">
        <f>LEFT(N364, FIND("/",N364,1)-1)</f>
        <v>film &amp; video</v>
      </c>
      <c r="R364" t="str">
        <f>RIGHT(N364, LEN(N364)-FIND("/",N364,1))</f>
        <v>documentary</v>
      </c>
      <c r="S364" s="12">
        <f t="shared" si="10"/>
        <v>41837.002210648148</v>
      </c>
      <c r="T364" s="12">
        <f t="shared" si="11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15">
        <f>E365/L365</f>
        <v>347.84615384615387</v>
      </c>
      <c r="Q365" t="str">
        <f>LEFT(N365, FIND("/",N365,1)-1)</f>
        <v>film &amp; video</v>
      </c>
      <c r="R365" t="str">
        <f>RIGHT(N365, LEN(N365)-FIND("/",N365,1))</f>
        <v>documentary</v>
      </c>
      <c r="S365" s="12">
        <f t="shared" si="10"/>
        <v>40255.53629629629</v>
      </c>
      <c r="T365" s="12">
        <f t="shared" si="11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15">
        <f>E366/L366</f>
        <v>68.24159292035398</v>
      </c>
      <c r="Q366" t="str">
        <f>LEFT(N366, FIND("/",N366,1)-1)</f>
        <v>film &amp; video</v>
      </c>
      <c r="R366" t="str">
        <f>RIGHT(N366, LEN(N366)-FIND("/",N366,1))</f>
        <v>documentary</v>
      </c>
      <c r="S366" s="12">
        <f t="shared" si="10"/>
        <v>41780.651296296295</v>
      </c>
      <c r="T366" s="12">
        <f t="shared" si="11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15">
        <f>E367/L367</f>
        <v>239.93846153846152</v>
      </c>
      <c r="Q367" t="str">
        <f>LEFT(N367, FIND("/",N367,1)-1)</f>
        <v>film &amp; video</v>
      </c>
      <c r="R367" t="str">
        <f>RIGHT(N367, LEN(N367)-FIND("/",N367,1))</f>
        <v>documentary</v>
      </c>
      <c r="S367" s="12">
        <f t="shared" si="10"/>
        <v>41668.398136574069</v>
      </c>
      <c r="T367" s="12">
        <f t="shared" si="11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15">
        <f>E368/L368</f>
        <v>287.31343283582089</v>
      </c>
      <c r="Q368" t="str">
        <f>LEFT(N368, FIND("/",N368,1)-1)</f>
        <v>film &amp; video</v>
      </c>
      <c r="R368" t="str">
        <f>RIGHT(N368, LEN(N368)-FIND("/",N368,1))</f>
        <v>documentary</v>
      </c>
      <c r="S368" s="12">
        <f t="shared" si="10"/>
        <v>41019.584699074076</v>
      </c>
      <c r="T368" s="12">
        <f t="shared" si="11"/>
        <v>41049.584699074076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15">
        <f>E369/L369</f>
        <v>86.84882352941176</v>
      </c>
      <c r="Q369" t="str">
        <f>LEFT(N369, FIND("/",N369,1)-1)</f>
        <v>film &amp; video</v>
      </c>
      <c r="R369" t="str">
        <f>RIGHT(N369, LEN(N369)-FIND("/",N369,1))</f>
        <v>documentary</v>
      </c>
      <c r="S369" s="12">
        <f t="shared" si="10"/>
        <v>41355.368958333333</v>
      </c>
      <c r="T369" s="12">
        <f t="shared" si="11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15">
        <f>E370/L370</f>
        <v>81.84905660377359</v>
      </c>
      <c r="Q370" t="str">
        <f>LEFT(N370, FIND("/",N370,1)-1)</f>
        <v>film &amp; video</v>
      </c>
      <c r="R370" t="str">
        <f>RIGHT(N370, LEN(N370)-FIND("/",N370,1))</f>
        <v>documentary</v>
      </c>
      <c r="S370" s="12">
        <f t="shared" si="10"/>
        <v>42043.397245370368</v>
      </c>
      <c r="T370" s="12">
        <f t="shared" si="11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15">
        <f>E371/L371</f>
        <v>42.874970059880241</v>
      </c>
      <c r="Q371" t="str">
        <f>LEFT(N371, FIND("/",N371,1)-1)</f>
        <v>film &amp; video</v>
      </c>
      <c r="R371" t="str">
        <f>RIGHT(N371, LEN(N371)-FIND("/",N371,1))</f>
        <v>documentary</v>
      </c>
      <c r="S371" s="12">
        <f t="shared" si="10"/>
        <v>40893.3433912037</v>
      </c>
      <c r="T371" s="12">
        <f t="shared" si="11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15">
        <f>E372/L372</f>
        <v>709.41860465116281</v>
      </c>
      <c r="Q372" t="str">
        <f>LEFT(N372, FIND("/",N372,1)-1)</f>
        <v>film &amp; video</v>
      </c>
      <c r="R372" t="str">
        <f>RIGHT(N372, LEN(N372)-FIND("/",N372,1))</f>
        <v>documentary</v>
      </c>
      <c r="S372" s="12">
        <f t="shared" si="10"/>
        <v>42711.586805555555</v>
      </c>
      <c r="T372" s="12">
        <f t="shared" si="11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15">
        <f>E373/L373</f>
        <v>161.25517890772127</v>
      </c>
      <c r="Q373" t="str">
        <f>LEFT(N373, FIND("/",N373,1)-1)</f>
        <v>film &amp; video</v>
      </c>
      <c r="R373" t="str">
        <f>RIGHT(N373, LEN(N373)-FIND("/",N373,1))</f>
        <v>documentary</v>
      </c>
      <c r="S373" s="12">
        <f t="shared" si="10"/>
        <v>41261.559479166666</v>
      </c>
      <c r="T373" s="12">
        <f t="shared" si="11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15">
        <f>E374/L374</f>
        <v>41.777777777777779</v>
      </c>
      <c r="Q374" t="str">
        <f>LEFT(N374, FIND("/",N374,1)-1)</f>
        <v>film &amp; video</v>
      </c>
      <c r="R374" t="str">
        <f>RIGHT(N374, LEN(N374)-FIND("/",N374,1))</f>
        <v>documentary</v>
      </c>
      <c r="S374" s="12">
        <f t="shared" si="10"/>
        <v>42425.368564814817</v>
      </c>
      <c r="T374" s="12">
        <f t="shared" si="11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15">
        <f>E375/L375</f>
        <v>89.887640449438209</v>
      </c>
      <c r="Q375" t="str">
        <f>LEFT(N375, FIND("/",N375,1)-1)</f>
        <v>film &amp; video</v>
      </c>
      <c r="R375" t="str">
        <f>RIGHT(N375, LEN(N375)-FIND("/",N375,1))</f>
        <v>documentary</v>
      </c>
      <c r="S375" s="12">
        <f t="shared" si="10"/>
        <v>41078.703680555554</v>
      </c>
      <c r="T375" s="12">
        <f t="shared" si="11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15">
        <f>E376/L376</f>
        <v>45.051724137931032</v>
      </c>
      <c r="Q376" t="str">
        <f>LEFT(N376, FIND("/",N376,1)-1)</f>
        <v>film &amp; video</v>
      </c>
      <c r="R376" t="str">
        <f>RIGHT(N376, LEN(N376)-FIND("/",N376,1))</f>
        <v>documentary</v>
      </c>
      <c r="S376" s="12">
        <f t="shared" si="10"/>
        <v>40757.680914351848</v>
      </c>
      <c r="T376" s="12">
        <f t="shared" si="11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15">
        <f>E377/L377</f>
        <v>42.857142857142854</v>
      </c>
      <c r="Q377" t="str">
        <f>LEFT(N377, FIND("/",N377,1)-1)</f>
        <v>film &amp; video</v>
      </c>
      <c r="R377" t="str">
        <f>RIGHT(N377, LEN(N377)-FIND("/",N377,1))</f>
        <v>documentary</v>
      </c>
      <c r="S377" s="12">
        <f t="shared" si="10"/>
        <v>41657.77674768518</v>
      </c>
      <c r="T377" s="12">
        <f t="shared" si="11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15">
        <f>E378/L378</f>
        <v>54.083333333333336</v>
      </c>
      <c r="Q378" t="str">
        <f>LEFT(N378, FIND("/",N378,1)-1)</f>
        <v>film &amp; video</v>
      </c>
      <c r="R378" t="str">
        <f>RIGHT(N378, LEN(N378)-FIND("/",N378,1))</f>
        <v>documentary</v>
      </c>
      <c r="S378" s="12">
        <f t="shared" si="10"/>
        <v>42576.244398148141</v>
      </c>
      <c r="T378" s="12">
        <f t="shared" si="11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15">
        <f>E379/L379</f>
        <v>103.21804511278195</v>
      </c>
      <c r="Q379" t="str">
        <f>LEFT(N379, FIND("/",N379,1)-1)</f>
        <v>film &amp; video</v>
      </c>
      <c r="R379" t="str">
        <f>RIGHT(N379, LEN(N379)-FIND("/",N379,1))</f>
        <v>documentary</v>
      </c>
      <c r="S379" s="12">
        <f t="shared" si="10"/>
        <v>42292.042453703696</v>
      </c>
      <c r="T379" s="12">
        <f t="shared" si="11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15">
        <f>E380/L380</f>
        <v>40.397590361445786</v>
      </c>
      <c r="Q380" t="str">
        <f>LEFT(N380, FIND("/",N380,1)-1)</f>
        <v>film &amp; video</v>
      </c>
      <c r="R380" t="str">
        <f>RIGHT(N380, LEN(N380)-FIND("/",N380,1))</f>
        <v>documentary</v>
      </c>
      <c r="S380" s="12">
        <f t="shared" si="10"/>
        <v>42370.363518518519</v>
      </c>
      <c r="T380" s="12">
        <f t="shared" si="11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15">
        <f>E381/L381</f>
        <v>116.85906040268456</v>
      </c>
      <c r="Q381" t="str">
        <f>LEFT(N381, FIND("/",N381,1)-1)</f>
        <v>film &amp; video</v>
      </c>
      <c r="R381" t="str">
        <f>RIGHT(N381, LEN(N381)-FIND("/",N381,1))</f>
        <v>documentary</v>
      </c>
      <c r="S381" s="12">
        <f t="shared" si="10"/>
        <v>40987.479999999996</v>
      </c>
      <c r="T381" s="12">
        <f t="shared" si="11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15">
        <f>E382/L382</f>
        <v>115.51020408163265</v>
      </c>
      <c r="Q382" t="str">
        <f>LEFT(N382, FIND("/",N382,1)-1)</f>
        <v>film &amp; video</v>
      </c>
      <c r="R382" t="str">
        <f>RIGHT(N382, LEN(N382)-FIND("/",N382,1))</f>
        <v>documentary</v>
      </c>
      <c r="S382" s="12">
        <f t="shared" si="10"/>
        <v>42367.511481481481</v>
      </c>
      <c r="T382" s="12">
        <f t="shared" si="11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15">
        <f>E383/L383</f>
        <v>104.31274900398407</v>
      </c>
      <c r="Q383" t="str">
        <f>LEFT(N383, FIND("/",N383,1)-1)</f>
        <v>film &amp; video</v>
      </c>
      <c r="R383" t="str">
        <f>RIGHT(N383, LEN(N383)-FIND("/",N383,1))</f>
        <v>documentary</v>
      </c>
      <c r="S383" s="12">
        <f t="shared" si="10"/>
        <v>41085.48978009259</v>
      </c>
      <c r="T383" s="12">
        <f t="shared" si="11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15">
        <f>E384/L384</f>
        <v>69.772727272727266</v>
      </c>
      <c r="Q384" t="str">
        <f>LEFT(N384, FIND("/",N384,1)-1)</f>
        <v>film &amp; video</v>
      </c>
      <c r="R384" t="str">
        <f>RIGHT(N384, LEN(N384)-FIND("/",N384,1))</f>
        <v>documentary</v>
      </c>
      <c r="S384" s="12">
        <f t="shared" si="10"/>
        <v>41144.501157407409</v>
      </c>
      <c r="T384" s="12">
        <f t="shared" si="11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15">
        <f>E385/L385</f>
        <v>43.020833333333336</v>
      </c>
      <c r="Q385" t="str">
        <f>LEFT(N385, FIND("/",N385,1)-1)</f>
        <v>film &amp; video</v>
      </c>
      <c r="R385" t="str">
        <f>RIGHT(N385, LEN(N385)-FIND("/",N385,1))</f>
        <v>documentary</v>
      </c>
      <c r="S385" s="12">
        <f t="shared" si="10"/>
        <v>41754.90924768518</v>
      </c>
      <c r="T385" s="12">
        <f t="shared" si="11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15">
        <f>E386/L386</f>
        <v>58.540469973890339</v>
      </c>
      <c r="Q386" t="str">
        <f>LEFT(N386, FIND("/",N386,1)-1)</f>
        <v>film &amp; video</v>
      </c>
      <c r="R386" t="str">
        <f>RIGHT(N386, LEN(N386)-FIND("/",N386,1))</f>
        <v>documentary</v>
      </c>
      <c r="S386" s="12">
        <f t="shared" si="10"/>
        <v>41980.573460648149</v>
      </c>
      <c r="T386" s="12">
        <f t="shared" si="11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15">
        <f>E387/L387</f>
        <v>111.79535864978902</v>
      </c>
      <c r="Q387" t="str">
        <f>LEFT(N387, FIND("/",N387,1)-1)</f>
        <v>film &amp; video</v>
      </c>
      <c r="R387" t="str">
        <f>RIGHT(N387, LEN(N387)-FIND("/",N387,1))</f>
        <v>documentary</v>
      </c>
      <c r="S387" s="12">
        <f t="shared" ref="S387:S450" si="12">(J387/86400)+25569+(-5/24)</f>
        <v>41934.376168981478</v>
      </c>
      <c r="T387" s="12">
        <f t="shared" ref="T387:T450" si="13">(I387/86400)+25569+(-5/24)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15">
        <f>E388/L388</f>
        <v>46.230769230769234</v>
      </c>
      <c r="Q388" t="str">
        <f>LEFT(N388, FIND("/",N388,1)-1)</f>
        <v>film &amp; video</v>
      </c>
      <c r="R388" t="str">
        <f>RIGHT(N388, LEN(N388)-FIND("/",N388,1))</f>
        <v>documentary</v>
      </c>
      <c r="S388" s="12">
        <f t="shared" si="12"/>
        <v>42211.742951388886</v>
      </c>
      <c r="T388" s="12">
        <f t="shared" si="13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15">
        <f>E389/L389</f>
        <v>144.69039145907473</v>
      </c>
      <c r="Q389" t="str">
        <f>LEFT(N389, FIND("/",N389,1)-1)</f>
        <v>film &amp; video</v>
      </c>
      <c r="R389" t="str">
        <f>RIGHT(N389, LEN(N389)-FIND("/",N389,1))</f>
        <v>documentary</v>
      </c>
      <c r="S389" s="12">
        <f t="shared" si="12"/>
        <v>42200.468263888884</v>
      </c>
      <c r="T389" s="12">
        <f t="shared" si="13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15">
        <f>E390/L390</f>
        <v>88.845070422535215</v>
      </c>
      <c r="Q390" t="str">
        <f>LEFT(N390, FIND("/",N390,1)-1)</f>
        <v>film &amp; video</v>
      </c>
      <c r="R390" t="str">
        <f>RIGHT(N390, LEN(N390)-FIND("/",N390,1))</f>
        <v>documentary</v>
      </c>
      <c r="S390" s="12">
        <f t="shared" si="12"/>
        <v>42548.86782407407</v>
      </c>
      <c r="T390" s="12">
        <f t="shared" si="13"/>
        <v>42578.86782407407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15">
        <f>E391/L391</f>
        <v>81.75107284768211</v>
      </c>
      <c r="Q391" t="str">
        <f>LEFT(N391, FIND("/",N391,1)-1)</f>
        <v>film &amp; video</v>
      </c>
      <c r="R391" t="str">
        <f>RIGHT(N391, LEN(N391)-FIND("/",N391,1))</f>
        <v>documentary</v>
      </c>
      <c r="S391" s="12">
        <f t="shared" si="12"/>
        <v>41673.854745370372</v>
      </c>
      <c r="T391" s="12">
        <f t="shared" si="13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15">
        <f>E392/L392</f>
        <v>71.428571428571431</v>
      </c>
      <c r="Q392" t="str">
        <f>LEFT(N392, FIND("/",N392,1)-1)</f>
        <v>film &amp; video</v>
      </c>
      <c r="R392" t="str">
        <f>RIGHT(N392, LEN(N392)-FIND("/",N392,1))</f>
        <v>documentary</v>
      </c>
      <c r="S392" s="12">
        <f t="shared" si="12"/>
        <v>42111.828379629624</v>
      </c>
      <c r="T392" s="12">
        <f t="shared" si="13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15">
        <f>E393/L393</f>
        <v>104.25906735751295</v>
      </c>
      <c r="Q393" t="str">
        <f>LEFT(N393, FIND("/",N393,1)-1)</f>
        <v>film &amp; video</v>
      </c>
      <c r="R393" t="str">
        <f>RIGHT(N393, LEN(N393)-FIND("/",N393,1))</f>
        <v>documentary</v>
      </c>
      <c r="S393" s="12">
        <f t="shared" si="12"/>
        <v>40864.833923611106</v>
      </c>
      <c r="T393" s="12">
        <f t="shared" si="13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15">
        <f>E394/L394</f>
        <v>90.616504854368927</v>
      </c>
      <c r="Q394" t="str">
        <f>LEFT(N394, FIND("/",N394,1)-1)</f>
        <v>film &amp; video</v>
      </c>
      <c r="R394" t="str">
        <f>RIGHT(N394, LEN(N394)-FIND("/",N394,1))</f>
        <v>documentary</v>
      </c>
      <c r="S394" s="12">
        <f t="shared" si="12"/>
        <v>40763.508923611109</v>
      </c>
      <c r="T394" s="12">
        <f t="shared" si="13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15">
        <f>E395/L395</f>
        <v>157.33048433048432</v>
      </c>
      <c r="Q395" t="str">
        <f>LEFT(N395, FIND("/",N395,1)-1)</f>
        <v>film &amp; video</v>
      </c>
      <c r="R395" t="str">
        <f>RIGHT(N395, LEN(N395)-FIND("/",N395,1))</f>
        <v>documentary</v>
      </c>
      <c r="S395" s="12">
        <f t="shared" si="12"/>
        <v>41526.500601851847</v>
      </c>
      <c r="T395" s="12">
        <f t="shared" si="13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15">
        <f>E396/L396</f>
        <v>105.18</v>
      </c>
      <c r="Q396" t="str">
        <f>LEFT(N396, FIND("/",N396,1)-1)</f>
        <v>film &amp; video</v>
      </c>
      <c r="R396" t="str">
        <f>RIGHT(N396, LEN(N396)-FIND("/",N396,1))</f>
        <v>documentary</v>
      </c>
      <c r="S396" s="12">
        <f t="shared" si="12"/>
        <v>42417.60974537037</v>
      </c>
      <c r="T396" s="12">
        <f t="shared" si="13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15">
        <f>E397/L397</f>
        <v>58.719836956521746</v>
      </c>
      <c r="Q397" t="str">
        <f>LEFT(N397, FIND("/",N397,1)-1)</f>
        <v>film &amp; video</v>
      </c>
      <c r="R397" t="str">
        <f>RIGHT(N397, LEN(N397)-FIND("/",N397,1))</f>
        <v>documentary</v>
      </c>
      <c r="S397" s="12">
        <f t="shared" si="12"/>
        <v>40990.700925925921</v>
      </c>
      <c r="T397" s="12">
        <f t="shared" si="13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15">
        <f>E398/L398</f>
        <v>81.632653061224488</v>
      </c>
      <c r="Q398" t="str">
        <f>LEFT(N398, FIND("/",N398,1)-1)</f>
        <v>film &amp; video</v>
      </c>
      <c r="R398" t="str">
        <f>RIGHT(N398, LEN(N398)-FIND("/",N398,1))</f>
        <v>documentary</v>
      </c>
      <c r="S398" s="12">
        <f t="shared" si="12"/>
        <v>41082.356550925928</v>
      </c>
      <c r="T398" s="12">
        <f t="shared" si="13"/>
        <v>41097.356550925928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15">
        <f>E399/L399</f>
        <v>56.460043668122275</v>
      </c>
      <c r="Q399" t="str">
        <f>LEFT(N399, FIND("/",N399,1)-1)</f>
        <v>film &amp; video</v>
      </c>
      <c r="R399" t="str">
        <f>RIGHT(N399, LEN(N399)-FIND("/",N399,1))</f>
        <v>documentary</v>
      </c>
      <c r="S399" s="12">
        <f t="shared" si="12"/>
        <v>40379.568101851852</v>
      </c>
      <c r="T399" s="12">
        <f t="shared" si="13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15">
        <f>E400/L400</f>
        <v>140.1044776119403</v>
      </c>
      <c r="Q400" t="str">
        <f>LEFT(N400, FIND("/",N400,1)-1)</f>
        <v>film &amp; video</v>
      </c>
      <c r="R400" t="str">
        <f>RIGHT(N400, LEN(N400)-FIND("/",N400,1))</f>
        <v>documentary</v>
      </c>
      <c r="S400" s="12">
        <f t="shared" si="12"/>
        <v>42078.584791666661</v>
      </c>
      <c r="T400" s="12">
        <f t="shared" si="13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15">
        <f>E401/L401</f>
        <v>224.85263157894738</v>
      </c>
      <c r="Q401" t="str">
        <f>LEFT(N401, FIND("/",N401,1)-1)</f>
        <v>film &amp; video</v>
      </c>
      <c r="R401" t="str">
        <f>RIGHT(N401, LEN(N401)-FIND("/",N401,1))</f>
        <v>documentary</v>
      </c>
      <c r="S401" s="12">
        <f t="shared" si="12"/>
        <v>42687.667442129627</v>
      </c>
      <c r="T401" s="12">
        <f t="shared" si="13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15">
        <f>E402/L402</f>
        <v>181.13306451612902</v>
      </c>
      <c r="Q402" t="str">
        <f>LEFT(N402, FIND("/",N402,1)-1)</f>
        <v>film &amp; video</v>
      </c>
      <c r="R402" t="str">
        <f>RIGHT(N402, LEN(N402)-FIND("/",N402,1))</f>
        <v>documentary</v>
      </c>
      <c r="S402" s="12">
        <f t="shared" si="12"/>
        <v>41745.427627314813</v>
      </c>
      <c r="T402" s="12">
        <f t="shared" si="13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15">
        <f>E403/L403</f>
        <v>711.04109589041093</v>
      </c>
      <c r="Q403" t="str">
        <f>LEFT(N403, FIND("/",N403,1)-1)</f>
        <v>film &amp; video</v>
      </c>
      <c r="R403" t="str">
        <f>RIGHT(N403, LEN(N403)-FIND("/",N403,1))</f>
        <v>documentary</v>
      </c>
      <c r="S403" s="12">
        <f t="shared" si="12"/>
        <v>40732.633912037032</v>
      </c>
      <c r="T403" s="12">
        <f t="shared" si="13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15">
        <f>E404/L404</f>
        <v>65.883720930232556</v>
      </c>
      <c r="Q404" t="str">
        <f>LEFT(N404, FIND("/",N404,1)-1)</f>
        <v>film &amp; video</v>
      </c>
      <c r="R404" t="str">
        <f>RIGHT(N404, LEN(N404)-FIND("/",N404,1))</f>
        <v>documentary</v>
      </c>
      <c r="S404" s="12">
        <f t="shared" si="12"/>
        <v>42292.331215277773</v>
      </c>
      <c r="T404" s="12">
        <f t="shared" si="13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15">
        <f>E405/L405</f>
        <v>75.185714285714283</v>
      </c>
      <c r="Q405" t="str">
        <f>LEFT(N405, FIND("/",N405,1)-1)</f>
        <v>film &amp; video</v>
      </c>
      <c r="R405" t="str">
        <f>RIGHT(N405, LEN(N405)-FIND("/",N405,1))</f>
        <v>documentary</v>
      </c>
      <c r="S405" s="12">
        <f t="shared" si="12"/>
        <v>40718.102326388886</v>
      </c>
      <c r="T405" s="12">
        <f t="shared" si="13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15">
        <f>E406/L406</f>
        <v>133.14391143911439</v>
      </c>
      <c r="Q406" t="str">
        <f>LEFT(N406, FIND("/",N406,1)-1)</f>
        <v>film &amp; video</v>
      </c>
      <c r="R406" t="str">
        <f>RIGHT(N406, LEN(N406)-FIND("/",N406,1))</f>
        <v>documentary</v>
      </c>
      <c r="S406" s="12">
        <f t="shared" si="12"/>
        <v>41646.419699074067</v>
      </c>
      <c r="T406" s="12">
        <f t="shared" si="13"/>
        <v>41675.75277777778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15">
        <f>E407/L407</f>
        <v>55.2</v>
      </c>
      <c r="Q407" t="str">
        <f>LEFT(N407, FIND("/",N407,1)-1)</f>
        <v>film &amp; video</v>
      </c>
      <c r="R407" t="str">
        <f>RIGHT(N407, LEN(N407)-FIND("/",N407,1))</f>
        <v>documentary</v>
      </c>
      <c r="S407" s="12">
        <f t="shared" si="12"/>
        <v>41673.876608796294</v>
      </c>
      <c r="T407" s="12">
        <f t="shared" si="13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15">
        <f>E408/L408</f>
        <v>86.163714285714292</v>
      </c>
      <c r="Q408" t="str">
        <f>LEFT(N408, FIND("/",N408,1)-1)</f>
        <v>film &amp; video</v>
      </c>
      <c r="R408" t="str">
        <f>RIGHT(N408, LEN(N408)-FIND("/",N408,1))</f>
        <v>documentary</v>
      </c>
      <c r="S408" s="12">
        <f t="shared" si="12"/>
        <v>40637.95413194444</v>
      </c>
      <c r="T408" s="12">
        <f t="shared" si="13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15">
        <f>E409/L409</f>
        <v>92.318181818181813</v>
      </c>
      <c r="Q409" t="str">
        <f>LEFT(N409, FIND("/",N409,1)-1)</f>
        <v>film &amp; video</v>
      </c>
      <c r="R409" t="str">
        <f>RIGHT(N409, LEN(N409)-FIND("/",N409,1))</f>
        <v>documentary</v>
      </c>
      <c r="S409" s="12">
        <f t="shared" si="12"/>
        <v>40806.662615740737</v>
      </c>
      <c r="T409" s="12">
        <f t="shared" si="13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15">
        <f>E410/L410</f>
        <v>160.16473684210527</v>
      </c>
      <c r="Q410" t="str">
        <f>LEFT(N410, FIND("/",N410,1)-1)</f>
        <v>film &amp; video</v>
      </c>
      <c r="R410" t="str">
        <f>RIGHT(N410, LEN(N410)-FIND("/",N410,1))</f>
        <v>documentary</v>
      </c>
      <c r="S410" s="12">
        <f t="shared" si="12"/>
        <v>41543.527662037035</v>
      </c>
      <c r="T410" s="12">
        <f t="shared" si="13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15">
        <f>E411/L411</f>
        <v>45.6</v>
      </c>
      <c r="Q411" t="str">
        <f>LEFT(N411, FIND("/",N411,1)-1)</f>
        <v>film &amp; video</v>
      </c>
      <c r="R411" t="str">
        <f>RIGHT(N411, LEN(N411)-FIND("/",N411,1))</f>
        <v>documentary</v>
      </c>
      <c r="S411" s="12">
        <f t="shared" si="12"/>
        <v>42543.654444444437</v>
      </c>
      <c r="T411" s="12">
        <f t="shared" si="13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15">
        <f>E412/L412</f>
        <v>183.28571428571428</v>
      </c>
      <c r="Q412" t="str">
        <f>LEFT(N412, FIND("/",N412,1)-1)</f>
        <v>film &amp; video</v>
      </c>
      <c r="R412" t="str">
        <f>RIGHT(N412, LEN(N412)-FIND("/",N412,1))</f>
        <v>documentary</v>
      </c>
      <c r="S412" s="12">
        <f t="shared" si="12"/>
        <v>42113.773113425923</v>
      </c>
      <c r="T412" s="12">
        <f t="shared" si="13"/>
        <v>42173.773113425923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15">
        <f>E413/L413</f>
        <v>125.78838174273859</v>
      </c>
      <c r="Q413" t="str">
        <f>LEFT(N413, FIND("/",N413,1)-1)</f>
        <v>film &amp; video</v>
      </c>
      <c r="R413" t="str">
        <f>RIGHT(N413, LEN(N413)-FIND("/",N413,1))</f>
        <v>documentary</v>
      </c>
      <c r="S413" s="12">
        <f t="shared" si="12"/>
        <v>41597.967638888884</v>
      </c>
      <c r="T413" s="12">
        <f t="shared" si="13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15">
        <f>E414/L414</f>
        <v>57.654545454545456</v>
      </c>
      <c r="Q414" t="str">
        <f>LEFT(N414, FIND("/",N414,1)-1)</f>
        <v>film &amp; video</v>
      </c>
      <c r="R414" t="str">
        <f>RIGHT(N414, LEN(N414)-FIND("/",N414,1))</f>
        <v>documentary</v>
      </c>
      <c r="S414" s="12">
        <f t="shared" si="12"/>
        <v>41099.534467592588</v>
      </c>
      <c r="T414" s="12">
        <f t="shared" si="13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15">
        <f>E415/L415</f>
        <v>78.660818713450297</v>
      </c>
      <c r="Q415" t="str">
        <f>LEFT(N415, FIND("/",N415,1)-1)</f>
        <v>film &amp; video</v>
      </c>
      <c r="R415" t="str">
        <f>RIGHT(N415, LEN(N415)-FIND("/",N415,1))</f>
        <v>documentary</v>
      </c>
      <c r="S415" s="12">
        <f t="shared" si="12"/>
        <v>41079.66910879629</v>
      </c>
      <c r="T415" s="12">
        <f t="shared" si="13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15">
        <f>E416/L416</f>
        <v>91.480769230769226</v>
      </c>
      <c r="Q416" t="str">
        <f>LEFT(N416, FIND("/",N416,1)-1)</f>
        <v>film &amp; video</v>
      </c>
      <c r="R416" t="str">
        <f>RIGHT(N416, LEN(N416)-FIND("/",N416,1))</f>
        <v>documentary</v>
      </c>
      <c r="S416" s="12">
        <f t="shared" si="12"/>
        <v>41528.85491898148</v>
      </c>
      <c r="T416" s="12">
        <f t="shared" si="13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15">
        <f>E417/L417</f>
        <v>68.09809523809524</v>
      </c>
      <c r="Q417" t="str">
        <f>LEFT(N417, FIND("/",N417,1)-1)</f>
        <v>film &amp; video</v>
      </c>
      <c r="R417" t="str">
        <f>RIGHT(N417, LEN(N417)-FIND("/",N417,1))</f>
        <v>documentary</v>
      </c>
      <c r="S417" s="12">
        <f t="shared" si="12"/>
        <v>41904.643541666665</v>
      </c>
      <c r="T417" s="12">
        <f t="shared" si="13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15">
        <f>E418/L418</f>
        <v>48.086800000000004</v>
      </c>
      <c r="Q418" t="str">
        <f>LEFT(N418, FIND("/",N418,1)-1)</f>
        <v>film &amp; video</v>
      </c>
      <c r="R418" t="str">
        <f>RIGHT(N418, LEN(N418)-FIND("/",N418,1))</f>
        <v>documentary</v>
      </c>
      <c r="S418" s="12">
        <f t="shared" si="12"/>
        <v>41648.187858796293</v>
      </c>
      <c r="T418" s="12">
        <f t="shared" si="13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15">
        <f>E419/L419</f>
        <v>202.42307692307693</v>
      </c>
      <c r="Q419" t="str">
        <f>LEFT(N419, FIND("/",N419,1)-1)</f>
        <v>film &amp; video</v>
      </c>
      <c r="R419" t="str">
        <f>RIGHT(N419, LEN(N419)-FIND("/",N419,1))</f>
        <v>documentary</v>
      </c>
      <c r="S419" s="12">
        <f t="shared" si="12"/>
        <v>41360.762268518512</v>
      </c>
      <c r="T419" s="12">
        <f t="shared" si="13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15">
        <f>E420/L420</f>
        <v>216.75</v>
      </c>
      <c r="Q420" t="str">
        <f>LEFT(N420, FIND("/",N420,1)-1)</f>
        <v>film &amp; video</v>
      </c>
      <c r="R420" t="str">
        <f>RIGHT(N420, LEN(N420)-FIND("/",N420,1))</f>
        <v>documentary</v>
      </c>
      <c r="S420" s="12">
        <f t="shared" si="12"/>
        <v>42178.07403935185</v>
      </c>
      <c r="T420" s="12">
        <f t="shared" si="13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15">
        <f>E421/L421</f>
        <v>110.06849315068493</v>
      </c>
      <c r="Q421" t="str">
        <f>LEFT(N421, FIND("/",N421,1)-1)</f>
        <v>film &amp; video</v>
      </c>
      <c r="R421" t="str">
        <f>RIGHT(N421, LEN(N421)-FIND("/",N421,1))</f>
        <v>documentary</v>
      </c>
      <c r="S421" s="12">
        <f t="shared" si="12"/>
        <v>41394.634108796294</v>
      </c>
      <c r="T421" s="12">
        <f t="shared" si="13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15">
        <f>IFERROR(E422/L422,0)</f>
        <v>4.833333333333333</v>
      </c>
      <c r="Q422" t="str">
        <f>LEFT(N422, FIND("/",N422,1)-1)</f>
        <v>film &amp; video</v>
      </c>
      <c r="R422" t="str">
        <f>RIGHT(N422, LEN(N422)-FIND("/",N422,1))</f>
        <v>animation</v>
      </c>
      <c r="S422" s="12">
        <f t="shared" si="12"/>
        <v>41682.028136574074</v>
      </c>
      <c r="T422" s="12">
        <f t="shared" si="13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15">
        <f>IFERROR(E423/L423,0)</f>
        <v>50.166666666666664</v>
      </c>
      <c r="Q423" t="str">
        <f>LEFT(N423, FIND("/",N423,1)-1)</f>
        <v>film &amp; video</v>
      </c>
      <c r="R423" t="str">
        <f>RIGHT(N423, LEN(N423)-FIND("/",N423,1))</f>
        <v>animation</v>
      </c>
      <c r="S423" s="12">
        <f t="shared" si="12"/>
        <v>42177.283055555548</v>
      </c>
      <c r="T423" s="12">
        <f t="shared" si="13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15">
        <f>IFERROR(E424/L424,0)</f>
        <v>35.833333333333336</v>
      </c>
      <c r="Q424" t="str">
        <f>LEFT(N424, FIND("/",N424,1)-1)</f>
        <v>film &amp; video</v>
      </c>
      <c r="R424" t="str">
        <f>RIGHT(N424, LEN(N424)-FIND("/",N424,1))</f>
        <v>animation</v>
      </c>
      <c r="S424" s="12">
        <f t="shared" si="12"/>
        <v>41863.052048611113</v>
      </c>
      <c r="T424" s="12">
        <f t="shared" si="13"/>
        <v>41893.052048611113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15">
        <f>IFERROR(E425/L425,0)</f>
        <v>11.76923076923077</v>
      </c>
      <c r="Q425" t="str">
        <f>LEFT(N425, FIND("/",N425,1)-1)</f>
        <v>film &amp; video</v>
      </c>
      <c r="R425" t="str">
        <f>RIGHT(N425, LEN(N425)-FIND("/",N425,1))</f>
        <v>animation</v>
      </c>
      <c r="S425" s="12">
        <f t="shared" si="12"/>
        <v>41400.717939814815</v>
      </c>
      <c r="T425" s="12">
        <f t="shared" si="13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15">
        <f>IFERROR(E426/L426,0)</f>
        <v>40.78</v>
      </c>
      <c r="Q426" t="str">
        <f>LEFT(N426, FIND("/",N426,1)-1)</f>
        <v>film &amp; video</v>
      </c>
      <c r="R426" t="str">
        <f>RIGHT(N426, LEN(N426)-FIND("/",N426,1))</f>
        <v>animation</v>
      </c>
      <c r="S426" s="12">
        <f t="shared" si="12"/>
        <v>40934.167812499996</v>
      </c>
      <c r="T426" s="12">
        <f t="shared" si="13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15">
        <f>IFERROR(E427/L427,0)</f>
        <v>3</v>
      </c>
      <c r="Q427" t="str">
        <f>LEFT(N427, FIND("/",N427,1)-1)</f>
        <v>film &amp; video</v>
      </c>
      <c r="R427" t="str">
        <f>RIGHT(N427, LEN(N427)-FIND("/",N427,1))</f>
        <v>animation</v>
      </c>
      <c r="S427" s="12">
        <f t="shared" si="12"/>
        <v>42275.652824074066</v>
      </c>
      <c r="T427" s="12">
        <f t="shared" si="13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15">
        <f>IFERROR(E428/L428,0)</f>
        <v>16.625</v>
      </c>
      <c r="Q428" t="str">
        <f>LEFT(N428, FIND("/",N428,1)-1)</f>
        <v>film &amp; video</v>
      </c>
      <c r="R428" t="str">
        <f>RIGHT(N428, LEN(N428)-FIND("/",N428,1))</f>
        <v>animation</v>
      </c>
      <c r="S428" s="12">
        <f t="shared" si="12"/>
        <v>42400.503634259258</v>
      </c>
      <c r="T428" s="12">
        <f t="shared" si="13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15">
        <f>IFERROR(E429/L429,0)</f>
        <v>0</v>
      </c>
      <c r="Q429" t="str">
        <f>LEFT(N429, FIND("/",N429,1)-1)</f>
        <v>film &amp; video</v>
      </c>
      <c r="R429" t="str">
        <f>RIGHT(N429, LEN(N429)-FIND("/",N429,1))</f>
        <v>animation</v>
      </c>
      <c r="S429" s="12">
        <f t="shared" si="12"/>
        <v>42285.700694444444</v>
      </c>
      <c r="T429" s="12">
        <f t="shared" si="13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15">
        <f>IFERROR(E430/L430,0)</f>
        <v>52</v>
      </c>
      <c r="Q430" t="str">
        <f>LEFT(N430, FIND("/",N430,1)-1)</f>
        <v>film &amp; video</v>
      </c>
      <c r="R430" t="str">
        <f>RIGHT(N430, LEN(N430)-FIND("/",N430,1))</f>
        <v>animation</v>
      </c>
      <c r="S430" s="12">
        <f t="shared" si="12"/>
        <v>41778.558391203704</v>
      </c>
      <c r="T430" s="12">
        <f t="shared" si="13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15">
        <f>IFERROR(E431/L431,0)</f>
        <v>0</v>
      </c>
      <c r="Q431" t="str">
        <f>LEFT(N431, FIND("/",N431,1)-1)</f>
        <v>film &amp; video</v>
      </c>
      <c r="R431" t="str">
        <f>RIGHT(N431, LEN(N431)-FIND("/",N431,1))</f>
        <v>animation</v>
      </c>
      <c r="S431" s="12">
        <f t="shared" si="12"/>
        <v>40070.693078703705</v>
      </c>
      <c r="T431" s="12">
        <f t="shared" si="13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15">
        <f>IFERROR(E432/L432,0)</f>
        <v>4.8</v>
      </c>
      <c r="Q432" t="str">
        <f>LEFT(N432, FIND("/",N432,1)-1)</f>
        <v>film &amp; video</v>
      </c>
      <c r="R432" t="str">
        <f>RIGHT(N432, LEN(N432)-FIND("/",N432,1))</f>
        <v>animation</v>
      </c>
      <c r="S432" s="12">
        <f t="shared" si="12"/>
        <v>41512.898923611108</v>
      </c>
      <c r="T432" s="12">
        <f t="shared" si="13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15">
        <f>IFERROR(E433/L433,0)</f>
        <v>51.875</v>
      </c>
      <c r="Q433" t="str">
        <f>LEFT(N433, FIND("/",N433,1)-1)</f>
        <v>film &amp; video</v>
      </c>
      <c r="R433" t="str">
        <f>RIGHT(N433, LEN(N433)-FIND("/",N433,1))</f>
        <v>animation</v>
      </c>
      <c r="S433" s="12">
        <f t="shared" si="12"/>
        <v>42526.662997685184</v>
      </c>
      <c r="T433" s="12">
        <f t="shared" si="13"/>
        <v>42556.662997685184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15">
        <f>IFERROR(E434/L434,0)</f>
        <v>71.25</v>
      </c>
      <c r="Q434" t="str">
        <f>LEFT(N434, FIND("/",N434,1)-1)</f>
        <v>film &amp; video</v>
      </c>
      <c r="R434" t="str">
        <f>RIGHT(N434, LEN(N434)-FIND("/",N434,1))</f>
        <v>animation</v>
      </c>
      <c r="S434" s="12">
        <f t="shared" si="12"/>
        <v>42238.51829861111</v>
      </c>
      <c r="T434" s="12">
        <f t="shared" si="13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15">
        <f>IFERROR(E435/L435,0)</f>
        <v>0</v>
      </c>
      <c r="Q435" t="str">
        <f>LEFT(N435, FIND("/",N435,1)-1)</f>
        <v>film &amp; video</v>
      </c>
      <c r="R435" t="str">
        <f>RIGHT(N435, LEN(N435)-FIND("/",N435,1))</f>
        <v>animation</v>
      </c>
      <c r="S435" s="12">
        <f t="shared" si="12"/>
        <v>42228.421550925923</v>
      </c>
      <c r="T435" s="12">
        <f t="shared" si="13"/>
        <v>42288.421550925923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15">
        <f>IFERROR(E436/L436,0)</f>
        <v>62.5</v>
      </c>
      <c r="Q436" t="str">
        <f>LEFT(N436, FIND("/",N436,1)-1)</f>
        <v>film &amp; video</v>
      </c>
      <c r="R436" t="str">
        <f>RIGHT(N436, LEN(N436)-FIND("/",N436,1))</f>
        <v>animation</v>
      </c>
      <c r="S436" s="12">
        <f t="shared" si="12"/>
        <v>41576.626180555555</v>
      </c>
      <c r="T436" s="12">
        <f t="shared" si="13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15">
        <f>IFERROR(E437/L437,0)</f>
        <v>1</v>
      </c>
      <c r="Q437" t="str">
        <f>LEFT(N437, FIND("/",N437,1)-1)</f>
        <v>film &amp; video</v>
      </c>
      <c r="R437" t="str">
        <f>RIGHT(N437, LEN(N437)-FIND("/",N437,1))</f>
        <v>animation</v>
      </c>
      <c r="S437" s="12">
        <f t="shared" si="12"/>
        <v>41500.539120370369</v>
      </c>
      <c r="T437" s="12">
        <f t="shared" si="13"/>
        <v>41530.539120370369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15">
        <f>IFERROR(E438/L438,0)</f>
        <v>0</v>
      </c>
      <c r="Q438" t="str">
        <f>LEFT(N438, FIND("/",N438,1)-1)</f>
        <v>film &amp; video</v>
      </c>
      <c r="R438" t="str">
        <f>RIGHT(N438, LEN(N438)-FIND("/",N438,1))</f>
        <v>animation</v>
      </c>
      <c r="S438" s="12">
        <f t="shared" si="12"/>
        <v>41456.154085648144</v>
      </c>
      <c r="T438" s="12">
        <f t="shared" si="13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15">
        <f>IFERROR(E439/L439,0)</f>
        <v>0</v>
      </c>
      <c r="Q439" t="str">
        <f>LEFT(N439, FIND("/",N439,1)-1)</f>
        <v>film &amp; video</v>
      </c>
      <c r="R439" t="str">
        <f>RIGHT(N439, LEN(N439)-FIND("/",N439,1))</f>
        <v>animation</v>
      </c>
      <c r="S439" s="12">
        <f t="shared" si="12"/>
        <v>42591.110254629624</v>
      </c>
      <c r="T439" s="12">
        <f t="shared" si="13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15">
        <f>IFERROR(E440/L440,0)</f>
        <v>170.54545454545453</v>
      </c>
      <c r="Q440" t="str">
        <f>LEFT(N440, FIND("/",N440,1)-1)</f>
        <v>film &amp; video</v>
      </c>
      <c r="R440" t="str">
        <f>RIGHT(N440, LEN(N440)-FIND("/",N440,1))</f>
        <v>animation</v>
      </c>
      <c r="S440" s="12">
        <f t="shared" si="12"/>
        <v>42296.052754629629</v>
      </c>
      <c r="T440" s="12">
        <f t="shared" si="13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15">
        <f>IFERROR(E441/L441,0)</f>
        <v>0</v>
      </c>
      <c r="Q441" t="str">
        <f>LEFT(N441, FIND("/",N441,1)-1)</f>
        <v>film &amp; video</v>
      </c>
      <c r="R441" t="str">
        <f>RIGHT(N441, LEN(N441)-FIND("/",N441,1))</f>
        <v>animation</v>
      </c>
      <c r="S441" s="12">
        <f t="shared" si="12"/>
        <v>41919.553449074076</v>
      </c>
      <c r="T441" s="12">
        <f t="shared" si="13"/>
        <v>41929.553449074076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15">
        <f>IFERROR(E442/L442,0)</f>
        <v>5</v>
      </c>
      <c r="Q442" t="str">
        <f>LEFT(N442, FIND("/",N442,1)-1)</f>
        <v>film &amp; video</v>
      </c>
      <c r="R442" t="str">
        <f>RIGHT(N442, LEN(N442)-FIND("/",N442,1))</f>
        <v>animation</v>
      </c>
      <c r="S442" s="12">
        <f t="shared" si="12"/>
        <v>42423.777233796289</v>
      </c>
      <c r="T442" s="12">
        <f t="shared" si="13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15">
        <f>IFERROR(E443/L443,0)</f>
        <v>0</v>
      </c>
      <c r="Q443" t="str">
        <f>LEFT(N443, FIND("/",N443,1)-1)</f>
        <v>film &amp; video</v>
      </c>
      <c r="R443" t="str">
        <f>RIGHT(N443, LEN(N443)-FIND("/",N443,1))</f>
        <v>animation</v>
      </c>
      <c r="S443" s="12">
        <f t="shared" si="12"/>
        <v>41550.585601851846</v>
      </c>
      <c r="T443" s="12">
        <f t="shared" si="13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15">
        <f>IFERROR(E444/L444,0)</f>
        <v>393.58823529411762</v>
      </c>
      <c r="Q444" t="str">
        <f>LEFT(N444, FIND("/",N444,1)-1)</f>
        <v>film &amp; video</v>
      </c>
      <c r="R444" t="str">
        <f>RIGHT(N444, LEN(N444)-FIND("/",N444,1))</f>
        <v>animation</v>
      </c>
      <c r="S444" s="12">
        <f t="shared" si="12"/>
        <v>42024.680358796293</v>
      </c>
      <c r="T444" s="12">
        <f t="shared" si="13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15">
        <f>IFERROR(E445/L445,0)</f>
        <v>5</v>
      </c>
      <c r="Q445" t="str">
        <f>LEFT(N445, FIND("/",N445,1)-1)</f>
        <v>film &amp; video</v>
      </c>
      <c r="R445" t="str">
        <f>RIGHT(N445, LEN(N445)-FIND("/",N445,1))</f>
        <v>animation</v>
      </c>
      <c r="S445" s="12">
        <f t="shared" si="12"/>
        <v>41649.806724537033</v>
      </c>
      <c r="T445" s="12">
        <f t="shared" si="13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15">
        <f>IFERROR(E446/L446,0)</f>
        <v>50</v>
      </c>
      <c r="Q446" t="str">
        <f>LEFT(N446, FIND("/",N446,1)-1)</f>
        <v>film &amp; video</v>
      </c>
      <c r="R446" t="str">
        <f>RIGHT(N446, LEN(N446)-FIND("/",N446,1))</f>
        <v>animation</v>
      </c>
      <c r="S446" s="12">
        <f t="shared" si="12"/>
        <v>40894.69862268518</v>
      </c>
      <c r="T446" s="12">
        <f t="shared" si="13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15">
        <f>IFERROR(E447/L447,0)</f>
        <v>1</v>
      </c>
      <c r="Q447" t="str">
        <f>LEFT(N447, FIND("/",N447,1)-1)</f>
        <v>film &amp; video</v>
      </c>
      <c r="R447" t="str">
        <f>RIGHT(N447, LEN(N447)-FIND("/",N447,1))</f>
        <v>animation</v>
      </c>
      <c r="S447" s="12">
        <f t="shared" si="12"/>
        <v>42130.127025462956</v>
      </c>
      <c r="T447" s="12">
        <f t="shared" si="13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15">
        <f>IFERROR(E448/L448,0)</f>
        <v>47.875</v>
      </c>
      <c r="Q448" t="str">
        <f>LEFT(N448, FIND("/",N448,1)-1)</f>
        <v>film &amp; video</v>
      </c>
      <c r="R448" t="str">
        <f>RIGHT(N448, LEN(N448)-FIND("/",N448,1))</f>
        <v>animation</v>
      </c>
      <c r="S448" s="12">
        <f t="shared" si="12"/>
        <v>42036.875231481477</v>
      </c>
      <c r="T448" s="12">
        <f t="shared" si="13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15">
        <f>IFERROR(E449/L449,0)</f>
        <v>5</v>
      </c>
      <c r="Q449" t="str">
        <f>LEFT(N449, FIND("/",N449,1)-1)</f>
        <v>film &amp; video</v>
      </c>
      <c r="R449" t="str">
        <f>RIGHT(N449, LEN(N449)-FIND("/",N449,1))</f>
        <v>animation</v>
      </c>
      <c r="S449" s="12">
        <f t="shared" si="12"/>
        <v>41331.34679398148</v>
      </c>
      <c r="T449" s="12">
        <f t="shared" si="13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15">
        <f>IFERROR(E450/L450,0)</f>
        <v>20.502500000000001</v>
      </c>
      <c r="Q450" t="str">
        <f>LEFT(N450, FIND("/",N450,1)-1)</f>
        <v>film &amp; video</v>
      </c>
      <c r="R450" t="str">
        <f>RIGHT(N450, LEN(N450)-FIND("/",N450,1))</f>
        <v>animation</v>
      </c>
      <c r="S450" s="12">
        <f t="shared" si="12"/>
        <v>41753.549710648142</v>
      </c>
      <c r="T450" s="12">
        <f t="shared" si="13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15">
        <f>IFERROR(E451/L451,0)</f>
        <v>9</v>
      </c>
      <c r="Q451" t="str">
        <f>LEFT(N451, FIND("/",N451,1)-1)</f>
        <v>film &amp; video</v>
      </c>
      <c r="R451" t="str">
        <f>RIGHT(N451, LEN(N451)-FIND("/",N451,1))</f>
        <v>animation</v>
      </c>
      <c r="S451" s="12">
        <f t="shared" ref="S451:S514" si="14">(J451/86400)+25569+(-5/24)</f>
        <v>41534.359780092593</v>
      </c>
      <c r="T451" s="12">
        <f t="shared" ref="T451:T514" si="15">(I451/86400)+25569+(-5/24)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15">
        <f>IFERROR(E452/L452,0)</f>
        <v>56.571428571428569</v>
      </c>
      <c r="Q452" t="str">
        <f>LEFT(N452, FIND("/",N452,1)-1)</f>
        <v>film &amp; video</v>
      </c>
      <c r="R452" t="str">
        <f>RIGHT(N452, LEN(N452)-FIND("/",N452,1))</f>
        <v>animation</v>
      </c>
      <c r="S452" s="12">
        <f t="shared" si="14"/>
        <v>41654.73842592592</v>
      </c>
      <c r="T452" s="12">
        <f t="shared" si="15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15">
        <f>IFERROR(E453/L453,0)</f>
        <v>0</v>
      </c>
      <c r="Q453" t="str">
        <f>LEFT(N453, FIND("/",N453,1)-1)</f>
        <v>film &amp; video</v>
      </c>
      <c r="R453" t="str">
        <f>RIGHT(N453, LEN(N453)-FIND("/",N453,1))</f>
        <v>animation</v>
      </c>
      <c r="S453" s="12">
        <f t="shared" si="14"/>
        <v>41634.506840277776</v>
      </c>
      <c r="T453" s="12">
        <f t="shared" si="15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15">
        <f>E454/L454</f>
        <v>40</v>
      </c>
      <c r="Q454" t="str">
        <f>LEFT(N454, FIND("/",N454,1)-1)</f>
        <v>film &amp; video</v>
      </c>
      <c r="R454" t="str">
        <f>RIGHT(N454, LEN(N454)-FIND("/",N454,1))</f>
        <v>animation</v>
      </c>
      <c r="S454" s="12">
        <f t="shared" si="14"/>
        <v>42107.49554398148</v>
      </c>
      <c r="T454" s="12">
        <f t="shared" si="15"/>
        <v>42137.49554398148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15">
        <f>IFERROR(E455/L455,0)</f>
        <v>13</v>
      </c>
      <c r="Q455" t="str">
        <f>LEFT(N455, FIND("/",N455,1)-1)</f>
        <v>film &amp; video</v>
      </c>
      <c r="R455" t="str">
        <f>RIGHT(N455, LEN(N455)-FIND("/",N455,1))</f>
        <v>animation</v>
      </c>
      <c r="S455" s="12">
        <f t="shared" si="14"/>
        <v>42038.616655092592</v>
      </c>
      <c r="T455" s="12">
        <f t="shared" si="15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15">
        <f>IFERROR(E456/L456,0)</f>
        <v>16.399999999999999</v>
      </c>
      <c r="Q456" t="str">
        <f>LEFT(N456, FIND("/",N456,1)-1)</f>
        <v>film &amp; video</v>
      </c>
      <c r="R456" t="str">
        <f>RIGHT(N456, LEN(N456)-FIND("/",N456,1))</f>
        <v>animation</v>
      </c>
      <c r="S456" s="12">
        <f t="shared" si="14"/>
        <v>41938.508923611109</v>
      </c>
      <c r="T456" s="12">
        <f t="shared" si="15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15">
        <f>IFERROR(E457/L457,0)</f>
        <v>22.5</v>
      </c>
      <c r="Q457" t="str">
        <f>LEFT(N457, FIND("/",N457,1)-1)</f>
        <v>film &amp; video</v>
      </c>
      <c r="R457" t="str">
        <f>RIGHT(N457, LEN(N457)-FIND("/",N457,1))</f>
        <v>animation</v>
      </c>
      <c r="S457" s="12">
        <f t="shared" si="14"/>
        <v>40970.794236111113</v>
      </c>
      <c r="T457" s="12">
        <f t="shared" si="15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15">
        <f>IFERROR(E458/L458,0)</f>
        <v>20.333333333333332</v>
      </c>
      <c r="Q458" t="str">
        <f>LEFT(N458, FIND("/",N458,1)-1)</f>
        <v>film &amp; video</v>
      </c>
      <c r="R458" t="str">
        <f>RIGHT(N458, LEN(N458)-FIND("/",N458,1))</f>
        <v>animation</v>
      </c>
      <c r="S458" s="12">
        <f t="shared" si="14"/>
        <v>41547.486122685186</v>
      </c>
      <c r="T458" s="12">
        <f t="shared" si="15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15">
        <f>IFERROR(E459/L459,0)</f>
        <v>0</v>
      </c>
      <c r="Q459" t="str">
        <f>LEFT(N459, FIND("/",N459,1)-1)</f>
        <v>film &amp; video</v>
      </c>
      <c r="R459" t="str">
        <f>RIGHT(N459, LEN(N459)-FIND("/",N459,1))</f>
        <v>animation</v>
      </c>
      <c r="S459" s="12">
        <f t="shared" si="14"/>
        <v>41837.559166666666</v>
      </c>
      <c r="T459" s="12">
        <f t="shared" si="15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15">
        <f>IFERROR(E460/L460,0)</f>
        <v>16.755102040816325</v>
      </c>
      <c r="Q460" t="str">
        <f>LEFT(N460, FIND("/",N460,1)-1)</f>
        <v>film &amp; video</v>
      </c>
      <c r="R460" t="str">
        <f>RIGHT(N460, LEN(N460)-FIND("/",N460,1))</f>
        <v>animation</v>
      </c>
      <c r="S460" s="12">
        <f t="shared" si="14"/>
        <v>41378.491435185184</v>
      </c>
      <c r="T460" s="12">
        <f t="shared" si="15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15">
        <f>IFERROR(E461/L461,0)</f>
        <v>25</v>
      </c>
      <c r="Q461" t="str">
        <f>LEFT(N461, FIND("/",N461,1)-1)</f>
        <v>film &amp; video</v>
      </c>
      <c r="R461" t="str">
        <f>RIGHT(N461, LEN(N461)-FIND("/",N461,1))</f>
        <v>animation</v>
      </c>
      <c r="S461" s="12">
        <f t="shared" si="14"/>
        <v>40800.432025462964</v>
      </c>
      <c r="T461" s="12">
        <f t="shared" si="15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15">
        <f>IFERROR(E462/L462,0)</f>
        <v>12.5</v>
      </c>
      <c r="Q462" t="str">
        <f>LEFT(N462, FIND("/",N462,1)-1)</f>
        <v>film &amp; video</v>
      </c>
      <c r="R462" t="str">
        <f>RIGHT(N462, LEN(N462)-FIND("/",N462,1))</f>
        <v>animation</v>
      </c>
      <c r="S462" s="12">
        <f t="shared" si="14"/>
        <v>41759.334201388883</v>
      </c>
      <c r="T462" s="12">
        <f t="shared" si="15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15">
        <f>IFERROR(E463/L463,0)</f>
        <v>0</v>
      </c>
      <c r="Q463" t="str">
        <f>LEFT(N463, FIND("/",N463,1)-1)</f>
        <v>film &amp; video</v>
      </c>
      <c r="R463" t="str">
        <f>RIGHT(N463, LEN(N463)-FIND("/",N463,1))</f>
        <v>animation</v>
      </c>
      <c r="S463" s="12">
        <f t="shared" si="14"/>
        <v>41407.638506944444</v>
      </c>
      <c r="T463" s="12">
        <f t="shared" si="15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15">
        <f>IFERROR(E464/L464,0)</f>
        <v>0</v>
      </c>
      <c r="Q464" t="str">
        <f>LEFT(N464, FIND("/",N464,1)-1)</f>
        <v>film &amp; video</v>
      </c>
      <c r="R464" t="str">
        <f>RIGHT(N464, LEN(N464)-FIND("/",N464,1))</f>
        <v>animation</v>
      </c>
      <c r="S464" s="12">
        <f t="shared" si="14"/>
        <v>40704.918298611105</v>
      </c>
      <c r="T464" s="12">
        <f t="shared" si="15"/>
        <v>40764.918298611105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15">
        <f>IFERROR(E465/L465,0)</f>
        <v>113.63636363636364</v>
      </c>
      <c r="Q465" t="str">
        <f>LEFT(N465, FIND("/",N465,1)-1)</f>
        <v>film &amp; video</v>
      </c>
      <c r="R465" t="str">
        <f>RIGHT(N465, LEN(N465)-FIND("/",N465,1))</f>
        <v>animation</v>
      </c>
      <c r="S465" s="12">
        <f t="shared" si="14"/>
        <v>40750.501770833333</v>
      </c>
      <c r="T465" s="12">
        <f t="shared" si="15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15">
        <f>IFERROR(E466/L466,0)</f>
        <v>1</v>
      </c>
      <c r="Q466" t="str">
        <f>LEFT(N466, FIND("/",N466,1)-1)</f>
        <v>film &amp; video</v>
      </c>
      <c r="R466" t="str">
        <f>RIGHT(N466, LEN(N466)-FIND("/",N466,1))</f>
        <v>animation</v>
      </c>
      <c r="S466" s="12">
        <f t="shared" si="14"/>
        <v>42488.640451388885</v>
      </c>
      <c r="T466" s="12">
        <f t="shared" si="15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15">
        <f>IFERROR(E467/L467,0)</f>
        <v>17.25</v>
      </c>
      <c r="Q467" t="str">
        <f>LEFT(N467, FIND("/",N467,1)-1)</f>
        <v>film &amp; video</v>
      </c>
      <c r="R467" t="str">
        <f>RIGHT(N467, LEN(N467)-FIND("/",N467,1))</f>
        <v>animation</v>
      </c>
      <c r="S467" s="12">
        <f t="shared" si="14"/>
        <v>41800.911736111106</v>
      </c>
      <c r="T467" s="12">
        <f t="shared" si="15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15">
        <f>IFERROR(E468/L468,0)</f>
        <v>15.2</v>
      </c>
      <c r="Q468" t="str">
        <f>LEFT(N468, FIND("/",N468,1)-1)</f>
        <v>film &amp; video</v>
      </c>
      <c r="R468" t="str">
        <f>RIGHT(N468, LEN(N468)-FIND("/",N468,1))</f>
        <v>animation</v>
      </c>
      <c r="S468" s="12">
        <f t="shared" si="14"/>
        <v>41129.734537037039</v>
      </c>
      <c r="T468" s="12">
        <f t="shared" si="15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15">
        <f>IFERROR(E469/L469,0)</f>
        <v>110.64102564102564</v>
      </c>
      <c r="Q469" t="str">
        <f>LEFT(N469, FIND("/",N469,1)-1)</f>
        <v>film &amp; video</v>
      </c>
      <c r="R469" t="str">
        <f>RIGHT(N469, LEN(N469)-FIND("/",N469,1))</f>
        <v>animation</v>
      </c>
      <c r="S469" s="12">
        <f t="shared" si="14"/>
        <v>41135.471458333333</v>
      </c>
      <c r="T469" s="12">
        <f t="shared" si="15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15">
        <f>IFERROR(E470/L470,0)</f>
        <v>0</v>
      </c>
      <c r="Q470" t="str">
        <f>LEFT(N470, FIND("/",N470,1)-1)</f>
        <v>film &amp; video</v>
      </c>
      <c r="R470" t="str">
        <f>RIGHT(N470, LEN(N470)-FIND("/",N470,1))</f>
        <v>animation</v>
      </c>
      <c r="S470" s="12">
        <f t="shared" si="14"/>
        <v>41040.959293981483</v>
      </c>
      <c r="T470" s="12">
        <f t="shared" si="15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15">
        <f>IFERROR(E471/L471,0)</f>
        <v>0</v>
      </c>
      <c r="Q471" t="str">
        <f>LEFT(N471, FIND("/",N471,1)-1)</f>
        <v>film &amp; video</v>
      </c>
      <c r="R471" t="str">
        <f>RIGHT(N471, LEN(N471)-FIND("/",N471,1))</f>
        <v>animation</v>
      </c>
      <c r="S471" s="12">
        <f t="shared" si="14"/>
        <v>41827.781527777777</v>
      </c>
      <c r="T471" s="12">
        <f t="shared" si="15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15">
        <f>IFERROR(E472/L472,0)</f>
        <v>25.5</v>
      </c>
      <c r="Q472" t="str">
        <f>LEFT(N472, FIND("/",N472,1)-1)</f>
        <v>film &amp; video</v>
      </c>
      <c r="R472" t="str">
        <f>RIGHT(N472, LEN(N472)-FIND("/",N472,1))</f>
        <v>animation</v>
      </c>
      <c r="S472" s="12">
        <f t="shared" si="14"/>
        <v>41604.959363425922</v>
      </c>
      <c r="T472" s="12">
        <f t="shared" si="15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15">
        <f>IFERROR(E473/L473,0)</f>
        <v>38.476470588235294</v>
      </c>
      <c r="Q473" t="str">
        <f>LEFT(N473, FIND("/",N473,1)-1)</f>
        <v>film &amp; video</v>
      </c>
      <c r="R473" t="str">
        <f>RIGHT(N473, LEN(N473)-FIND("/",N473,1))</f>
        <v>animation</v>
      </c>
      <c r="S473" s="12">
        <f t="shared" si="14"/>
        <v>41703.513645833329</v>
      </c>
      <c r="T473" s="12">
        <f t="shared" si="15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15">
        <f>IFERROR(E474/L474,0)</f>
        <v>28.2</v>
      </c>
      <c r="Q474" t="str">
        <f>LEFT(N474, FIND("/",N474,1)-1)</f>
        <v>film &amp; video</v>
      </c>
      <c r="R474" t="str">
        <f>RIGHT(N474, LEN(N474)-FIND("/",N474,1))</f>
        <v>animation</v>
      </c>
      <c r="S474" s="12">
        <f t="shared" si="14"/>
        <v>41844.714328703703</v>
      </c>
      <c r="T474" s="12">
        <f t="shared" si="15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15">
        <f>IFERROR(E475/L475,0)</f>
        <v>61.5</v>
      </c>
      <c r="Q475" t="str">
        <f>LEFT(N475, FIND("/",N475,1)-1)</f>
        <v>film &amp; video</v>
      </c>
      <c r="R475" t="str">
        <f>RIGHT(N475, LEN(N475)-FIND("/",N475,1))</f>
        <v>animation</v>
      </c>
      <c r="S475" s="12">
        <f t="shared" si="14"/>
        <v>41869.489803240736</v>
      </c>
      <c r="T475" s="12">
        <f t="shared" si="15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15">
        <f>IFERROR(E476/L476,0)</f>
        <v>1</v>
      </c>
      <c r="Q476" t="str">
        <f>LEFT(N476, FIND("/",N476,1)-1)</f>
        <v>film &amp; video</v>
      </c>
      <c r="R476" t="str">
        <f>RIGHT(N476, LEN(N476)-FIND("/",N476,1))</f>
        <v>animation</v>
      </c>
      <c r="S476" s="12">
        <f t="shared" si="14"/>
        <v>42753.120706018519</v>
      </c>
      <c r="T476" s="12">
        <f t="shared" si="15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15">
        <f>IFERROR(E477/L477,0)</f>
        <v>0</v>
      </c>
      <c r="Q477" t="str">
        <f>LEFT(N477, FIND("/",N477,1)-1)</f>
        <v>film &amp; video</v>
      </c>
      <c r="R477" t="str">
        <f>RIGHT(N477, LEN(N477)-FIND("/",N477,1))</f>
        <v>animation</v>
      </c>
      <c r="S477" s="12">
        <f t="shared" si="14"/>
        <v>42099.877812500003</v>
      </c>
      <c r="T477" s="12">
        <f t="shared" si="15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15">
        <f>IFERROR(E478/L478,0)</f>
        <v>39.569274193548388</v>
      </c>
      <c r="Q478" t="str">
        <f>LEFT(N478, FIND("/",N478,1)-1)</f>
        <v>film &amp; video</v>
      </c>
      <c r="R478" t="str">
        <f>RIGHT(N478, LEN(N478)-FIND("/",N478,1))</f>
        <v>animation</v>
      </c>
      <c r="S478" s="12">
        <f t="shared" si="14"/>
        <v>41757.76667824074</v>
      </c>
      <c r="T478" s="12">
        <f t="shared" si="15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15">
        <f>IFERROR(E479/L479,0)</f>
        <v>0</v>
      </c>
      <c r="Q479" t="str">
        <f>LEFT(N479, FIND("/",N479,1)-1)</f>
        <v>film &amp; video</v>
      </c>
      <c r="R479" t="str">
        <f>RIGHT(N479, LEN(N479)-FIND("/",N479,1))</f>
        <v>animation</v>
      </c>
      <c r="S479" s="12">
        <f t="shared" si="14"/>
        <v>40987.626550925925</v>
      </c>
      <c r="T479" s="12">
        <f t="shared" si="15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15">
        <f>IFERROR(E480/L480,0)</f>
        <v>0</v>
      </c>
      <c r="Q480" t="str">
        <f>LEFT(N480, FIND("/",N480,1)-1)</f>
        <v>film &amp; video</v>
      </c>
      <c r="R480" t="str">
        <f>RIGHT(N480, LEN(N480)-FIND("/",N480,1))</f>
        <v>animation</v>
      </c>
      <c r="S480" s="12">
        <f t="shared" si="14"/>
        <v>42065.702650462961</v>
      </c>
      <c r="T480" s="12">
        <f t="shared" si="15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15">
        <f>IFERROR(E481/L481,0)</f>
        <v>88.8</v>
      </c>
      <c r="Q481" t="str">
        <f>LEFT(N481, FIND("/",N481,1)-1)</f>
        <v>film &amp; video</v>
      </c>
      <c r="R481" t="str">
        <f>RIGHT(N481, LEN(N481)-FIND("/",N481,1))</f>
        <v>animation</v>
      </c>
      <c r="S481" s="12">
        <f t="shared" si="14"/>
        <v>41904.199479166666</v>
      </c>
      <c r="T481" s="12">
        <f t="shared" si="15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15">
        <f>IFERROR(E482/L482,0)</f>
        <v>55.457142857142856</v>
      </c>
      <c r="Q482" t="str">
        <f>LEFT(N482, FIND("/",N482,1)-1)</f>
        <v>film &amp; video</v>
      </c>
      <c r="R482" t="str">
        <f>RIGHT(N482, LEN(N482)-FIND("/",N482,1))</f>
        <v>animation</v>
      </c>
      <c r="S482" s="12">
        <f t="shared" si="14"/>
        <v>41465.29184027778</v>
      </c>
      <c r="T482" s="12">
        <f t="shared" si="15"/>
        <v>41495.29184027778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15">
        <f>IFERROR(E483/L483,0)</f>
        <v>87.142857142857139</v>
      </c>
      <c r="Q483" t="str">
        <f>LEFT(N483, FIND("/",N483,1)-1)</f>
        <v>film &amp; video</v>
      </c>
      <c r="R483" t="str">
        <f>RIGHT(N483, LEN(N483)-FIND("/",N483,1))</f>
        <v>animation</v>
      </c>
      <c r="S483" s="12">
        <f t="shared" si="14"/>
        <v>41162.46399305555</v>
      </c>
      <c r="T483" s="12">
        <f t="shared" si="15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15">
        <f>IFERROR(E484/L484,0)</f>
        <v>10</v>
      </c>
      <c r="Q484" t="str">
        <f>LEFT(N484, FIND("/",N484,1)-1)</f>
        <v>film &amp; video</v>
      </c>
      <c r="R484" t="str">
        <f>RIGHT(N484, LEN(N484)-FIND("/",N484,1))</f>
        <v>animation</v>
      </c>
      <c r="S484" s="12">
        <f t="shared" si="14"/>
        <v>42447.688541666663</v>
      </c>
      <c r="T484" s="12">
        <f t="shared" si="15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15">
        <f>E485/L485</f>
        <v>51.224489795918366</v>
      </c>
      <c r="Q485" t="str">
        <f>LEFT(N485, FIND("/",N485,1)-1)</f>
        <v>film &amp; video</v>
      </c>
      <c r="R485" t="str">
        <f>RIGHT(N485, LEN(N485)-FIND("/",N485,1))</f>
        <v>animation</v>
      </c>
      <c r="S485" s="12">
        <f t="shared" si="14"/>
        <v>41242.989259259259</v>
      </c>
      <c r="T485" s="12">
        <f t="shared" si="15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15">
        <f>IFERROR(E486/L486,0)</f>
        <v>13.545454545454545</v>
      </c>
      <c r="Q486" t="str">
        <f>LEFT(N486, FIND("/",N486,1)-1)</f>
        <v>film &amp; video</v>
      </c>
      <c r="R486" t="str">
        <f>RIGHT(N486, LEN(N486)-FIND("/",N486,1))</f>
        <v>animation</v>
      </c>
      <c r="S486" s="12">
        <f t="shared" si="14"/>
        <v>42272.731157407405</v>
      </c>
      <c r="T486" s="12">
        <f t="shared" si="15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15">
        <f>IFERROR(E487/L487,0)</f>
        <v>66.520080000000007</v>
      </c>
      <c r="Q487" t="str">
        <f>LEFT(N487, FIND("/",N487,1)-1)</f>
        <v>film &amp; video</v>
      </c>
      <c r="R487" t="str">
        <f>RIGHT(N487, LEN(N487)-FIND("/",N487,1))</f>
        <v>animation</v>
      </c>
      <c r="S487" s="12">
        <f t="shared" si="14"/>
        <v>41381.297442129631</v>
      </c>
      <c r="T487" s="12">
        <f t="shared" si="15"/>
        <v>41411.297442129631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15">
        <f>IFERROR(E488/L488,0)</f>
        <v>50</v>
      </c>
      <c r="Q488" t="str">
        <f>LEFT(N488, FIND("/",N488,1)-1)</f>
        <v>film &amp; video</v>
      </c>
      <c r="R488" t="str">
        <f>RIGHT(N488, LEN(N488)-FIND("/",N488,1))</f>
        <v>animation</v>
      </c>
      <c r="S488" s="12">
        <f t="shared" si="14"/>
        <v>41761.734247685185</v>
      </c>
      <c r="T488" s="12">
        <f t="shared" si="15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15">
        <f>IFERROR(E489/L489,0)</f>
        <v>0</v>
      </c>
      <c r="Q489" t="str">
        <f>LEFT(N489, FIND("/",N489,1)-1)</f>
        <v>film &amp; video</v>
      </c>
      <c r="R489" t="str">
        <f>RIGHT(N489, LEN(N489)-FIND("/",N489,1))</f>
        <v>animation</v>
      </c>
      <c r="S489" s="12">
        <f t="shared" si="14"/>
        <v>42669.386504629627</v>
      </c>
      <c r="T489" s="12">
        <f t="shared" si="15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15">
        <f>IFERROR(E490/L490,0)</f>
        <v>0</v>
      </c>
      <c r="Q490" t="str">
        <f>LEFT(N490, FIND("/",N490,1)-1)</f>
        <v>film &amp; video</v>
      </c>
      <c r="R490" t="str">
        <f>RIGHT(N490, LEN(N490)-FIND("/",N490,1))</f>
        <v>animation</v>
      </c>
      <c r="S490" s="12">
        <f t="shared" si="14"/>
        <v>42713.84606481481</v>
      </c>
      <c r="T490" s="12">
        <f t="shared" si="15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15">
        <f>IFERROR(E491/L491,0)</f>
        <v>71.666666666666671</v>
      </c>
      <c r="Q491" t="str">
        <f>LEFT(N491, FIND("/",N491,1)-1)</f>
        <v>film &amp; video</v>
      </c>
      <c r="R491" t="str">
        <f>RIGHT(N491, LEN(N491)-FIND("/",N491,1))</f>
        <v>animation</v>
      </c>
      <c r="S491" s="12">
        <f t="shared" si="14"/>
        <v>40882.273333333331</v>
      </c>
      <c r="T491" s="12">
        <f t="shared" si="15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15">
        <f>IFERROR(E492/L492,0)</f>
        <v>0</v>
      </c>
      <c r="Q492" t="str">
        <f>LEFT(N492, FIND("/",N492,1)-1)</f>
        <v>film &amp; video</v>
      </c>
      <c r="R492" t="str">
        <f>RIGHT(N492, LEN(N492)-FIND("/",N492,1))</f>
        <v>animation</v>
      </c>
      <c r="S492" s="12">
        <f t="shared" si="14"/>
        <v>41113.760243055549</v>
      </c>
      <c r="T492" s="12">
        <f t="shared" si="15"/>
        <v>41143.760243055549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15">
        <f>IFERROR(E493/L493,0)</f>
        <v>0</v>
      </c>
      <c r="Q493" t="str">
        <f>LEFT(N493, FIND("/",N493,1)-1)</f>
        <v>film &amp; video</v>
      </c>
      <c r="R493" t="str">
        <f>RIGHT(N493, LEN(N493)-FIND("/",N493,1))</f>
        <v>animation</v>
      </c>
      <c r="S493" s="12">
        <f t="shared" si="14"/>
        <v>42366.774293981478</v>
      </c>
      <c r="T493" s="12">
        <f t="shared" si="15"/>
        <v>42396.774293981478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15">
        <f>IFERROR(E494/L494,0)</f>
        <v>0</v>
      </c>
      <c r="Q494" t="str">
        <f>LEFT(N494, FIND("/",N494,1)-1)</f>
        <v>film &amp; video</v>
      </c>
      <c r="R494" t="str">
        <f>RIGHT(N494, LEN(N494)-FIND("/",N494,1))</f>
        <v>animation</v>
      </c>
      <c r="S494" s="12">
        <f t="shared" si="14"/>
        <v>42595.826736111114</v>
      </c>
      <c r="T494" s="12">
        <f t="shared" si="15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15">
        <f>IFERROR(E495/L495,0)</f>
        <v>0</v>
      </c>
      <c r="Q495" t="str">
        <f>LEFT(N495, FIND("/",N495,1)-1)</f>
        <v>film &amp; video</v>
      </c>
      <c r="R495" t="str">
        <f>RIGHT(N495, LEN(N495)-FIND("/",N495,1))</f>
        <v>animation</v>
      </c>
      <c r="S495" s="12">
        <f t="shared" si="14"/>
        <v>42114.517800925925</v>
      </c>
      <c r="T495" s="12">
        <f t="shared" si="15"/>
        <v>42144.517800925925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15">
        <f>IFERROR(E496/L496,0)</f>
        <v>10.333333333333334</v>
      </c>
      <c r="Q496" t="str">
        <f>LEFT(N496, FIND("/",N496,1)-1)</f>
        <v>film &amp; video</v>
      </c>
      <c r="R496" t="str">
        <f>RIGHT(N496, LEN(N496)-FIND("/",N496,1))</f>
        <v>animation</v>
      </c>
      <c r="S496" s="12">
        <f t="shared" si="14"/>
        <v>41799.62228009259</v>
      </c>
      <c r="T496" s="12">
        <f t="shared" si="15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15">
        <f>IFERROR(E497/L497,0)</f>
        <v>0</v>
      </c>
      <c r="Q497" t="str">
        <f>LEFT(N497, FIND("/",N497,1)-1)</f>
        <v>film &amp; video</v>
      </c>
      <c r="R497" t="str">
        <f>RIGHT(N497, LEN(N497)-FIND("/",N497,1))</f>
        <v>animation</v>
      </c>
      <c r="S497" s="12">
        <f t="shared" si="14"/>
        <v>42171.619270833333</v>
      </c>
      <c r="T497" s="12">
        <f t="shared" si="15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15">
        <f>IFERROR(E498/L498,0)</f>
        <v>1</v>
      </c>
      <c r="Q498" t="str">
        <f>LEFT(N498, FIND("/",N498,1)-1)</f>
        <v>film &amp; video</v>
      </c>
      <c r="R498" t="str">
        <f>RIGHT(N498, LEN(N498)-FIND("/",N498,1))</f>
        <v>animation</v>
      </c>
      <c r="S498" s="12">
        <f t="shared" si="14"/>
        <v>41620.723078703704</v>
      </c>
      <c r="T498" s="12">
        <f t="shared" si="15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15">
        <f>IFERROR(E499/L499,0)</f>
        <v>10</v>
      </c>
      <c r="Q499" t="str">
        <f>LEFT(N499, FIND("/",N499,1)-1)</f>
        <v>film &amp; video</v>
      </c>
      <c r="R499" t="str">
        <f>RIGHT(N499, LEN(N499)-FIND("/",N499,1))</f>
        <v>animation</v>
      </c>
      <c r="S499" s="12">
        <f t="shared" si="14"/>
        <v>41944.829456018517</v>
      </c>
      <c r="T499" s="12">
        <f t="shared" si="15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15">
        <f>IFERROR(E500/L500,0)</f>
        <v>136.09090909090909</v>
      </c>
      <c r="Q500" t="str">
        <f>LEFT(N500, FIND("/",N500,1)-1)</f>
        <v>film &amp; video</v>
      </c>
      <c r="R500" t="str">
        <f>RIGHT(N500, LEN(N500)-FIND("/",N500,1))</f>
        <v>animation</v>
      </c>
      <c r="S500" s="12">
        <f t="shared" si="14"/>
        <v>40858.553807870368</v>
      </c>
      <c r="T500" s="12">
        <f t="shared" si="15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15">
        <f>IFERROR(E501/L501,0)</f>
        <v>73.461538461538467</v>
      </c>
      <c r="Q501" t="str">
        <f>LEFT(N501, FIND("/",N501,1)-1)</f>
        <v>film &amp; video</v>
      </c>
      <c r="R501" t="str">
        <f>RIGHT(N501, LEN(N501)-FIND("/",N501,1))</f>
        <v>animation</v>
      </c>
      <c r="S501" s="12">
        <f t="shared" si="14"/>
        <v>40043.687129629623</v>
      </c>
      <c r="T501" s="12">
        <f t="shared" si="15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15">
        <f>IFERROR(E502/L502,0)</f>
        <v>53.75</v>
      </c>
      <c r="Q502" t="str">
        <f>LEFT(N502, FIND("/",N502,1)-1)</f>
        <v>film &amp; video</v>
      </c>
      <c r="R502" t="str">
        <f>RIGHT(N502, LEN(N502)-FIND("/",N502,1))</f>
        <v>animation</v>
      </c>
      <c r="S502" s="12">
        <f t="shared" si="14"/>
        <v>40247.677673611106</v>
      </c>
      <c r="T502" s="12">
        <f t="shared" si="15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15">
        <f>IFERROR(E503/L503,0)</f>
        <v>0</v>
      </c>
      <c r="Q503" t="str">
        <f>LEFT(N503, FIND("/",N503,1)-1)</f>
        <v>film &amp; video</v>
      </c>
      <c r="R503" t="str">
        <f>RIGHT(N503, LEN(N503)-FIND("/",N503,1))</f>
        <v>animation</v>
      </c>
      <c r="S503" s="12">
        <f t="shared" si="14"/>
        <v>40703.026053240741</v>
      </c>
      <c r="T503" s="12">
        <f t="shared" si="15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15">
        <f>IFERROR(E504/L504,0)</f>
        <v>57.5</v>
      </c>
      <c r="Q504" t="str">
        <f>LEFT(N504, FIND("/",N504,1)-1)</f>
        <v>film &amp; video</v>
      </c>
      <c r="R504" t="str">
        <f>RIGHT(N504, LEN(N504)-FIND("/",N504,1))</f>
        <v>animation</v>
      </c>
      <c r="S504" s="12">
        <f t="shared" si="14"/>
        <v>40956.345196759255</v>
      </c>
      <c r="T504" s="12">
        <f t="shared" si="15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15">
        <f>IFERROR(E505/L505,0)</f>
        <v>12.666666666666666</v>
      </c>
      <c r="Q505" t="str">
        <f>LEFT(N505, FIND("/",N505,1)-1)</f>
        <v>film &amp; video</v>
      </c>
      <c r="R505" t="str">
        <f>RIGHT(N505, LEN(N505)-FIND("/",N505,1))</f>
        <v>animation</v>
      </c>
      <c r="S505" s="12">
        <f t="shared" si="14"/>
        <v>41991.318321759252</v>
      </c>
      <c r="T505" s="12">
        <f t="shared" si="15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15">
        <f>IFERROR(E506/L506,0)</f>
        <v>67</v>
      </c>
      <c r="Q506" t="str">
        <f>LEFT(N506, FIND("/",N506,1)-1)</f>
        <v>film &amp; video</v>
      </c>
      <c r="R506" t="str">
        <f>RIGHT(N506, LEN(N506)-FIND("/",N506,1))</f>
        <v>animation</v>
      </c>
      <c r="S506" s="12">
        <f t="shared" si="14"/>
        <v>40949.775312499994</v>
      </c>
      <c r="T506" s="12">
        <f t="shared" si="15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15">
        <f>IFERROR(E507/L507,0)</f>
        <v>3.7142857142857144</v>
      </c>
      <c r="Q507" t="str">
        <f>LEFT(N507, FIND("/",N507,1)-1)</f>
        <v>film &amp; video</v>
      </c>
      <c r="R507" t="str">
        <f>RIGHT(N507, LEN(N507)-FIND("/",N507,1))</f>
        <v>animation</v>
      </c>
      <c r="S507" s="12">
        <f t="shared" si="14"/>
        <v>42317.889884259253</v>
      </c>
      <c r="T507" s="12">
        <f t="shared" si="15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15">
        <f>IFERROR(E508/L508,0)</f>
        <v>250</v>
      </c>
      <c r="Q508" t="str">
        <f>LEFT(N508, FIND("/",N508,1)-1)</f>
        <v>film &amp; video</v>
      </c>
      <c r="R508" t="str">
        <f>RIGHT(N508, LEN(N508)-FIND("/",N508,1))</f>
        <v>animation</v>
      </c>
      <c r="S508" s="12">
        <f t="shared" si="14"/>
        <v>41466.343981481477</v>
      </c>
      <c r="T508" s="12">
        <f t="shared" si="15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15">
        <f>IFERROR(E509/L509,0)</f>
        <v>64</v>
      </c>
      <c r="Q509" t="str">
        <f>LEFT(N509, FIND("/",N509,1)-1)</f>
        <v>film &amp; video</v>
      </c>
      <c r="R509" t="str">
        <f>RIGHT(N509, LEN(N509)-FIND("/",N509,1))</f>
        <v>animation</v>
      </c>
      <c r="S509" s="12">
        <f t="shared" si="14"/>
        <v>41156.750659722216</v>
      </c>
      <c r="T509" s="12">
        <f t="shared" si="15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15">
        <f>IFERROR(E510/L510,0)</f>
        <v>133.33333333333334</v>
      </c>
      <c r="Q510" t="str">
        <f>LEFT(N510, FIND("/",N510,1)-1)</f>
        <v>film &amp; video</v>
      </c>
      <c r="R510" t="str">
        <f>RIGHT(N510, LEN(N510)-FIND("/",N510,1))</f>
        <v>animation</v>
      </c>
      <c r="S510" s="12">
        <f t="shared" si="14"/>
        <v>40994.815983796296</v>
      </c>
      <c r="T510" s="12">
        <f t="shared" si="15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15">
        <f>IFERROR(E511/L511,0)</f>
        <v>10</v>
      </c>
      <c r="Q511" t="str">
        <f>LEFT(N511, FIND("/",N511,1)-1)</f>
        <v>film &amp; video</v>
      </c>
      <c r="R511" t="str">
        <f>RIGHT(N511, LEN(N511)-FIND("/",N511,1))</f>
        <v>animation</v>
      </c>
      <c r="S511" s="12">
        <f t="shared" si="14"/>
        <v>42153.423263888886</v>
      </c>
      <c r="T511" s="12">
        <f t="shared" si="15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15">
        <f>IFERROR(E512/L512,0)</f>
        <v>0</v>
      </c>
      <c r="Q512" t="str">
        <f>LEFT(N512, FIND("/",N512,1)-1)</f>
        <v>film &amp; video</v>
      </c>
      <c r="R512" t="str">
        <f>RIGHT(N512, LEN(N512)-FIND("/",N512,1))</f>
        <v>animation</v>
      </c>
      <c r="S512" s="12">
        <f t="shared" si="14"/>
        <v>42399.968043981477</v>
      </c>
      <c r="T512" s="12">
        <f t="shared" si="15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15">
        <f>IFERROR(E513/L513,0)</f>
        <v>30</v>
      </c>
      <c r="Q513" t="str">
        <f>LEFT(N513, FIND("/",N513,1)-1)</f>
        <v>film &amp; video</v>
      </c>
      <c r="R513" t="str">
        <f>RIGHT(N513, LEN(N513)-FIND("/",N513,1))</f>
        <v>animation</v>
      </c>
      <c r="S513" s="12">
        <f t="shared" si="14"/>
        <v>41340.09469907407</v>
      </c>
      <c r="T513" s="12">
        <f t="shared" si="15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15">
        <f>IFERROR(E514/L514,0)</f>
        <v>5.5</v>
      </c>
      <c r="Q514" t="str">
        <f>LEFT(N514, FIND("/",N514,1)-1)</f>
        <v>film &amp; video</v>
      </c>
      <c r="R514" t="str">
        <f>RIGHT(N514, LEN(N514)-FIND("/",N514,1))</f>
        <v>animation</v>
      </c>
      <c r="S514" s="12">
        <f t="shared" si="14"/>
        <v>42649.533877314818</v>
      </c>
      <c r="T514" s="12">
        <f t="shared" si="15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15">
        <f>IFERROR(E515/L515,0)</f>
        <v>102.38235294117646</v>
      </c>
      <c r="Q515" t="str">
        <f>LEFT(N515, FIND("/",N515,1)-1)</f>
        <v>film &amp; video</v>
      </c>
      <c r="R515" t="str">
        <f>RIGHT(N515, LEN(N515)-FIND("/",N515,1))</f>
        <v>animation</v>
      </c>
      <c r="S515" s="12">
        <f t="shared" ref="S515:S578" si="16">(J515/86400)+25569+(-5/24)</f>
        <v>42552.445659722223</v>
      </c>
      <c r="T515" s="12">
        <f t="shared" ref="T515:T578" si="17">(I515/86400)+25569+(-5/24)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15">
        <f>IFERROR(E516/L516,0)</f>
        <v>16.666666666666668</v>
      </c>
      <c r="Q516" t="str">
        <f>LEFT(N516, FIND("/",N516,1)-1)</f>
        <v>film &amp; video</v>
      </c>
      <c r="R516" t="str">
        <f>RIGHT(N516, LEN(N516)-FIND("/",N516,1))</f>
        <v>animation</v>
      </c>
      <c r="S516" s="12">
        <f t="shared" si="16"/>
        <v>41830.405636574069</v>
      </c>
      <c r="T516" s="12">
        <f t="shared" si="17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15">
        <f>IFERROR(E517/L517,0)</f>
        <v>725.02941176470586</v>
      </c>
      <c r="Q517" t="str">
        <f>LEFT(N517, FIND("/",N517,1)-1)</f>
        <v>film &amp; video</v>
      </c>
      <c r="R517" t="str">
        <f>RIGHT(N517, LEN(N517)-FIND("/",N517,1))</f>
        <v>animation</v>
      </c>
      <c r="S517" s="12">
        <f t="shared" si="16"/>
        <v>42327.282418981478</v>
      </c>
      <c r="T517" s="12">
        <f t="shared" si="17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15">
        <f>IFERROR(E518/L518,0)</f>
        <v>0</v>
      </c>
      <c r="Q518" t="str">
        <f>LEFT(N518, FIND("/",N518,1)-1)</f>
        <v>film &amp; video</v>
      </c>
      <c r="R518" t="str">
        <f>RIGHT(N518, LEN(N518)-FIND("/",N518,1))</f>
        <v>animation</v>
      </c>
      <c r="S518" s="12">
        <f t="shared" si="16"/>
        <v>42091.570370370369</v>
      </c>
      <c r="T518" s="12">
        <f t="shared" si="17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15">
        <f>IFERROR(E519/L519,0)</f>
        <v>68.333333333333329</v>
      </c>
      <c r="Q519" t="str">
        <f>LEFT(N519, FIND("/",N519,1)-1)</f>
        <v>film &amp; video</v>
      </c>
      <c r="R519" t="str">
        <f>RIGHT(N519, LEN(N519)-FIND("/",N519,1))</f>
        <v>animation</v>
      </c>
      <c r="S519" s="12">
        <f t="shared" si="16"/>
        <v>42738.406956018516</v>
      </c>
      <c r="T519" s="12">
        <f t="shared" si="17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15">
        <f>IFERROR(E520/L520,0)</f>
        <v>0</v>
      </c>
      <c r="Q520" t="str">
        <f>LEFT(N520, FIND("/",N520,1)-1)</f>
        <v>film &amp; video</v>
      </c>
      <c r="R520" t="str">
        <f>RIGHT(N520, LEN(N520)-FIND("/",N520,1))</f>
        <v>animation</v>
      </c>
      <c r="S520" s="12">
        <f t="shared" si="16"/>
        <v>42223.407685185179</v>
      </c>
      <c r="T520" s="12">
        <f t="shared" si="17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15">
        <f>IFERROR(E521/L521,0)</f>
        <v>39.228571428571428</v>
      </c>
      <c r="Q521" t="str">
        <f>LEFT(N521, FIND("/",N521,1)-1)</f>
        <v>film &amp; video</v>
      </c>
      <c r="R521" t="str">
        <f>RIGHT(N521, LEN(N521)-FIND("/",N521,1))</f>
        <v>animation</v>
      </c>
      <c r="S521" s="12">
        <f t="shared" si="16"/>
        <v>41218.183113425919</v>
      </c>
      <c r="T521" s="12">
        <f t="shared" si="17"/>
        <v>41248.183113425919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15">
        <f>E522/L522</f>
        <v>150.14705882352942</v>
      </c>
      <c r="Q522" t="str">
        <f>LEFT(N522, FIND("/",N522,1)-1)</f>
        <v>theater</v>
      </c>
      <c r="R522" t="str">
        <f>RIGHT(N522, LEN(N522)-FIND("/",N522,1))</f>
        <v>plays</v>
      </c>
      <c r="S522" s="12">
        <f t="shared" si="16"/>
        <v>42318.493761574071</v>
      </c>
      <c r="T522" s="12">
        <f t="shared" si="17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15">
        <f>E523/L523</f>
        <v>93.428571428571431</v>
      </c>
      <c r="Q523" t="str">
        <f>LEFT(N523, FIND("/",N523,1)-1)</f>
        <v>theater</v>
      </c>
      <c r="R523" t="str">
        <f>RIGHT(N523, LEN(N523)-FIND("/",N523,1))</f>
        <v>plays</v>
      </c>
      <c r="S523" s="12">
        <f t="shared" si="16"/>
        <v>42645.884479166663</v>
      </c>
      <c r="T523" s="12">
        <f t="shared" si="17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15">
        <f>E524/L524</f>
        <v>110.96774193548387</v>
      </c>
      <c r="Q524" t="str">
        <f>LEFT(N524, FIND("/",N524,1)-1)</f>
        <v>theater</v>
      </c>
      <c r="R524" t="str">
        <f>RIGHT(N524, LEN(N524)-FIND("/",N524,1))</f>
        <v>plays</v>
      </c>
      <c r="S524" s="12">
        <f t="shared" si="16"/>
        <v>42429.832465277774</v>
      </c>
      <c r="T524" s="12">
        <f t="shared" si="17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15">
        <f>E525/L525</f>
        <v>71.785714285714292</v>
      </c>
      <c r="Q525" t="str">
        <f>LEFT(N525, FIND("/",N525,1)-1)</f>
        <v>theater</v>
      </c>
      <c r="R525" t="str">
        <f>RIGHT(N525, LEN(N525)-FIND("/",N525,1))</f>
        <v>plays</v>
      </c>
      <c r="S525" s="12">
        <f t="shared" si="16"/>
        <v>42237.924490740734</v>
      </c>
      <c r="T525" s="12">
        <f t="shared" si="17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15">
        <f>E526/L526</f>
        <v>29.258076923076924</v>
      </c>
      <c r="Q526" t="str">
        <f>LEFT(N526, FIND("/",N526,1)-1)</f>
        <v>theater</v>
      </c>
      <c r="R526" t="str">
        <f>RIGHT(N526, LEN(N526)-FIND("/",N526,1))</f>
        <v>plays</v>
      </c>
      <c r="S526" s="12">
        <f t="shared" si="16"/>
        <v>42492.508900462963</v>
      </c>
      <c r="T526" s="12">
        <f t="shared" si="17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15">
        <f>E527/L527</f>
        <v>1000</v>
      </c>
      <c r="Q527" t="str">
        <f>LEFT(N527, FIND("/",N527,1)-1)</f>
        <v>theater</v>
      </c>
      <c r="R527" t="str">
        <f>RIGHT(N527, LEN(N527)-FIND("/",N527,1))</f>
        <v>plays</v>
      </c>
      <c r="S527" s="12">
        <f t="shared" si="16"/>
        <v>41850.192604166667</v>
      </c>
      <c r="T527" s="12">
        <f t="shared" si="17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15">
        <f>E528/L528</f>
        <v>74.347826086956516</v>
      </c>
      <c r="Q528" t="str">
        <f>LEFT(N528, FIND("/",N528,1)-1)</f>
        <v>theater</v>
      </c>
      <c r="R528" t="str">
        <f>RIGHT(N528, LEN(N528)-FIND("/",N528,1))</f>
        <v>plays</v>
      </c>
      <c r="S528" s="12">
        <f t="shared" si="16"/>
        <v>42192.383611111109</v>
      </c>
      <c r="T528" s="12">
        <f t="shared" si="17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15">
        <f>E529/L529</f>
        <v>63.829113924050631</v>
      </c>
      <c r="Q529" t="str">
        <f>LEFT(N529, FIND("/",N529,1)-1)</f>
        <v>theater</v>
      </c>
      <c r="R529" t="str">
        <f>RIGHT(N529, LEN(N529)-FIND("/",N529,1))</f>
        <v>plays</v>
      </c>
      <c r="S529" s="12">
        <f t="shared" si="16"/>
        <v>42752.997291666667</v>
      </c>
      <c r="T529" s="12">
        <f t="shared" si="17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15">
        <f>E530/L530</f>
        <v>44.333333333333336</v>
      </c>
      <c r="Q530" t="str">
        <f>LEFT(N530, FIND("/",N530,1)-1)</f>
        <v>theater</v>
      </c>
      <c r="R530" t="str">
        <f>RIGHT(N530, LEN(N530)-FIND("/",N530,1))</f>
        <v>plays</v>
      </c>
      <c r="S530" s="12">
        <f t="shared" si="16"/>
        <v>42155.71188657407</v>
      </c>
      <c r="T530" s="12">
        <f t="shared" si="17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15">
        <f>E531/L531</f>
        <v>86.944444444444443</v>
      </c>
      <c r="Q531" t="str">
        <f>LEFT(N531, FIND("/",N531,1)-1)</f>
        <v>theater</v>
      </c>
      <c r="R531" t="str">
        <f>RIGHT(N531, LEN(N531)-FIND("/",N531,1))</f>
        <v>plays</v>
      </c>
      <c r="S531" s="12">
        <f t="shared" si="16"/>
        <v>42724.822847222218</v>
      </c>
      <c r="T531" s="12">
        <f t="shared" si="17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15">
        <f>E532/L532</f>
        <v>126.55172413793103</v>
      </c>
      <c r="Q532" t="str">
        <f>LEFT(N532, FIND("/",N532,1)-1)</f>
        <v>theater</v>
      </c>
      <c r="R532" t="str">
        <f>RIGHT(N532, LEN(N532)-FIND("/",N532,1))</f>
        <v>plays</v>
      </c>
      <c r="S532" s="12">
        <f t="shared" si="16"/>
        <v>42157.382731481477</v>
      </c>
      <c r="T532" s="12">
        <f t="shared" si="17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15">
        <f>E533/L533</f>
        <v>129.03225806451613</v>
      </c>
      <c r="Q533" t="str">
        <f>LEFT(N533, FIND("/",N533,1)-1)</f>
        <v>theater</v>
      </c>
      <c r="R533" t="str">
        <f>RIGHT(N533, LEN(N533)-FIND("/",N533,1))</f>
        <v>plays</v>
      </c>
      <c r="S533" s="12">
        <f t="shared" si="16"/>
        <v>42675.856817129628</v>
      </c>
      <c r="T533" s="12">
        <f t="shared" si="17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15">
        <f>E534/L534</f>
        <v>71.242774566473983</v>
      </c>
      <c r="Q534" t="str">
        <f>LEFT(N534, FIND("/",N534,1)-1)</f>
        <v>theater</v>
      </c>
      <c r="R534" t="str">
        <f>RIGHT(N534, LEN(N534)-FIND("/",N534,1))</f>
        <v>plays</v>
      </c>
      <c r="S534" s="12">
        <f t="shared" si="16"/>
        <v>42472.798703703702</v>
      </c>
      <c r="T534" s="12">
        <f t="shared" si="17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15">
        <f>E535/L535</f>
        <v>117.88235294117646</v>
      </c>
      <c r="Q535" t="str">
        <f>LEFT(N535, FIND("/",N535,1)-1)</f>
        <v>theater</v>
      </c>
      <c r="R535" t="str">
        <f>RIGHT(N535, LEN(N535)-FIND("/",N535,1))</f>
        <v>plays</v>
      </c>
      <c r="S535" s="12">
        <f t="shared" si="16"/>
        <v>42482.226446759254</v>
      </c>
      <c r="T535" s="12">
        <f t="shared" si="17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15">
        <f>E536/L536</f>
        <v>327.08333333333331</v>
      </c>
      <c r="Q536" t="str">
        <f>LEFT(N536, FIND("/",N536,1)-1)</f>
        <v>theater</v>
      </c>
      <c r="R536" t="str">
        <f>RIGHT(N536, LEN(N536)-FIND("/",N536,1))</f>
        <v>plays</v>
      </c>
      <c r="S536" s="12">
        <f t="shared" si="16"/>
        <v>42270.602662037032</v>
      </c>
      <c r="T536" s="12">
        <f t="shared" si="17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15">
        <f>E537/L537</f>
        <v>34.745762711864408</v>
      </c>
      <c r="Q537" t="str">
        <f>LEFT(N537, FIND("/",N537,1)-1)</f>
        <v>theater</v>
      </c>
      <c r="R537" t="str">
        <f>RIGHT(N537, LEN(N537)-FIND("/",N537,1))</f>
        <v>plays</v>
      </c>
      <c r="S537" s="12">
        <f t="shared" si="16"/>
        <v>42711.336863425924</v>
      </c>
      <c r="T537" s="12">
        <f t="shared" si="17"/>
        <v>42741.336863425924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15">
        <f>E538/L538</f>
        <v>100.06410256410257</v>
      </c>
      <c r="Q538" t="str">
        <f>LEFT(N538, FIND("/",N538,1)-1)</f>
        <v>theater</v>
      </c>
      <c r="R538" t="str">
        <f>RIGHT(N538, LEN(N538)-FIND("/",N538,1))</f>
        <v>plays</v>
      </c>
      <c r="S538" s="12">
        <f t="shared" si="16"/>
        <v>42179.136655092589</v>
      </c>
      <c r="T538" s="12">
        <f t="shared" si="17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15">
        <f>E539/L539</f>
        <v>40.847457627118644</v>
      </c>
      <c r="Q539" t="str">
        <f>LEFT(N539, FIND("/",N539,1)-1)</f>
        <v>theater</v>
      </c>
      <c r="R539" t="str">
        <f>RIGHT(N539, LEN(N539)-FIND("/",N539,1))</f>
        <v>plays</v>
      </c>
      <c r="S539" s="12">
        <f t="shared" si="16"/>
        <v>42282.560081018521</v>
      </c>
      <c r="T539" s="12">
        <f t="shared" si="17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15">
        <f>E540/L540</f>
        <v>252.01666666666668</v>
      </c>
      <c r="Q540" t="str">
        <f>LEFT(N540, FIND("/",N540,1)-1)</f>
        <v>theater</v>
      </c>
      <c r="R540" t="str">
        <f>RIGHT(N540, LEN(N540)-FIND("/",N540,1))</f>
        <v>plays</v>
      </c>
      <c r="S540" s="12">
        <f t="shared" si="16"/>
        <v>42473.586377314808</v>
      </c>
      <c r="T540" s="12">
        <f t="shared" si="17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15">
        <f>E541/L541</f>
        <v>25.161000000000001</v>
      </c>
      <c r="Q541" t="str">
        <f>LEFT(N541, FIND("/",N541,1)-1)</f>
        <v>theater</v>
      </c>
      <c r="R541" t="str">
        <f>RIGHT(N541, LEN(N541)-FIND("/",N541,1))</f>
        <v>plays</v>
      </c>
      <c r="S541" s="12">
        <f t="shared" si="16"/>
        <v>42534.841516203705</v>
      </c>
      <c r="T541" s="12">
        <f t="shared" si="17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15">
        <f>IFERROR(E542/L542,0)</f>
        <v>1</v>
      </c>
      <c r="Q542" t="str">
        <f>LEFT(N542, FIND("/",N542,1)-1)</f>
        <v>technology</v>
      </c>
      <c r="R542" t="str">
        <f>RIGHT(N542, LEN(N542)-FIND("/",N542,1))</f>
        <v>web</v>
      </c>
      <c r="S542" s="12">
        <f t="shared" si="16"/>
        <v>42009.608865740738</v>
      </c>
      <c r="T542" s="12">
        <f t="shared" si="17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15">
        <f>IFERROR(E543/L543,0)</f>
        <v>25</v>
      </c>
      <c r="Q543" t="str">
        <f>LEFT(N543, FIND("/",N543,1)-1)</f>
        <v>technology</v>
      </c>
      <c r="R543" t="str">
        <f>RIGHT(N543, LEN(N543)-FIND("/",N543,1))</f>
        <v>web</v>
      </c>
      <c r="S543" s="12">
        <f t="shared" si="16"/>
        <v>42275.838356481479</v>
      </c>
      <c r="T543" s="12">
        <f t="shared" si="17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15">
        <f>IFERROR(E544/L544,0)</f>
        <v>1</v>
      </c>
      <c r="Q544" t="str">
        <f>LEFT(N544, FIND("/",N544,1)-1)</f>
        <v>technology</v>
      </c>
      <c r="R544" t="str">
        <f>RIGHT(N544, LEN(N544)-FIND("/",N544,1))</f>
        <v>web</v>
      </c>
      <c r="S544" s="12">
        <f t="shared" si="16"/>
        <v>42433.529120370367</v>
      </c>
      <c r="T544" s="12">
        <f t="shared" si="17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15">
        <f>IFERROR(E545/L545,0)</f>
        <v>35</v>
      </c>
      <c r="Q545" t="str">
        <f>LEFT(N545, FIND("/",N545,1)-1)</f>
        <v>technology</v>
      </c>
      <c r="R545" t="str">
        <f>RIGHT(N545, LEN(N545)-FIND("/",N545,1))</f>
        <v>web</v>
      </c>
      <c r="S545" s="12">
        <f t="shared" si="16"/>
        <v>41913.88381944444</v>
      </c>
      <c r="T545" s="12">
        <f t="shared" si="17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15">
        <f>IFERROR(E546/L546,0)</f>
        <v>3</v>
      </c>
      <c r="Q546" t="str">
        <f>LEFT(N546, FIND("/",N546,1)-1)</f>
        <v>technology</v>
      </c>
      <c r="R546" t="str">
        <f>RIGHT(N546, LEN(N546)-FIND("/",N546,1))</f>
        <v>web</v>
      </c>
      <c r="S546" s="12">
        <f t="shared" si="16"/>
        <v>42525.448611111111</v>
      </c>
      <c r="T546" s="12">
        <f t="shared" si="17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15">
        <f>IFERROR(E547/L547,0)</f>
        <v>402.70588235294116</v>
      </c>
      <c r="Q547" t="str">
        <f>LEFT(N547, FIND("/",N547,1)-1)</f>
        <v>technology</v>
      </c>
      <c r="R547" t="str">
        <f>RIGHT(N547, LEN(N547)-FIND("/",N547,1))</f>
        <v>web</v>
      </c>
      <c r="S547" s="12">
        <f t="shared" si="16"/>
        <v>42283.38413194444</v>
      </c>
      <c r="T547" s="12">
        <f t="shared" si="17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15">
        <f>IFERROR(E548/L548,0)</f>
        <v>26</v>
      </c>
      <c r="Q548" t="str">
        <f>LEFT(N548, FIND("/",N548,1)-1)</f>
        <v>technology</v>
      </c>
      <c r="R548" t="str">
        <f>RIGHT(N548, LEN(N548)-FIND("/",N548,1))</f>
        <v>web</v>
      </c>
      <c r="S548" s="12">
        <f t="shared" si="16"/>
        <v>42249.459664351853</v>
      </c>
      <c r="T548" s="12">
        <f t="shared" si="17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15">
        <f>IFERROR(E549/L549,0)</f>
        <v>0</v>
      </c>
      <c r="Q549" t="str">
        <f>LEFT(N549, FIND("/",N549,1)-1)</f>
        <v>technology</v>
      </c>
      <c r="R549" t="str">
        <f>RIGHT(N549, LEN(N549)-FIND("/",N549,1))</f>
        <v>web</v>
      </c>
      <c r="S549" s="12">
        <f t="shared" si="16"/>
        <v>42380.488009259258</v>
      </c>
      <c r="T549" s="12">
        <f t="shared" si="17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15">
        <f>IFERROR(E550/L550,0)</f>
        <v>9</v>
      </c>
      <c r="Q550" t="str">
        <f>LEFT(N550, FIND("/",N550,1)-1)</f>
        <v>technology</v>
      </c>
      <c r="R550" t="str">
        <f>RIGHT(N550, LEN(N550)-FIND("/",N550,1))</f>
        <v>web</v>
      </c>
      <c r="S550" s="12">
        <f t="shared" si="16"/>
        <v>42276.695</v>
      </c>
      <c r="T550" s="12">
        <f t="shared" si="17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15">
        <f>IFERROR(E551/L551,0)</f>
        <v>8.5</v>
      </c>
      <c r="Q551" t="str">
        <f>LEFT(N551, FIND("/",N551,1)-1)</f>
        <v>technology</v>
      </c>
      <c r="R551" t="str">
        <f>RIGHT(N551, LEN(N551)-FIND("/",N551,1))</f>
        <v>web</v>
      </c>
      <c r="S551" s="12">
        <f t="shared" si="16"/>
        <v>42163.428495370368</v>
      </c>
      <c r="T551" s="12">
        <f t="shared" si="17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15">
        <f>IFERROR(E552/L552,0)</f>
        <v>8.75</v>
      </c>
      <c r="Q552" t="str">
        <f>LEFT(N552, FIND("/",N552,1)-1)</f>
        <v>technology</v>
      </c>
      <c r="R552" t="str">
        <f>RIGHT(N552, LEN(N552)-FIND("/",N552,1))</f>
        <v>web</v>
      </c>
      <c r="S552" s="12">
        <f t="shared" si="16"/>
        <v>42753.47042824074</v>
      </c>
      <c r="T552" s="12">
        <f t="shared" si="17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15">
        <f>IFERROR(E553/L553,0)</f>
        <v>135.03571428571428</v>
      </c>
      <c r="Q553" t="str">
        <f>LEFT(N553, FIND("/",N553,1)-1)</f>
        <v>technology</v>
      </c>
      <c r="R553" t="str">
        <f>RIGHT(N553, LEN(N553)-FIND("/",N553,1))</f>
        <v>web</v>
      </c>
      <c r="S553" s="12">
        <f t="shared" si="16"/>
        <v>42173.067407407405</v>
      </c>
      <c r="T553" s="12">
        <f t="shared" si="17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15">
        <f>IFERROR(E554/L554,0)</f>
        <v>0</v>
      </c>
      <c r="Q554" t="str">
        <f>LEFT(N554, FIND("/",N554,1)-1)</f>
        <v>technology</v>
      </c>
      <c r="R554" t="str">
        <f>RIGHT(N554, LEN(N554)-FIND("/",N554,1))</f>
        <v>web</v>
      </c>
      <c r="S554" s="12">
        <f t="shared" si="16"/>
        <v>42318.408518518518</v>
      </c>
      <c r="T554" s="12">
        <f t="shared" si="17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15">
        <f>IFERROR(E555/L555,0)</f>
        <v>20.5</v>
      </c>
      <c r="Q555" t="str">
        <f>LEFT(N555, FIND("/",N555,1)-1)</f>
        <v>technology</v>
      </c>
      <c r="R555" t="str">
        <f>RIGHT(N555, LEN(N555)-FIND("/",N555,1))</f>
        <v>web</v>
      </c>
      <c r="S555" s="12">
        <f t="shared" si="16"/>
        <v>41927.511469907404</v>
      </c>
      <c r="T555" s="12">
        <f t="shared" si="17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15">
        <f>IFERROR(E556/L556,0)</f>
        <v>64.36363636363636</v>
      </c>
      <c r="Q556" t="str">
        <f>LEFT(N556, FIND("/",N556,1)-1)</f>
        <v>technology</v>
      </c>
      <c r="R556" t="str">
        <f>RIGHT(N556, LEN(N556)-FIND("/",N556,1))</f>
        <v>web</v>
      </c>
      <c r="S556" s="12">
        <f t="shared" si="16"/>
        <v>41901.476527777777</v>
      </c>
      <c r="T556" s="12">
        <f t="shared" si="17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15">
        <f>IFERROR(E557/L557,0)</f>
        <v>0</v>
      </c>
      <c r="Q557" t="str">
        <f>LEFT(N557, FIND("/",N557,1)-1)</f>
        <v>technology</v>
      </c>
      <c r="R557" t="str">
        <f>RIGHT(N557, LEN(N557)-FIND("/",N557,1))</f>
        <v>web</v>
      </c>
      <c r="S557" s="12">
        <f t="shared" si="16"/>
        <v>42503.145173611112</v>
      </c>
      <c r="T557" s="12">
        <f t="shared" si="17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15">
        <f>IFERROR(E558/L558,0)</f>
        <v>200</v>
      </c>
      <c r="Q558" t="str">
        <f>LEFT(N558, FIND("/",N558,1)-1)</f>
        <v>technology</v>
      </c>
      <c r="R558" t="str">
        <f>RIGHT(N558, LEN(N558)-FIND("/",N558,1))</f>
        <v>web</v>
      </c>
      <c r="S558" s="12">
        <f t="shared" si="16"/>
        <v>42345.651817129627</v>
      </c>
      <c r="T558" s="12">
        <f t="shared" si="17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15">
        <f>IFERROR(E559/L559,0)</f>
        <v>68.3</v>
      </c>
      <c r="Q559" t="str">
        <f>LEFT(N559, FIND("/",N559,1)-1)</f>
        <v>technology</v>
      </c>
      <c r="R559" t="str">
        <f>RIGHT(N559, LEN(N559)-FIND("/",N559,1))</f>
        <v>web</v>
      </c>
      <c r="S559" s="12">
        <f t="shared" si="16"/>
        <v>42676.733831018515</v>
      </c>
      <c r="T559" s="12">
        <f t="shared" si="17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15">
        <f>IFERROR(E560/L560,0)</f>
        <v>0</v>
      </c>
      <c r="Q560" t="str">
        <f>LEFT(N560, FIND("/",N560,1)-1)</f>
        <v>technology</v>
      </c>
      <c r="R560" t="str">
        <f>RIGHT(N560, LEN(N560)-FIND("/",N560,1))</f>
        <v>web</v>
      </c>
      <c r="S560" s="12">
        <f t="shared" si="16"/>
        <v>42057.674826388888</v>
      </c>
      <c r="T560" s="12">
        <f t="shared" si="17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15">
        <f>IFERROR(E561/L561,0)</f>
        <v>50</v>
      </c>
      <c r="Q561" t="str">
        <f>LEFT(N561, FIND("/",N561,1)-1)</f>
        <v>technology</v>
      </c>
      <c r="R561" t="str">
        <f>RIGHT(N561, LEN(N561)-FIND("/",N561,1))</f>
        <v>web</v>
      </c>
      <c r="S561" s="12">
        <f t="shared" si="16"/>
        <v>42321.074768518512</v>
      </c>
      <c r="T561" s="12">
        <f t="shared" si="17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15">
        <f>IFERROR(E562/L562,0)</f>
        <v>4</v>
      </c>
      <c r="Q562" t="str">
        <f>LEFT(N562, FIND("/",N562,1)-1)</f>
        <v>technology</v>
      </c>
      <c r="R562" t="str">
        <f>RIGHT(N562, LEN(N562)-FIND("/",N562,1))</f>
        <v>web</v>
      </c>
      <c r="S562" s="12">
        <f t="shared" si="16"/>
        <v>41960.563020833331</v>
      </c>
      <c r="T562" s="12">
        <f t="shared" si="17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15">
        <f>IFERROR(E563/L563,0)</f>
        <v>27.5</v>
      </c>
      <c r="Q563" t="str">
        <f>LEFT(N563, FIND("/",N563,1)-1)</f>
        <v>technology</v>
      </c>
      <c r="R563" t="str">
        <f>RIGHT(N563, LEN(N563)-FIND("/",N563,1))</f>
        <v>web</v>
      </c>
      <c r="S563" s="12">
        <f t="shared" si="16"/>
        <v>42268.450381944444</v>
      </c>
      <c r="T563" s="12">
        <f t="shared" si="17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15">
        <f>IFERROR(E564/L564,0)</f>
        <v>0</v>
      </c>
      <c r="Q564" t="str">
        <f>LEFT(N564, FIND("/",N564,1)-1)</f>
        <v>technology</v>
      </c>
      <c r="R564" t="str">
        <f>RIGHT(N564, LEN(N564)-FIND("/",N564,1))</f>
        <v>web</v>
      </c>
      <c r="S564" s="12">
        <f t="shared" si="16"/>
        <v>42692.180729166663</v>
      </c>
      <c r="T564" s="12">
        <f t="shared" si="17"/>
        <v>42722.180729166663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15">
        <f>IFERROR(E565/L565,0)</f>
        <v>34</v>
      </c>
      <c r="Q565" t="str">
        <f>LEFT(N565, FIND("/",N565,1)-1)</f>
        <v>technology</v>
      </c>
      <c r="R565" t="str">
        <f>RIGHT(N565, LEN(N565)-FIND("/",N565,1))</f>
        <v>web</v>
      </c>
      <c r="S565" s="12">
        <f t="shared" si="16"/>
        <v>42021.861655092587</v>
      </c>
      <c r="T565" s="12">
        <f t="shared" si="17"/>
        <v>42051.861655092587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15">
        <f>IFERROR(E566/L566,0)</f>
        <v>1</v>
      </c>
      <c r="Q566" t="str">
        <f>LEFT(N566, FIND("/",N566,1)-1)</f>
        <v>technology</v>
      </c>
      <c r="R566" t="str">
        <f>RIGHT(N566, LEN(N566)-FIND("/",N566,1))</f>
        <v>web</v>
      </c>
      <c r="S566" s="12">
        <f t="shared" si="16"/>
        <v>42411.734664351847</v>
      </c>
      <c r="T566" s="12">
        <f t="shared" si="17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15">
        <f>IFERROR(E567/L567,0)</f>
        <v>0</v>
      </c>
      <c r="Q567" t="str">
        <f>LEFT(N567, FIND("/",N567,1)-1)</f>
        <v>technology</v>
      </c>
      <c r="R567" t="str">
        <f>RIGHT(N567, LEN(N567)-FIND("/",N567,1))</f>
        <v>web</v>
      </c>
      <c r="S567" s="12">
        <f t="shared" si="16"/>
        <v>42165.576956018514</v>
      </c>
      <c r="T567" s="12">
        <f t="shared" si="17"/>
        <v>42195.576956018514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15">
        <f>IFERROR(E568/L568,0)</f>
        <v>1</v>
      </c>
      <c r="Q568" t="str">
        <f>LEFT(N568, FIND("/",N568,1)-1)</f>
        <v>technology</v>
      </c>
      <c r="R568" t="str">
        <f>RIGHT(N568, LEN(N568)-FIND("/",N568,1))</f>
        <v>web</v>
      </c>
      <c r="S568" s="12">
        <f t="shared" si="16"/>
        <v>42535.476076388884</v>
      </c>
      <c r="T568" s="12">
        <f t="shared" si="17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15">
        <f>IFERROR(E569/L569,0)</f>
        <v>0</v>
      </c>
      <c r="Q569" t="str">
        <f>LEFT(N569, FIND("/",N569,1)-1)</f>
        <v>technology</v>
      </c>
      <c r="R569" t="str">
        <f>RIGHT(N569, LEN(N569)-FIND("/",N569,1))</f>
        <v>web</v>
      </c>
      <c r="S569" s="12">
        <f t="shared" si="16"/>
        <v>41975.634189814817</v>
      </c>
      <c r="T569" s="12">
        <f t="shared" si="17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15">
        <f>IFERROR(E570/L570,0)</f>
        <v>49</v>
      </c>
      <c r="Q570" t="str">
        <f>LEFT(N570, FIND("/",N570,1)-1)</f>
        <v>technology</v>
      </c>
      <c r="R570" t="str">
        <f>RIGHT(N570, LEN(N570)-FIND("/",N570,1))</f>
        <v>web</v>
      </c>
      <c r="S570" s="12">
        <f t="shared" si="16"/>
        <v>42348.713229166664</v>
      </c>
      <c r="T570" s="12">
        <f t="shared" si="17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15">
        <f>IFERROR(E571/L571,0)</f>
        <v>20</v>
      </c>
      <c r="Q571" t="str">
        <f>LEFT(N571, FIND("/",N571,1)-1)</f>
        <v>technology</v>
      </c>
      <c r="R571" t="str">
        <f>RIGHT(N571, LEN(N571)-FIND("/",N571,1))</f>
        <v>web</v>
      </c>
      <c r="S571" s="12">
        <f t="shared" si="16"/>
        <v>42340.639027777775</v>
      </c>
      <c r="T571" s="12">
        <f t="shared" si="17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15">
        <f>IFERROR(E572/L572,0)</f>
        <v>142</v>
      </c>
      <c r="Q572" t="str">
        <f>LEFT(N572, FIND("/",N572,1)-1)</f>
        <v>technology</v>
      </c>
      <c r="R572" t="str">
        <f>RIGHT(N572, LEN(N572)-FIND("/",N572,1))</f>
        <v>web</v>
      </c>
      <c r="S572" s="12">
        <f t="shared" si="16"/>
        <v>42388.589918981474</v>
      </c>
      <c r="T572" s="12">
        <f t="shared" si="17"/>
        <v>42418.589918981474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15">
        <f>IFERROR(E573/L573,0)</f>
        <v>53</v>
      </c>
      <c r="Q573" t="str">
        <f>LEFT(N573, FIND("/",N573,1)-1)</f>
        <v>technology</v>
      </c>
      <c r="R573" t="str">
        <f>RIGHT(N573, LEN(N573)-FIND("/",N573,1))</f>
        <v>web</v>
      </c>
      <c r="S573" s="12">
        <f t="shared" si="16"/>
        <v>42192.607905092591</v>
      </c>
      <c r="T573" s="12">
        <f t="shared" si="17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15">
        <f>IFERROR(E574/L574,0)</f>
        <v>0</v>
      </c>
      <c r="Q574" t="str">
        <f>LEFT(N574, FIND("/",N574,1)-1)</f>
        <v>technology</v>
      </c>
      <c r="R574" t="str">
        <f>RIGHT(N574, LEN(N574)-FIND("/",N574,1))</f>
        <v>web</v>
      </c>
      <c r="S574" s="12">
        <f t="shared" si="16"/>
        <v>42282.507962962962</v>
      </c>
      <c r="T574" s="12">
        <f t="shared" si="17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15">
        <f>IFERROR(E575/L575,0)</f>
        <v>38.444444444444443</v>
      </c>
      <c r="Q575" t="str">
        <f>LEFT(N575, FIND("/",N575,1)-1)</f>
        <v>technology</v>
      </c>
      <c r="R575" t="str">
        <f>RIGHT(N575, LEN(N575)-FIND("/",N575,1))</f>
        <v>web</v>
      </c>
      <c r="S575" s="12">
        <f t="shared" si="16"/>
        <v>41962.841793981475</v>
      </c>
      <c r="T575" s="12">
        <f t="shared" si="17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15">
        <f>IFERROR(E576/L576,0)</f>
        <v>20</v>
      </c>
      <c r="Q576" t="str">
        <f>LEFT(N576, FIND("/",N576,1)-1)</f>
        <v>technology</v>
      </c>
      <c r="R576" t="str">
        <f>RIGHT(N576, LEN(N576)-FIND("/",N576,1))</f>
        <v>web</v>
      </c>
      <c r="S576" s="12">
        <f t="shared" si="16"/>
        <v>42632.235034722216</v>
      </c>
      <c r="T576" s="12">
        <f t="shared" si="17"/>
        <v>42662.235034722216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15">
        <f>IFERROR(E577/L577,0)</f>
        <v>64.75</v>
      </c>
      <c r="Q577" t="str">
        <f>LEFT(N577, FIND("/",N577,1)-1)</f>
        <v>technology</v>
      </c>
      <c r="R577" t="str">
        <f>RIGHT(N577, LEN(N577)-FIND("/",N577,1))</f>
        <v>web</v>
      </c>
      <c r="S577" s="12">
        <f t="shared" si="16"/>
        <v>42138.484293981477</v>
      </c>
      <c r="T577" s="12">
        <f t="shared" si="17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15">
        <f>IFERROR(E578/L578,0)</f>
        <v>1</v>
      </c>
      <c r="Q578" t="str">
        <f>LEFT(N578, FIND("/",N578,1)-1)</f>
        <v>technology</v>
      </c>
      <c r="R578" t="str">
        <f>RIGHT(N578, LEN(N578)-FIND("/",N578,1))</f>
        <v>web</v>
      </c>
      <c r="S578" s="12">
        <f t="shared" si="16"/>
        <v>42031.263333333329</v>
      </c>
      <c r="T578" s="12">
        <f t="shared" si="17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15">
        <f>IFERROR(E579/L579,0)</f>
        <v>10</v>
      </c>
      <c r="Q579" t="str">
        <f>LEFT(N579, FIND("/",N579,1)-1)</f>
        <v>technology</v>
      </c>
      <c r="R579" t="str">
        <f>RIGHT(N579, LEN(N579)-FIND("/",N579,1))</f>
        <v>web</v>
      </c>
      <c r="S579" s="12">
        <f t="shared" ref="S579:S642" si="18">(J579/86400)+25569+(-5/24)</f>
        <v>42450.380810185183</v>
      </c>
      <c r="T579" s="12">
        <f t="shared" ref="T579:T642" si="19">(I579/86400)+25569+(-5/24)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15">
        <f>IFERROR(E580/L580,0)</f>
        <v>2</v>
      </c>
      <c r="Q580" t="str">
        <f>LEFT(N580, FIND("/",N580,1)-1)</f>
        <v>technology</v>
      </c>
      <c r="R580" t="str">
        <f>RIGHT(N580, LEN(N580)-FIND("/",N580,1))</f>
        <v>web</v>
      </c>
      <c r="S580" s="12">
        <f t="shared" si="18"/>
        <v>42230.370289351849</v>
      </c>
      <c r="T580" s="12">
        <f t="shared" si="1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15">
        <f>IFERROR(E581/L581,0)</f>
        <v>35</v>
      </c>
      <c r="Q581" t="str">
        <f>LEFT(N581, FIND("/",N581,1)-1)</f>
        <v>technology</v>
      </c>
      <c r="R581" t="str">
        <f>RIGHT(N581, LEN(N581)-FIND("/",N581,1))</f>
        <v>web</v>
      </c>
      <c r="S581" s="12">
        <f t="shared" si="18"/>
        <v>41968.643784722219</v>
      </c>
      <c r="T581" s="12">
        <f t="shared" si="1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15">
        <f>IFERROR(E582/L582,0)</f>
        <v>1</v>
      </c>
      <c r="Q582" t="str">
        <f>LEFT(N582, FIND("/",N582,1)-1)</f>
        <v>technology</v>
      </c>
      <c r="R582" t="str">
        <f>RIGHT(N582, LEN(N582)-FIND("/",N582,1))</f>
        <v>web</v>
      </c>
      <c r="S582" s="12">
        <f t="shared" si="18"/>
        <v>42605.699849537035</v>
      </c>
      <c r="T582" s="12">
        <f t="shared" si="1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15">
        <f>IFERROR(E583/L583,0)</f>
        <v>0</v>
      </c>
      <c r="Q583" t="str">
        <f>LEFT(N583, FIND("/",N583,1)-1)</f>
        <v>technology</v>
      </c>
      <c r="R583" t="str">
        <f>RIGHT(N583, LEN(N583)-FIND("/",N583,1))</f>
        <v>web</v>
      </c>
      <c r="S583" s="12">
        <f t="shared" si="18"/>
        <v>42187.804444444446</v>
      </c>
      <c r="T583" s="12">
        <f t="shared" si="1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15">
        <f>IFERROR(E584/L584,0)</f>
        <v>0</v>
      </c>
      <c r="Q584" t="str">
        <f>LEFT(N584, FIND("/",N584,1)-1)</f>
        <v>technology</v>
      </c>
      <c r="R584" t="str">
        <f>RIGHT(N584, LEN(N584)-FIND("/",N584,1))</f>
        <v>web</v>
      </c>
      <c r="S584" s="12">
        <f t="shared" si="18"/>
        <v>42055.531469907401</v>
      </c>
      <c r="T584" s="12">
        <f t="shared" si="1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15">
        <f>IFERROR(E585/L585,0)</f>
        <v>1</v>
      </c>
      <c r="Q585" t="str">
        <f>LEFT(N585, FIND("/",N585,1)-1)</f>
        <v>technology</v>
      </c>
      <c r="R585" t="str">
        <f>RIGHT(N585, LEN(N585)-FIND("/",N585,1))</f>
        <v>web</v>
      </c>
      <c r="S585" s="12">
        <f t="shared" si="18"/>
        <v>42052.730173611104</v>
      </c>
      <c r="T585" s="12">
        <f t="shared" si="1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15">
        <f>IFERROR(E586/L586,0)</f>
        <v>5</v>
      </c>
      <c r="Q586" t="str">
        <f>LEFT(N586, FIND("/",N586,1)-1)</f>
        <v>technology</v>
      </c>
      <c r="R586" t="str">
        <f>RIGHT(N586, LEN(N586)-FIND("/",N586,1))</f>
        <v>web</v>
      </c>
      <c r="S586" s="12">
        <f t="shared" si="18"/>
        <v>42049.508287037032</v>
      </c>
      <c r="T586" s="12">
        <f t="shared" si="1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15">
        <f>IFERROR(E587/L587,0)</f>
        <v>0</v>
      </c>
      <c r="Q587" t="str">
        <f>LEFT(N587, FIND("/",N587,1)-1)</f>
        <v>technology</v>
      </c>
      <c r="R587" t="str">
        <f>RIGHT(N587, LEN(N587)-FIND("/",N587,1))</f>
        <v>web</v>
      </c>
      <c r="S587" s="12">
        <f t="shared" si="18"/>
        <v>42283.182604166665</v>
      </c>
      <c r="T587" s="12">
        <f t="shared" si="1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15">
        <f>IFERROR(E588/L588,0)</f>
        <v>14</v>
      </c>
      <c r="Q588" t="str">
        <f>LEFT(N588, FIND("/",N588,1)-1)</f>
        <v>technology</v>
      </c>
      <c r="R588" t="str">
        <f>RIGHT(N588, LEN(N588)-FIND("/",N588,1))</f>
        <v>web</v>
      </c>
      <c r="S588" s="12">
        <f t="shared" si="18"/>
        <v>42020.645914351851</v>
      </c>
      <c r="T588" s="12">
        <f t="shared" si="1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15">
        <f>IFERROR(E589/L589,0)</f>
        <v>389.28571428571428</v>
      </c>
      <c r="Q589" t="str">
        <f>LEFT(N589, FIND("/",N589,1)-1)</f>
        <v>technology</v>
      </c>
      <c r="R589" t="str">
        <f>RIGHT(N589, LEN(N589)-FIND("/",N589,1))</f>
        <v>web</v>
      </c>
      <c r="S589" s="12">
        <f t="shared" si="18"/>
        <v>42080.548993055556</v>
      </c>
      <c r="T589" s="12">
        <f t="shared" si="1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15">
        <f>IFERROR(E590/L590,0)</f>
        <v>150.5</v>
      </c>
      <c r="Q590" t="str">
        <f>LEFT(N590, FIND("/",N590,1)-1)</f>
        <v>technology</v>
      </c>
      <c r="R590" t="str">
        <f>RIGHT(N590, LEN(N590)-FIND("/",N590,1))</f>
        <v>web</v>
      </c>
      <c r="S590" s="12">
        <f t="shared" si="18"/>
        <v>42631.561180555553</v>
      </c>
      <c r="T590" s="12">
        <f t="shared" si="1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15">
        <f>IFERROR(E591/L591,0)</f>
        <v>1</v>
      </c>
      <c r="Q591" t="str">
        <f>LEFT(N591, FIND("/",N591,1)-1)</f>
        <v>technology</v>
      </c>
      <c r="R591" t="str">
        <f>RIGHT(N591, LEN(N591)-FIND("/",N591,1))</f>
        <v>web</v>
      </c>
      <c r="S591" s="12">
        <f t="shared" si="18"/>
        <v>42178.406238425923</v>
      </c>
      <c r="T591" s="12">
        <f t="shared" si="1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15">
        <f>IFERROR(E592/L592,0)</f>
        <v>24.777777777777779</v>
      </c>
      <c r="Q592" t="str">
        <f>LEFT(N592, FIND("/",N592,1)-1)</f>
        <v>technology</v>
      </c>
      <c r="R592" t="str">
        <f>RIGHT(N592, LEN(N592)-FIND("/",N592,1))</f>
        <v>web</v>
      </c>
      <c r="S592" s="12">
        <f t="shared" si="18"/>
        <v>42377.34642361111</v>
      </c>
      <c r="T592" s="12">
        <f t="shared" si="1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15">
        <f>IFERROR(E593/L593,0)</f>
        <v>30.5</v>
      </c>
      <c r="Q593" t="str">
        <f>LEFT(N593, FIND("/",N593,1)-1)</f>
        <v>technology</v>
      </c>
      <c r="R593" t="str">
        <f>RIGHT(N593, LEN(N593)-FIND("/",N593,1))</f>
        <v>web</v>
      </c>
      <c r="S593" s="12">
        <f t="shared" si="18"/>
        <v>42177.334837962961</v>
      </c>
      <c r="T593" s="12">
        <f t="shared" si="1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15">
        <f>IFERROR(E594/L594,0)</f>
        <v>250</v>
      </c>
      <c r="Q594" t="str">
        <f>LEFT(N594, FIND("/",N594,1)-1)</f>
        <v>technology</v>
      </c>
      <c r="R594" t="str">
        <f>RIGHT(N594, LEN(N594)-FIND("/",N594,1))</f>
        <v>web</v>
      </c>
      <c r="S594" s="12">
        <f t="shared" si="18"/>
        <v>41946.023842592593</v>
      </c>
      <c r="T594" s="12">
        <f t="shared" si="1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15">
        <f>IFERROR(E595/L595,0)</f>
        <v>16.428571428571427</v>
      </c>
      <c r="Q595" t="str">
        <f>LEFT(N595, FIND("/",N595,1)-1)</f>
        <v>technology</v>
      </c>
      <c r="R595" t="str">
        <f>RIGHT(N595, LEN(N595)-FIND("/",N595,1))</f>
        <v>web</v>
      </c>
      <c r="S595" s="12">
        <f t="shared" si="18"/>
        <v>42070.469270833331</v>
      </c>
      <c r="T595" s="12">
        <f t="shared" si="1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15">
        <f>IFERROR(E596/L596,0)</f>
        <v>13</v>
      </c>
      <c r="Q596" t="str">
        <f>LEFT(N596, FIND("/",N596,1)-1)</f>
        <v>technology</v>
      </c>
      <c r="R596" t="str">
        <f>RIGHT(N596, LEN(N596)-FIND("/",N596,1))</f>
        <v>web</v>
      </c>
      <c r="S596" s="12">
        <f t="shared" si="18"/>
        <v>42446.571828703702</v>
      </c>
      <c r="T596" s="12">
        <f t="shared" si="1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15">
        <f>IFERROR(E597/L597,0)</f>
        <v>53.25</v>
      </c>
      <c r="Q597" t="str">
        <f>LEFT(N597, FIND("/",N597,1)-1)</f>
        <v>technology</v>
      </c>
      <c r="R597" t="str">
        <f>RIGHT(N597, LEN(N597)-FIND("/",N597,1))</f>
        <v>web</v>
      </c>
      <c r="S597" s="12">
        <f t="shared" si="18"/>
        <v>42082.861550925925</v>
      </c>
      <c r="T597" s="12">
        <f t="shared" si="19"/>
        <v>42127.861550925925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15">
        <f>IFERROR(E598/L598,0)</f>
        <v>3</v>
      </c>
      <c r="Q598" t="str">
        <f>LEFT(N598, FIND("/",N598,1)-1)</f>
        <v>technology</v>
      </c>
      <c r="R598" t="str">
        <f>RIGHT(N598, LEN(N598)-FIND("/",N598,1))</f>
        <v>web</v>
      </c>
      <c r="S598" s="12">
        <f t="shared" si="18"/>
        <v>42646.688564814809</v>
      </c>
      <c r="T598" s="12">
        <f t="shared" si="1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15">
        <f>IFERROR(E599/L599,0)</f>
        <v>10</v>
      </c>
      <c r="Q599" t="str">
        <f>LEFT(N599, FIND("/",N599,1)-1)</f>
        <v>technology</v>
      </c>
      <c r="R599" t="str">
        <f>RIGHT(N599, LEN(N599)-FIND("/",N599,1))</f>
        <v>web</v>
      </c>
      <c r="S599" s="12">
        <f t="shared" si="18"/>
        <v>42545.496932870366</v>
      </c>
      <c r="T599" s="12">
        <f t="shared" si="1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15">
        <f>IFERROR(E600/L600,0)</f>
        <v>121.42857142857143</v>
      </c>
      <c r="Q600" t="str">
        <f>LEFT(N600, FIND("/",N600,1)-1)</f>
        <v>technology</v>
      </c>
      <c r="R600" t="str">
        <f>RIGHT(N600, LEN(N600)-FIND("/",N600,1))</f>
        <v>web</v>
      </c>
      <c r="S600" s="12">
        <f t="shared" si="18"/>
        <v>41947.793761574074</v>
      </c>
      <c r="T600" s="12">
        <f t="shared" si="1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15">
        <f>IFERROR(E601/L601,0)</f>
        <v>15.5</v>
      </c>
      <c r="Q601" t="str">
        <f>LEFT(N601, FIND("/",N601,1)-1)</f>
        <v>technology</v>
      </c>
      <c r="R601" t="str">
        <f>RIGHT(N601, LEN(N601)-FIND("/",N601,1))</f>
        <v>web</v>
      </c>
      <c r="S601" s="12">
        <f t="shared" si="18"/>
        <v>42047.604189814818</v>
      </c>
      <c r="T601" s="12">
        <f t="shared" si="1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15">
        <f>IFERROR(E602/L602,0)</f>
        <v>100</v>
      </c>
      <c r="Q602" t="str">
        <f>LEFT(N602, FIND("/",N602,1)-1)</f>
        <v>technology</v>
      </c>
      <c r="R602" t="str">
        <f>RIGHT(N602, LEN(N602)-FIND("/",N602,1))</f>
        <v>web</v>
      </c>
      <c r="S602" s="12">
        <f t="shared" si="18"/>
        <v>42073.589837962958</v>
      </c>
      <c r="T602" s="12">
        <f t="shared" si="1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15">
        <f>IFERROR(E603/L603,0)</f>
        <v>23.333333333333332</v>
      </c>
      <c r="Q603" t="str">
        <f>LEFT(N603, FIND("/",N603,1)-1)</f>
        <v>technology</v>
      </c>
      <c r="R603" t="str">
        <f>RIGHT(N603, LEN(N603)-FIND("/",N603,1))</f>
        <v>web</v>
      </c>
      <c r="S603" s="12">
        <f t="shared" si="18"/>
        <v>41969.64975694444</v>
      </c>
      <c r="T603" s="12">
        <f t="shared" si="1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15">
        <f>IFERROR(E604/L604,0)</f>
        <v>0</v>
      </c>
      <c r="Q604" t="str">
        <f>LEFT(N604, FIND("/",N604,1)-1)</f>
        <v>technology</v>
      </c>
      <c r="R604" t="str">
        <f>RIGHT(N604, LEN(N604)-FIND("/",N604,1))</f>
        <v>web</v>
      </c>
      <c r="S604" s="12">
        <f t="shared" si="18"/>
        <v>42143.585821759254</v>
      </c>
      <c r="T604" s="12">
        <f t="shared" si="1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15">
        <f>IFERROR(E605/L605,0)</f>
        <v>45.386153846153846</v>
      </c>
      <c r="Q605" t="str">
        <f>LEFT(N605, FIND("/",N605,1)-1)</f>
        <v>technology</v>
      </c>
      <c r="R605" t="str">
        <f>RIGHT(N605, LEN(N605)-FIND("/",N605,1))</f>
        <v>web</v>
      </c>
      <c r="S605" s="12">
        <f t="shared" si="18"/>
        <v>41835.430821759255</v>
      </c>
      <c r="T605" s="12">
        <f t="shared" si="1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15">
        <f>IFERROR(E606/L606,0)</f>
        <v>0</v>
      </c>
      <c r="Q606" t="str">
        <f>LEFT(N606, FIND("/",N606,1)-1)</f>
        <v>technology</v>
      </c>
      <c r="R606" t="str">
        <f>RIGHT(N606, LEN(N606)-FIND("/",N606,1))</f>
        <v>web</v>
      </c>
      <c r="S606" s="12">
        <f t="shared" si="18"/>
        <v>41848.827037037037</v>
      </c>
      <c r="T606" s="12">
        <f t="shared" si="1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15">
        <f>IFERROR(E607/L607,0)</f>
        <v>16.375</v>
      </c>
      <c r="Q607" t="str">
        <f>LEFT(N607, FIND("/",N607,1)-1)</f>
        <v>technology</v>
      </c>
      <c r="R607" t="str">
        <f>RIGHT(N607, LEN(N607)-FIND("/",N607,1))</f>
        <v>web</v>
      </c>
      <c r="S607" s="12">
        <f t="shared" si="18"/>
        <v>42194.149398148147</v>
      </c>
      <c r="T607" s="12">
        <f t="shared" si="19"/>
        <v>42239.149398148147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15">
        <f>IFERROR(E608/L608,0)</f>
        <v>10</v>
      </c>
      <c r="Q608" t="str">
        <f>LEFT(N608, FIND("/",N608,1)-1)</f>
        <v>technology</v>
      </c>
      <c r="R608" t="str">
        <f>RIGHT(N608, LEN(N608)-FIND("/",N608,1))</f>
        <v>web</v>
      </c>
      <c r="S608" s="12">
        <f t="shared" si="18"/>
        <v>42102.442233796297</v>
      </c>
      <c r="T608" s="12">
        <f t="shared" si="1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15">
        <f>IFERROR(E609/L609,0)</f>
        <v>0</v>
      </c>
      <c r="Q609" t="str">
        <f>LEFT(N609, FIND("/",N609,1)-1)</f>
        <v>technology</v>
      </c>
      <c r="R609" t="str">
        <f>RIGHT(N609, LEN(N609)-FIND("/",N609,1))</f>
        <v>web</v>
      </c>
      <c r="S609" s="12">
        <f t="shared" si="18"/>
        <v>42300.617314814815</v>
      </c>
      <c r="T609" s="12">
        <f t="shared" si="1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15">
        <f>IFERROR(E610/L610,0)</f>
        <v>292.2</v>
      </c>
      <c r="Q610" t="str">
        <f>LEFT(N610, FIND("/",N610,1)-1)</f>
        <v>technology</v>
      </c>
      <c r="R610" t="str">
        <f>RIGHT(N610, LEN(N610)-FIND("/",N610,1))</f>
        <v>web</v>
      </c>
      <c r="S610" s="12">
        <f t="shared" si="18"/>
        <v>42140.712731481479</v>
      </c>
      <c r="T610" s="12">
        <f t="shared" si="1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15">
        <f>IFERROR(E611/L611,0)</f>
        <v>5</v>
      </c>
      <c r="Q611" t="str">
        <f>LEFT(N611, FIND("/",N611,1)-1)</f>
        <v>technology</v>
      </c>
      <c r="R611" t="str">
        <f>RIGHT(N611, LEN(N611)-FIND("/",N611,1))</f>
        <v>web</v>
      </c>
      <c r="S611" s="12">
        <f t="shared" si="18"/>
        <v>42306.825740740744</v>
      </c>
      <c r="T611" s="12">
        <f t="shared" si="1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15">
        <f>IFERROR(E612/L612,0)</f>
        <v>0</v>
      </c>
      <c r="Q612" t="str">
        <f>LEFT(N612, FIND("/",N612,1)-1)</f>
        <v>technology</v>
      </c>
      <c r="R612" t="str">
        <f>RIGHT(N612, LEN(N612)-FIND("/",N612,1))</f>
        <v>web</v>
      </c>
      <c r="S612" s="12">
        <f t="shared" si="18"/>
        <v>42086.622523148144</v>
      </c>
      <c r="T612" s="12">
        <f t="shared" si="1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15">
        <f>IFERROR(E613/L613,0)</f>
        <v>0</v>
      </c>
      <c r="Q613" t="str">
        <f>LEFT(N613, FIND("/",N613,1)-1)</f>
        <v>technology</v>
      </c>
      <c r="R613" t="str">
        <f>RIGHT(N613, LEN(N613)-FIND("/",N613,1))</f>
        <v>web</v>
      </c>
      <c r="S613" s="12">
        <f t="shared" si="18"/>
        <v>42328.352280092593</v>
      </c>
      <c r="T613" s="12">
        <f t="shared" si="1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15">
        <f>IFERROR(E614/L614,0)</f>
        <v>0</v>
      </c>
      <c r="Q614" t="str">
        <f>LEFT(N614, FIND("/",N614,1)-1)</f>
        <v>technology</v>
      </c>
      <c r="R614" t="str">
        <f>RIGHT(N614, LEN(N614)-FIND("/",N614,1))</f>
        <v>web</v>
      </c>
      <c r="S614" s="12">
        <f t="shared" si="18"/>
        <v>42584.823449074072</v>
      </c>
      <c r="T614" s="12">
        <f t="shared" si="19"/>
        <v>42614.823449074072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15">
        <f>IFERROR(E615/L615,0)</f>
        <v>105.93388429752066</v>
      </c>
      <c r="Q615" t="str">
        <f>LEFT(N615, FIND("/",N615,1)-1)</f>
        <v>technology</v>
      </c>
      <c r="R615" t="str">
        <f>RIGHT(N615, LEN(N615)-FIND("/",N615,1))</f>
        <v>web</v>
      </c>
      <c r="S615" s="12">
        <f t="shared" si="18"/>
        <v>42247.288425925923</v>
      </c>
      <c r="T615" s="12">
        <f t="shared" si="1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15">
        <f>IFERROR(E616/L616,0)</f>
        <v>0</v>
      </c>
      <c r="Q616" t="str">
        <f>LEFT(N616, FIND("/",N616,1)-1)</f>
        <v>technology</v>
      </c>
      <c r="R616" t="str">
        <f>RIGHT(N616, LEN(N616)-FIND("/",N616,1))</f>
        <v>web</v>
      </c>
      <c r="S616" s="12">
        <f t="shared" si="18"/>
        <v>42514.853472222218</v>
      </c>
      <c r="T616" s="12">
        <f t="shared" si="1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15">
        <f>IFERROR(E617/L617,0)</f>
        <v>0</v>
      </c>
      <c r="Q617" t="str">
        <f>LEFT(N617, FIND("/",N617,1)-1)</f>
        <v>technology</v>
      </c>
      <c r="R617" t="str">
        <f>RIGHT(N617, LEN(N617)-FIND("/",N617,1))</f>
        <v>web</v>
      </c>
      <c r="S617" s="12">
        <f t="shared" si="18"/>
        <v>42241.913877314808</v>
      </c>
      <c r="T617" s="12">
        <f t="shared" si="19"/>
        <v>42271.913877314808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15">
        <f>IFERROR(E618/L618,0)</f>
        <v>0</v>
      </c>
      <c r="Q618" t="str">
        <f>LEFT(N618, FIND("/",N618,1)-1)</f>
        <v>technology</v>
      </c>
      <c r="R618" t="str">
        <f>RIGHT(N618, LEN(N618)-FIND("/",N618,1))</f>
        <v>web</v>
      </c>
      <c r="S618" s="12">
        <f t="shared" si="18"/>
        <v>42761.167905092589</v>
      </c>
      <c r="T618" s="12">
        <f t="shared" si="19"/>
        <v>42791.167905092589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15">
        <f>IFERROR(E619/L619,0)</f>
        <v>20</v>
      </c>
      <c r="Q619" t="str">
        <f>LEFT(N619, FIND("/",N619,1)-1)</f>
        <v>technology</v>
      </c>
      <c r="R619" t="str">
        <f>RIGHT(N619, LEN(N619)-FIND("/",N619,1))</f>
        <v>web</v>
      </c>
      <c r="S619" s="12">
        <f t="shared" si="18"/>
        <v>42087.134756944441</v>
      </c>
      <c r="T619" s="12">
        <f t="shared" si="1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15">
        <f>IFERROR(E620/L620,0)</f>
        <v>0</v>
      </c>
      <c r="Q620" t="str">
        <f>LEFT(N620, FIND("/",N620,1)-1)</f>
        <v>technology</v>
      </c>
      <c r="R620" t="str">
        <f>RIGHT(N620, LEN(N620)-FIND("/",N620,1))</f>
        <v>web</v>
      </c>
      <c r="S620" s="12">
        <f t="shared" si="18"/>
        <v>42317.60188657407</v>
      </c>
      <c r="T620" s="12">
        <f t="shared" si="1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15">
        <f>IFERROR(E621/L621,0)</f>
        <v>1</v>
      </c>
      <c r="Q621" t="str">
        <f>LEFT(N621, FIND("/",N621,1)-1)</f>
        <v>technology</v>
      </c>
      <c r="R621" t="str">
        <f>RIGHT(N621, LEN(N621)-FIND("/",N621,1))</f>
        <v>web</v>
      </c>
      <c r="S621" s="12">
        <f t="shared" si="18"/>
        <v>41908.442013888889</v>
      </c>
      <c r="T621" s="12">
        <f t="shared" si="1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15">
        <f>IFERROR(E622/L622,0)</f>
        <v>300</v>
      </c>
      <c r="Q622" t="str">
        <f>LEFT(N622, FIND("/",N622,1)-1)</f>
        <v>technology</v>
      </c>
      <c r="R622" t="str">
        <f>RIGHT(N622, LEN(N622)-FIND("/",N622,1))</f>
        <v>web</v>
      </c>
      <c r="S622" s="12">
        <f t="shared" si="18"/>
        <v>41831.508541666662</v>
      </c>
      <c r="T622" s="12">
        <f t="shared" si="1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15">
        <f>IFERROR(E623/L623,0)</f>
        <v>87</v>
      </c>
      <c r="Q623" t="str">
        <f>LEFT(N623, FIND("/",N623,1)-1)</f>
        <v>technology</v>
      </c>
      <c r="R623" t="str">
        <f>RIGHT(N623, LEN(N623)-FIND("/",N623,1))</f>
        <v>web</v>
      </c>
      <c r="S623" s="12">
        <f t="shared" si="18"/>
        <v>42528.779363425921</v>
      </c>
      <c r="T623" s="12">
        <f t="shared" si="1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15">
        <f>IFERROR(E624/L624,0)</f>
        <v>37.888888888888886</v>
      </c>
      <c r="Q624" t="str">
        <f>LEFT(N624, FIND("/",N624,1)-1)</f>
        <v>technology</v>
      </c>
      <c r="R624" t="str">
        <f>RIGHT(N624, LEN(N624)-FIND("/",N624,1))</f>
        <v>web</v>
      </c>
      <c r="S624" s="12">
        <f t="shared" si="18"/>
        <v>42532.566412037035</v>
      </c>
      <c r="T624" s="12">
        <f t="shared" si="1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15">
        <f>IFERROR(E625/L625,0)</f>
        <v>0</v>
      </c>
      <c r="Q625" t="str">
        <f>LEFT(N625, FIND("/",N625,1)-1)</f>
        <v>technology</v>
      </c>
      <c r="R625" t="str">
        <f>RIGHT(N625, LEN(N625)-FIND("/",N625,1))</f>
        <v>web</v>
      </c>
      <c r="S625" s="12">
        <f t="shared" si="18"/>
        <v>42121.800891203697</v>
      </c>
      <c r="T625" s="12">
        <f t="shared" si="1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15">
        <f>IFERROR(E626/L626,0)</f>
        <v>0</v>
      </c>
      <c r="Q626" t="str">
        <f>LEFT(N626, FIND("/",N626,1)-1)</f>
        <v>technology</v>
      </c>
      <c r="R626" t="str">
        <f>RIGHT(N626, LEN(N626)-FIND("/",N626,1))</f>
        <v>web</v>
      </c>
      <c r="S626" s="12">
        <f t="shared" si="18"/>
        <v>42108.78056712963</v>
      </c>
      <c r="T626" s="12">
        <f t="shared" si="1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15">
        <f>IFERROR(E627/L627,0)</f>
        <v>0</v>
      </c>
      <c r="Q627" t="str">
        <f>LEFT(N627, FIND("/",N627,1)-1)</f>
        <v>technology</v>
      </c>
      <c r="R627" t="str">
        <f>RIGHT(N627, LEN(N627)-FIND("/",N627,1))</f>
        <v>web</v>
      </c>
      <c r="S627" s="12">
        <f t="shared" si="18"/>
        <v>42790.687233796292</v>
      </c>
      <c r="T627" s="12">
        <f t="shared" si="1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15">
        <f>IFERROR(E628/L628,0)</f>
        <v>111.41025641025641</v>
      </c>
      <c r="Q628" t="str">
        <f>LEFT(N628, FIND("/",N628,1)-1)</f>
        <v>technology</v>
      </c>
      <c r="R628" t="str">
        <f>RIGHT(N628, LEN(N628)-FIND("/",N628,1))</f>
        <v>web</v>
      </c>
      <c r="S628" s="12">
        <f t="shared" si="18"/>
        <v>42198.351145833331</v>
      </c>
      <c r="T628" s="12">
        <f t="shared" si="1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15">
        <f>IFERROR(E629/L629,0)</f>
        <v>90</v>
      </c>
      <c r="Q629" t="str">
        <f>LEFT(N629, FIND("/",N629,1)-1)</f>
        <v>technology</v>
      </c>
      <c r="R629" t="str">
        <f>RIGHT(N629, LEN(N629)-FIND("/",N629,1))</f>
        <v>web</v>
      </c>
      <c r="S629" s="12">
        <f t="shared" si="18"/>
        <v>42384.098506944443</v>
      </c>
      <c r="T629" s="12">
        <f t="shared" si="1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15">
        <f>IFERROR(E630/L630,0)</f>
        <v>0</v>
      </c>
      <c r="Q630" t="str">
        <f>LEFT(N630, FIND("/",N630,1)-1)</f>
        <v>technology</v>
      </c>
      <c r="R630" t="str">
        <f>RIGHT(N630, LEN(N630)-FIND("/",N630,1))</f>
        <v>web</v>
      </c>
      <c r="S630" s="12">
        <f t="shared" si="18"/>
        <v>41803.484456018516</v>
      </c>
      <c r="T630" s="12">
        <f t="shared" si="1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15">
        <f>IFERROR(E631/L631,0)</f>
        <v>116.66666666666667</v>
      </c>
      <c r="Q631" t="str">
        <f>LEFT(N631, FIND("/",N631,1)-1)</f>
        <v>technology</v>
      </c>
      <c r="R631" t="str">
        <f>RIGHT(N631, LEN(N631)-FIND("/",N631,1))</f>
        <v>web</v>
      </c>
      <c r="S631" s="12">
        <f t="shared" si="18"/>
        <v>42474.429490740738</v>
      </c>
      <c r="T631" s="12">
        <f t="shared" si="1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15">
        <f>IFERROR(E632/L632,0)</f>
        <v>10</v>
      </c>
      <c r="Q632" t="str">
        <f>LEFT(N632, FIND("/",N632,1)-1)</f>
        <v>technology</v>
      </c>
      <c r="R632" t="str">
        <f>RIGHT(N632, LEN(N632)-FIND("/",N632,1))</f>
        <v>web</v>
      </c>
      <c r="S632" s="12">
        <f t="shared" si="18"/>
        <v>42223.411122685182</v>
      </c>
      <c r="T632" s="12">
        <f t="shared" si="1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15">
        <f>IFERROR(E633/L633,0)</f>
        <v>76.666666666666671</v>
      </c>
      <c r="Q633" t="str">
        <f>LEFT(N633, FIND("/",N633,1)-1)</f>
        <v>technology</v>
      </c>
      <c r="R633" t="str">
        <f>RIGHT(N633, LEN(N633)-FIND("/",N633,1))</f>
        <v>web</v>
      </c>
      <c r="S633" s="12">
        <f t="shared" si="18"/>
        <v>42489.563993055555</v>
      </c>
      <c r="T633" s="12">
        <f t="shared" si="1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15">
        <f>IFERROR(E634/L634,0)</f>
        <v>0</v>
      </c>
      <c r="Q634" t="str">
        <f>LEFT(N634, FIND("/",N634,1)-1)</f>
        <v>technology</v>
      </c>
      <c r="R634" t="str">
        <f>RIGHT(N634, LEN(N634)-FIND("/",N634,1))</f>
        <v>web</v>
      </c>
      <c r="S634" s="12">
        <f t="shared" si="18"/>
        <v>42303.450983796291</v>
      </c>
      <c r="T634" s="12">
        <f t="shared" si="1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15">
        <f>IFERROR(E635/L635,0)</f>
        <v>49.8</v>
      </c>
      <c r="Q635" t="str">
        <f>LEFT(N635, FIND("/",N635,1)-1)</f>
        <v>technology</v>
      </c>
      <c r="R635" t="str">
        <f>RIGHT(N635, LEN(N635)-FIND("/",N635,1))</f>
        <v>web</v>
      </c>
      <c r="S635" s="12">
        <f t="shared" si="18"/>
        <v>42507.090995370367</v>
      </c>
      <c r="T635" s="12">
        <f t="shared" si="1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15">
        <f>IFERROR(E636/L636,0)</f>
        <v>1</v>
      </c>
      <c r="Q636" t="str">
        <f>LEFT(N636, FIND("/",N636,1)-1)</f>
        <v>technology</v>
      </c>
      <c r="R636" t="str">
        <f>RIGHT(N636, LEN(N636)-FIND("/",N636,1))</f>
        <v>web</v>
      </c>
      <c r="S636" s="12">
        <f t="shared" si="18"/>
        <v>42031.720243055555</v>
      </c>
      <c r="T636" s="12">
        <f t="shared" si="1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15">
        <f>IFERROR(E637/L637,0)</f>
        <v>2</v>
      </c>
      <c r="Q637" t="str">
        <f>LEFT(N637, FIND("/",N637,1)-1)</f>
        <v>technology</v>
      </c>
      <c r="R637" t="str">
        <f>RIGHT(N637, LEN(N637)-FIND("/",N637,1))</f>
        <v>web</v>
      </c>
      <c r="S637" s="12">
        <f t="shared" si="18"/>
        <v>42075.883819444447</v>
      </c>
      <c r="T637" s="12">
        <f t="shared" si="1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15">
        <f>IFERROR(E638/L638,0)</f>
        <v>4</v>
      </c>
      <c r="Q638" t="str">
        <f>LEFT(N638, FIND("/",N638,1)-1)</f>
        <v>technology</v>
      </c>
      <c r="R638" t="str">
        <f>RIGHT(N638, LEN(N638)-FIND("/",N638,1))</f>
        <v>web</v>
      </c>
      <c r="S638" s="12">
        <f t="shared" si="18"/>
        <v>42131.247106481482</v>
      </c>
      <c r="T638" s="12">
        <f t="shared" si="1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15">
        <f>IFERROR(E639/L639,0)</f>
        <v>0</v>
      </c>
      <c r="Q639" t="str">
        <f>LEFT(N639, FIND("/",N639,1)-1)</f>
        <v>technology</v>
      </c>
      <c r="R639" t="str">
        <f>RIGHT(N639, LEN(N639)-FIND("/",N639,1))</f>
        <v>web</v>
      </c>
      <c r="S639" s="12">
        <f t="shared" si="18"/>
        <v>42762.75368055555</v>
      </c>
      <c r="T639" s="12">
        <f t="shared" si="1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15">
        <f>IFERROR(E640/L640,0)</f>
        <v>3</v>
      </c>
      <c r="Q640" t="str">
        <f>LEFT(N640, FIND("/",N640,1)-1)</f>
        <v>technology</v>
      </c>
      <c r="R640" t="str">
        <f>RIGHT(N640, LEN(N640)-FIND("/",N640,1))</f>
        <v>web</v>
      </c>
      <c r="S640" s="12">
        <f t="shared" si="18"/>
        <v>42759.384976851848</v>
      </c>
      <c r="T640" s="12">
        <f t="shared" si="1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15">
        <f>IFERROR(E641/L641,0)</f>
        <v>1</v>
      </c>
      <c r="Q641" t="str">
        <f>LEFT(N641, FIND("/",N641,1)-1)</f>
        <v>technology</v>
      </c>
      <c r="R641" t="str">
        <f>RIGHT(N641, LEN(N641)-FIND("/",N641,1))</f>
        <v>web</v>
      </c>
      <c r="S641" s="12">
        <f t="shared" si="18"/>
        <v>41865.374942129631</v>
      </c>
      <c r="T641" s="12">
        <f t="shared" si="1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15">
        <f>E642/L642</f>
        <v>50.5</v>
      </c>
      <c r="Q642" t="str">
        <f>LEFT(N642, FIND("/",N642,1)-1)</f>
        <v>technology</v>
      </c>
      <c r="R642" t="str">
        <f>RIGHT(N642, LEN(N642)-FIND("/",N642,1))</f>
        <v>wearables</v>
      </c>
      <c r="S642" s="12">
        <f t="shared" si="18"/>
        <v>42683.211979166663</v>
      </c>
      <c r="T642" s="12">
        <f t="shared" si="1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15">
        <f>E643/L643</f>
        <v>151.31746031746033</v>
      </c>
      <c r="Q643" t="str">
        <f>LEFT(N643, FIND("/",N643,1)-1)</f>
        <v>technology</v>
      </c>
      <c r="R643" t="str">
        <f>RIGHT(N643, LEN(N643)-FIND("/",N643,1))</f>
        <v>wearables</v>
      </c>
      <c r="S643" s="12">
        <f t="shared" ref="S643:S706" si="20">(J643/86400)+25569+(-5/24)</f>
        <v>42199.361666666664</v>
      </c>
      <c r="T643" s="12">
        <f t="shared" ref="T643:T706" si="21">(I643/86400)+25569+(-5/24)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15">
        <f>E644/L644</f>
        <v>134.3592456301748</v>
      </c>
      <c r="Q644" t="str">
        <f>LEFT(N644, FIND("/",N644,1)-1)</f>
        <v>technology</v>
      </c>
      <c r="R644" t="str">
        <f>RIGHT(N644, LEN(N644)-FIND("/",N644,1))</f>
        <v>wearables</v>
      </c>
      <c r="S644" s="12">
        <f t="shared" si="20"/>
        <v>42199.442986111106</v>
      </c>
      <c r="T644" s="12">
        <f t="shared" si="21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15">
        <f>E645/L645</f>
        <v>174.02631578947367</v>
      </c>
      <c r="Q645" t="str">
        <f>LEFT(N645, FIND("/",N645,1)-1)</f>
        <v>technology</v>
      </c>
      <c r="R645" t="str">
        <f>RIGHT(N645, LEN(N645)-FIND("/",N645,1))</f>
        <v>wearables</v>
      </c>
      <c r="S645" s="12">
        <f t="shared" si="20"/>
        <v>42100.43373842592</v>
      </c>
      <c r="T645" s="12">
        <f t="shared" si="21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15">
        <f>E646/L646</f>
        <v>73.486268364348675</v>
      </c>
      <c r="Q646" t="str">
        <f>LEFT(N646, FIND("/",N646,1)-1)</f>
        <v>technology</v>
      </c>
      <c r="R646" t="str">
        <f>RIGHT(N646, LEN(N646)-FIND("/",N646,1))</f>
        <v>wearables</v>
      </c>
      <c r="S646" s="12">
        <f t="shared" si="20"/>
        <v>41898.457627314812</v>
      </c>
      <c r="T646" s="12">
        <f t="shared" si="21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15">
        <f>E647/L647</f>
        <v>23.518987341772153</v>
      </c>
      <c r="Q647" t="str">
        <f>LEFT(N647, FIND("/",N647,1)-1)</f>
        <v>technology</v>
      </c>
      <c r="R647" t="str">
        <f>RIGHT(N647, LEN(N647)-FIND("/",N647,1))</f>
        <v>wearables</v>
      </c>
      <c r="S647" s="12">
        <f t="shared" si="20"/>
        <v>42563.817986111106</v>
      </c>
      <c r="T647" s="12">
        <f t="shared" si="21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15">
        <f>E648/L648</f>
        <v>39.074444444444445</v>
      </c>
      <c r="Q648" t="str">
        <f>LEFT(N648, FIND("/",N648,1)-1)</f>
        <v>technology</v>
      </c>
      <c r="R648" t="str">
        <f>RIGHT(N648, LEN(N648)-FIND("/",N648,1))</f>
        <v>wearables</v>
      </c>
      <c r="S648" s="12">
        <f t="shared" si="20"/>
        <v>41832.644293981481</v>
      </c>
      <c r="T648" s="12">
        <f t="shared" si="21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15">
        <f>E649/L649</f>
        <v>125.94117647058823</v>
      </c>
      <c r="Q649" t="str">
        <f>LEFT(N649, FIND("/",N649,1)-1)</f>
        <v>technology</v>
      </c>
      <c r="R649" t="str">
        <f>RIGHT(N649, LEN(N649)-FIND("/",N649,1))</f>
        <v>wearables</v>
      </c>
      <c r="S649" s="12">
        <f t="shared" si="20"/>
        <v>42416.559594907405</v>
      </c>
      <c r="T649" s="12">
        <f t="shared" si="21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15">
        <f>E650/L650</f>
        <v>1644</v>
      </c>
      <c r="Q650" t="str">
        <f>LEFT(N650, FIND("/",N650,1)-1)</f>
        <v>technology</v>
      </c>
      <c r="R650" t="str">
        <f>RIGHT(N650, LEN(N650)-FIND("/",N650,1))</f>
        <v>wearables</v>
      </c>
      <c r="S650" s="12">
        <f t="shared" si="20"/>
        <v>41891.485046296293</v>
      </c>
      <c r="T650" s="12">
        <f t="shared" si="21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15">
        <f>E651/L651</f>
        <v>42.670731707317074</v>
      </c>
      <c r="Q651" t="str">
        <f>LEFT(N651, FIND("/",N651,1)-1)</f>
        <v>technology</v>
      </c>
      <c r="R651" t="str">
        <f>RIGHT(N651, LEN(N651)-FIND("/",N651,1))</f>
        <v>wearables</v>
      </c>
      <c r="S651" s="12">
        <f t="shared" si="20"/>
        <v>41877.703854166662</v>
      </c>
      <c r="T651" s="12">
        <f t="shared" si="21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15">
        <f>E652/L652</f>
        <v>35.125</v>
      </c>
      <c r="Q652" t="str">
        <f>LEFT(N652, FIND("/",N652,1)-1)</f>
        <v>technology</v>
      </c>
      <c r="R652" t="str">
        <f>RIGHT(N652, LEN(N652)-FIND("/",N652,1))</f>
        <v>wearables</v>
      </c>
      <c r="S652" s="12">
        <f t="shared" si="20"/>
        <v>41931.828518518516</v>
      </c>
      <c r="T652" s="12">
        <f t="shared" si="21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15">
        <f>E653/L653</f>
        <v>239.35238095238094</v>
      </c>
      <c r="Q653" t="str">
        <f>LEFT(N653, FIND("/",N653,1)-1)</f>
        <v>technology</v>
      </c>
      <c r="R653" t="str">
        <f>RIGHT(N653, LEN(N653)-FIND("/",N653,1))</f>
        <v>wearables</v>
      </c>
      <c r="S653" s="12">
        <f t="shared" si="20"/>
        <v>41955.809155092589</v>
      </c>
      <c r="T653" s="12">
        <f t="shared" si="21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15">
        <f>E654/L654</f>
        <v>107.64285714285714</v>
      </c>
      <c r="Q654" t="str">
        <f>LEFT(N654, FIND("/",N654,1)-1)</f>
        <v>technology</v>
      </c>
      <c r="R654" t="str">
        <f>RIGHT(N654, LEN(N654)-FIND("/",N654,1))</f>
        <v>wearables</v>
      </c>
      <c r="S654" s="12">
        <f t="shared" si="20"/>
        <v>42675.482060185182</v>
      </c>
      <c r="T654" s="12">
        <f t="shared" si="21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15">
        <f>E655/L655</f>
        <v>95.830623306233065</v>
      </c>
      <c r="Q655" t="str">
        <f>LEFT(N655, FIND("/",N655,1)-1)</f>
        <v>technology</v>
      </c>
      <c r="R655" t="str">
        <f>RIGHT(N655, LEN(N655)-FIND("/",N655,1))</f>
        <v>wearables</v>
      </c>
      <c r="S655" s="12">
        <f t="shared" si="20"/>
        <v>42199.410185185181</v>
      </c>
      <c r="T655" s="12">
        <f t="shared" si="21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15">
        <f>E656/L656</f>
        <v>31.663376110562684</v>
      </c>
      <c r="Q656" t="str">
        <f>LEFT(N656, FIND("/",N656,1)-1)</f>
        <v>technology</v>
      </c>
      <c r="R656" t="str">
        <f>RIGHT(N656, LEN(N656)-FIND("/",N656,1))</f>
        <v>wearables</v>
      </c>
      <c r="S656" s="12">
        <f t="shared" si="20"/>
        <v>42163.748993055553</v>
      </c>
      <c r="T656" s="12">
        <f t="shared" si="21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15">
        <f>E657/L657</f>
        <v>42.886861313868614</v>
      </c>
      <c r="Q657" t="str">
        <f>LEFT(N657, FIND("/",N657,1)-1)</f>
        <v>technology</v>
      </c>
      <c r="R657" t="str">
        <f>RIGHT(N657, LEN(N657)-FIND("/",N657,1))</f>
        <v>wearables</v>
      </c>
      <c r="S657" s="12">
        <f t="shared" si="20"/>
        <v>42045.748981481483</v>
      </c>
      <c r="T657" s="12">
        <f t="shared" si="21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15">
        <f>E658/L658</f>
        <v>122.73563218390805</v>
      </c>
      <c r="Q658" t="str">
        <f>LEFT(N658, FIND("/",N658,1)-1)</f>
        <v>technology</v>
      </c>
      <c r="R658" t="str">
        <f>RIGHT(N658, LEN(N658)-FIND("/",N658,1))</f>
        <v>wearables</v>
      </c>
      <c r="S658" s="12">
        <f t="shared" si="20"/>
        <v>42417.596284722218</v>
      </c>
      <c r="T658" s="12">
        <f t="shared" si="21"/>
        <v>42477.554618055554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15">
        <f>E659/L659</f>
        <v>190.45454545454547</v>
      </c>
      <c r="Q659" t="str">
        <f>LEFT(N659, FIND("/",N659,1)-1)</f>
        <v>technology</v>
      </c>
      <c r="R659" t="str">
        <f>RIGHT(N659, LEN(N659)-FIND("/",N659,1))</f>
        <v>wearables</v>
      </c>
      <c r="S659" s="12">
        <f t="shared" si="20"/>
        <v>42331.637407407405</v>
      </c>
      <c r="T659" s="12">
        <f t="shared" si="21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15">
        <f>E660/L660</f>
        <v>109.33695652173913</v>
      </c>
      <c r="Q660" t="str">
        <f>LEFT(N660, FIND("/",N660,1)-1)</f>
        <v>technology</v>
      </c>
      <c r="R660" t="str">
        <f>RIGHT(N660, LEN(N660)-FIND("/",N660,1))</f>
        <v>wearables</v>
      </c>
      <c r="S660" s="12">
        <f t="shared" si="20"/>
        <v>42178.952418981477</v>
      </c>
      <c r="T660" s="12">
        <f t="shared" si="21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15">
        <f>E661/L661</f>
        <v>143.66666666666666</v>
      </c>
      <c r="Q661" t="str">
        <f>LEFT(N661, FIND("/",N661,1)-1)</f>
        <v>technology</v>
      </c>
      <c r="R661" t="str">
        <f>RIGHT(N661, LEN(N661)-FIND("/",N661,1))</f>
        <v>wearables</v>
      </c>
      <c r="S661" s="12">
        <f t="shared" si="20"/>
        <v>42209.385358796295</v>
      </c>
      <c r="T661" s="12">
        <f t="shared" si="21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15">
        <f>IFERROR(E662/L662,0)</f>
        <v>84.944444444444443</v>
      </c>
      <c r="Q662" t="str">
        <f>LEFT(N662, FIND("/",N662,1)-1)</f>
        <v>technology</v>
      </c>
      <c r="R662" t="str">
        <f>RIGHT(N662, LEN(N662)-FIND("/",N662,1))</f>
        <v>wearables</v>
      </c>
      <c r="S662" s="12">
        <f t="shared" si="20"/>
        <v>41922.533321759256</v>
      </c>
      <c r="T662" s="12">
        <f t="shared" si="21"/>
        <v>41952.57498842592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15">
        <f>IFERROR(E663/L663,0)</f>
        <v>10.555555555555555</v>
      </c>
      <c r="Q663" t="str">
        <f>LEFT(N663, FIND("/",N663,1)-1)</f>
        <v>technology</v>
      </c>
      <c r="R663" t="str">
        <f>RIGHT(N663, LEN(N663)-FIND("/",N663,1))</f>
        <v>wearables</v>
      </c>
      <c r="S663" s="12">
        <f t="shared" si="20"/>
        <v>42636.437025462961</v>
      </c>
      <c r="T663" s="12">
        <f t="shared" si="21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15">
        <f>IFERROR(E664/L664,0)</f>
        <v>39</v>
      </c>
      <c r="Q664" t="str">
        <f>LEFT(N664, FIND("/",N664,1)-1)</f>
        <v>technology</v>
      </c>
      <c r="R664" t="str">
        <f>RIGHT(N664, LEN(N664)-FIND("/",N664,1))</f>
        <v>wearables</v>
      </c>
      <c r="S664" s="12">
        <f t="shared" si="20"/>
        <v>41990.229710648149</v>
      </c>
      <c r="T664" s="12">
        <f t="shared" si="21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15">
        <f>IFERROR(E665/L665,0)</f>
        <v>100</v>
      </c>
      <c r="Q665" t="str">
        <f>LEFT(N665, FIND("/",N665,1)-1)</f>
        <v>technology</v>
      </c>
      <c r="R665" t="str">
        <f>RIGHT(N665, LEN(N665)-FIND("/",N665,1))</f>
        <v>wearables</v>
      </c>
      <c r="S665" s="12">
        <f t="shared" si="20"/>
        <v>42173.634907407402</v>
      </c>
      <c r="T665" s="12">
        <f t="shared" si="21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15">
        <f>IFERROR(E666/L666,0)</f>
        <v>31.172413793103448</v>
      </c>
      <c r="Q666" t="str">
        <f>LEFT(N666, FIND("/",N666,1)-1)</f>
        <v>technology</v>
      </c>
      <c r="R666" t="str">
        <f>RIGHT(N666, LEN(N666)-FIND("/",N666,1))</f>
        <v>wearables</v>
      </c>
      <c r="S666" s="12">
        <f t="shared" si="20"/>
        <v>42077.458043981482</v>
      </c>
      <c r="T666" s="12">
        <f t="shared" si="21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15">
        <f>IFERROR(E667/L667,0)</f>
        <v>155.33333333333334</v>
      </c>
      <c r="Q667" t="str">
        <f>LEFT(N667, FIND("/",N667,1)-1)</f>
        <v>technology</v>
      </c>
      <c r="R667" t="str">
        <f>RIGHT(N667, LEN(N667)-FIND("/",N667,1))</f>
        <v>wearables</v>
      </c>
      <c r="S667" s="12">
        <f t="shared" si="20"/>
        <v>42688.503020833326</v>
      </c>
      <c r="T667" s="12">
        <f t="shared" si="21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15">
        <f>IFERROR(E668/L668,0)</f>
        <v>2</v>
      </c>
      <c r="Q668" t="str">
        <f>LEFT(N668, FIND("/",N668,1)-1)</f>
        <v>technology</v>
      </c>
      <c r="R668" t="str">
        <f>RIGHT(N668, LEN(N668)-FIND("/",N668,1))</f>
        <v>wearables</v>
      </c>
      <c r="S668" s="12">
        <f t="shared" si="20"/>
        <v>41838.623819444438</v>
      </c>
      <c r="T668" s="12">
        <f t="shared" si="21"/>
        <v>41868.623819444438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15">
        <f>IFERROR(E669/L669,0)</f>
        <v>178.92857142857142</v>
      </c>
      <c r="Q669" t="str">
        <f>LEFT(N669, FIND("/",N669,1)-1)</f>
        <v>technology</v>
      </c>
      <c r="R669" t="str">
        <f>RIGHT(N669, LEN(N669)-FIND("/",N669,1))</f>
        <v>wearables</v>
      </c>
      <c r="S669" s="12">
        <f t="shared" si="20"/>
        <v>42632.165081018517</v>
      </c>
      <c r="T669" s="12">
        <f t="shared" si="21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15">
        <f>IFERROR(E670/L670,0)</f>
        <v>27.36</v>
      </c>
      <c r="Q670" t="str">
        <f>LEFT(N670, FIND("/",N670,1)-1)</f>
        <v>technology</v>
      </c>
      <c r="R670" t="str">
        <f>RIGHT(N670, LEN(N670)-FIND("/",N670,1))</f>
        <v>wearables</v>
      </c>
      <c r="S670" s="12">
        <f t="shared" si="20"/>
        <v>42090.622939814813</v>
      </c>
      <c r="T670" s="12">
        <f t="shared" si="21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15">
        <f>IFERROR(E671/L671,0)</f>
        <v>1536.25</v>
      </c>
      <c r="Q671" t="str">
        <f>LEFT(N671, FIND("/",N671,1)-1)</f>
        <v>technology</v>
      </c>
      <c r="R671" t="str">
        <f>RIGHT(N671, LEN(N671)-FIND("/",N671,1))</f>
        <v>wearables</v>
      </c>
      <c r="S671" s="12">
        <f t="shared" si="20"/>
        <v>42527.417337962957</v>
      </c>
      <c r="T671" s="12">
        <f t="shared" si="21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15">
        <f>IFERROR(E672/L672,0)</f>
        <v>84.99677419354839</v>
      </c>
      <c r="Q672" t="str">
        <f>LEFT(N672, FIND("/",N672,1)-1)</f>
        <v>technology</v>
      </c>
      <c r="R672" t="str">
        <f>RIGHT(N672, LEN(N672)-FIND("/",N672,1))</f>
        <v>wearables</v>
      </c>
      <c r="S672" s="12">
        <f t="shared" si="20"/>
        <v>42506.501388888886</v>
      </c>
      <c r="T672" s="12">
        <f t="shared" si="21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15">
        <f>IFERROR(E673/L673,0)</f>
        <v>788.5333333333333</v>
      </c>
      <c r="Q673" t="str">
        <f>LEFT(N673, FIND("/",N673,1)-1)</f>
        <v>technology</v>
      </c>
      <c r="R673" t="str">
        <f>RIGHT(N673, LEN(N673)-FIND("/",N673,1))</f>
        <v>wearables</v>
      </c>
      <c r="S673" s="12">
        <f t="shared" si="20"/>
        <v>41984.484398148146</v>
      </c>
      <c r="T673" s="12">
        <f t="shared" si="21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15">
        <f>IFERROR(E674/L674,0)</f>
        <v>50.29767441860465</v>
      </c>
      <c r="Q674" t="str">
        <f>LEFT(N674, FIND("/",N674,1)-1)</f>
        <v>technology</v>
      </c>
      <c r="R674" t="str">
        <f>RIGHT(N674, LEN(N674)-FIND("/",N674,1))</f>
        <v>wearables</v>
      </c>
      <c r="S674" s="12">
        <f t="shared" si="20"/>
        <v>41974.011157407404</v>
      </c>
      <c r="T674" s="12">
        <f t="shared" si="21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15">
        <f>IFERROR(E675/L675,0)</f>
        <v>68.333333333333329</v>
      </c>
      <c r="Q675" t="str">
        <f>LEFT(N675, FIND("/",N675,1)-1)</f>
        <v>technology</v>
      </c>
      <c r="R675" t="str">
        <f>RIGHT(N675, LEN(N675)-FIND("/",N675,1))</f>
        <v>wearables</v>
      </c>
      <c r="S675" s="12">
        <f t="shared" si="20"/>
        <v>41838.6321412037</v>
      </c>
      <c r="T675" s="12">
        <f t="shared" si="21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15">
        <f>IFERROR(E676/L676,0)</f>
        <v>7.5</v>
      </c>
      <c r="Q676" t="str">
        <f>LEFT(N676, FIND("/",N676,1)-1)</f>
        <v>technology</v>
      </c>
      <c r="R676" t="str">
        <f>RIGHT(N676, LEN(N676)-FIND("/",N676,1))</f>
        <v>wearables</v>
      </c>
      <c r="S676" s="12">
        <f t="shared" si="20"/>
        <v>41802.907719907402</v>
      </c>
      <c r="T676" s="12">
        <f t="shared" si="21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15">
        <f>IFERROR(E677/L677,0)</f>
        <v>34.269230769230766</v>
      </c>
      <c r="Q677" t="str">
        <f>LEFT(N677, FIND("/",N677,1)-1)</f>
        <v>technology</v>
      </c>
      <c r="R677" t="str">
        <f>RIGHT(N677, LEN(N677)-FIND("/",N677,1))</f>
        <v>wearables</v>
      </c>
      <c r="S677" s="12">
        <f t="shared" si="20"/>
        <v>41975.722268518519</v>
      </c>
      <c r="T677" s="12">
        <f t="shared" si="21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15">
        <f>IFERROR(E678/L678,0)</f>
        <v>61.291666666666664</v>
      </c>
      <c r="Q678" t="str">
        <f>LEFT(N678, FIND("/",N678,1)-1)</f>
        <v>technology</v>
      </c>
      <c r="R678" t="str">
        <f>RIGHT(N678, LEN(N678)-FIND("/",N678,1))</f>
        <v>wearables</v>
      </c>
      <c r="S678" s="12">
        <f t="shared" si="20"/>
        <v>42012.559965277775</v>
      </c>
      <c r="T678" s="12">
        <f t="shared" si="21"/>
        <v>42042.559965277775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15">
        <f>IFERROR(E679/L679,0)</f>
        <v>133.25</v>
      </c>
      <c r="Q679" t="str">
        <f>LEFT(N679, FIND("/",N679,1)-1)</f>
        <v>technology</v>
      </c>
      <c r="R679" t="str">
        <f>RIGHT(N679, LEN(N679)-FIND("/",N679,1))</f>
        <v>wearables</v>
      </c>
      <c r="S679" s="12">
        <f t="shared" si="20"/>
        <v>42504.195543981477</v>
      </c>
      <c r="T679" s="12">
        <f t="shared" si="21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15">
        <f>IFERROR(E680/L680,0)</f>
        <v>65.17647058823529</v>
      </c>
      <c r="Q680" t="str">
        <f>LEFT(N680, FIND("/",N680,1)-1)</f>
        <v>technology</v>
      </c>
      <c r="R680" t="str">
        <f>RIGHT(N680, LEN(N680)-FIND("/",N680,1))</f>
        <v>wearables</v>
      </c>
      <c r="S680" s="12">
        <f t="shared" si="20"/>
        <v>42481.168263888881</v>
      </c>
      <c r="T680" s="12">
        <f t="shared" si="21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15">
        <f>IFERROR(E681/L681,0)</f>
        <v>93.90425531914893</v>
      </c>
      <c r="Q681" t="str">
        <f>LEFT(N681, FIND("/",N681,1)-1)</f>
        <v>technology</v>
      </c>
      <c r="R681" t="str">
        <f>RIGHT(N681, LEN(N681)-FIND("/",N681,1))</f>
        <v>wearables</v>
      </c>
      <c r="S681" s="12">
        <f t="shared" si="20"/>
        <v>42556.487372685187</v>
      </c>
      <c r="T681" s="12">
        <f t="shared" si="21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15">
        <f>IFERROR(E682/L682,0)</f>
        <v>150.65116279069767</v>
      </c>
      <c r="Q682" t="str">
        <f>LEFT(N682, FIND("/",N682,1)-1)</f>
        <v>technology</v>
      </c>
      <c r="R682" t="str">
        <f>RIGHT(N682, LEN(N682)-FIND("/",N682,1))</f>
        <v>wearables</v>
      </c>
      <c r="S682" s="12">
        <f t="shared" si="20"/>
        <v>41864.293182870366</v>
      </c>
      <c r="T682" s="12">
        <f t="shared" si="21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15">
        <f>IFERROR(E683/L683,0)</f>
        <v>1</v>
      </c>
      <c r="Q683" t="str">
        <f>LEFT(N683, FIND("/",N683,1)-1)</f>
        <v>technology</v>
      </c>
      <c r="R683" t="str">
        <f>RIGHT(N683, LEN(N683)-FIND("/",N683,1))</f>
        <v>wearables</v>
      </c>
      <c r="S683" s="12">
        <f t="shared" si="20"/>
        <v>42639.597268518519</v>
      </c>
      <c r="T683" s="12">
        <f t="shared" si="21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15">
        <f>IFERROR(E684/L684,0)</f>
        <v>13.25</v>
      </c>
      <c r="Q684" t="str">
        <f>LEFT(N684, FIND("/",N684,1)-1)</f>
        <v>technology</v>
      </c>
      <c r="R684" t="str">
        <f>RIGHT(N684, LEN(N684)-FIND("/",N684,1))</f>
        <v>wearables</v>
      </c>
      <c r="S684" s="12">
        <f t="shared" si="20"/>
        <v>42778.556967592587</v>
      </c>
      <c r="T684" s="12">
        <f t="shared" si="21"/>
        <v>42808.515300925923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15">
        <f>IFERROR(E685/L685,0)</f>
        <v>99.333333333333329</v>
      </c>
      <c r="Q685" t="str">
        <f>LEFT(N685, FIND("/",N685,1)-1)</f>
        <v>technology</v>
      </c>
      <c r="R685" t="str">
        <f>RIGHT(N685, LEN(N685)-FIND("/",N685,1))</f>
        <v>wearables</v>
      </c>
      <c r="S685" s="12">
        <f t="shared" si="20"/>
        <v>42634.691712962966</v>
      </c>
      <c r="T685" s="12">
        <f t="shared" si="21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15">
        <f>IFERROR(E686/L686,0)</f>
        <v>177.39259259259259</v>
      </c>
      <c r="Q686" t="str">
        <f>LEFT(N686, FIND("/",N686,1)-1)</f>
        <v>technology</v>
      </c>
      <c r="R686" t="str">
        <f>RIGHT(N686, LEN(N686)-FIND("/",N686,1))</f>
        <v>wearables</v>
      </c>
      <c r="S686" s="12">
        <f t="shared" si="20"/>
        <v>41809.26494212963</v>
      </c>
      <c r="T686" s="12">
        <f t="shared" si="21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15">
        <f>IFERROR(E687/L687,0)</f>
        <v>55.3</v>
      </c>
      <c r="Q687" t="str">
        <f>LEFT(N687, FIND("/",N687,1)-1)</f>
        <v>technology</v>
      </c>
      <c r="R687" t="str">
        <f>RIGHT(N687, LEN(N687)-FIND("/",N687,1))</f>
        <v>wearables</v>
      </c>
      <c r="S687" s="12">
        <f t="shared" si="20"/>
        <v>41971.658240740733</v>
      </c>
      <c r="T687" s="12">
        <f t="shared" si="21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15">
        <f>IFERROR(E688/L688,0)</f>
        <v>0</v>
      </c>
      <c r="Q688" t="str">
        <f>LEFT(N688, FIND("/",N688,1)-1)</f>
        <v>technology</v>
      </c>
      <c r="R688" t="str">
        <f>RIGHT(N688, LEN(N688)-FIND("/",N688,1))</f>
        <v>wearables</v>
      </c>
      <c r="S688" s="12">
        <f t="shared" si="20"/>
        <v>42189.464930555558</v>
      </c>
      <c r="T688" s="12">
        <f t="shared" si="21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15">
        <f>IFERROR(E689/L689,0)</f>
        <v>591.66666666666663</v>
      </c>
      <c r="Q689" t="str">
        <f>LEFT(N689, FIND("/",N689,1)-1)</f>
        <v>technology</v>
      </c>
      <c r="R689" t="str">
        <f>RIGHT(N689, LEN(N689)-FIND("/",N689,1))</f>
        <v>wearables</v>
      </c>
      <c r="S689" s="12">
        <f t="shared" si="20"/>
        <v>42711.542280092595</v>
      </c>
      <c r="T689" s="12">
        <f t="shared" si="21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15">
        <f>E690/L690</f>
        <v>405.5</v>
      </c>
      <c r="Q690" t="str">
        <f>LEFT(N690, FIND("/",N690,1)-1)</f>
        <v>technology</v>
      </c>
      <c r="R690" t="str">
        <f>RIGHT(N690, LEN(N690)-FIND("/",N690,1))</f>
        <v>wearables</v>
      </c>
      <c r="S690" s="12">
        <f t="shared" si="20"/>
        <v>42261.896446759252</v>
      </c>
      <c r="T690" s="12">
        <f t="shared" si="21"/>
        <v>42291.896446759252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15">
        <f>E691/L691</f>
        <v>343.14732142857144</v>
      </c>
      <c r="Q691" t="str">
        <f>LEFT(N691, FIND("/",N691,1)-1)</f>
        <v>technology</v>
      </c>
      <c r="R691" t="str">
        <f>RIGHT(N691, LEN(N691)-FIND("/",N691,1))</f>
        <v>wearables</v>
      </c>
      <c r="S691" s="12">
        <f t="shared" si="20"/>
        <v>42675.459456018514</v>
      </c>
      <c r="T691" s="12">
        <f t="shared" si="21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15">
        <f>IFERROR(E692/L692,0)</f>
        <v>72.588235294117652</v>
      </c>
      <c r="Q692" t="str">
        <f>LEFT(N692, FIND("/",N692,1)-1)</f>
        <v>technology</v>
      </c>
      <c r="R692" t="str">
        <f>RIGHT(N692, LEN(N692)-FIND("/",N692,1))</f>
        <v>wearables</v>
      </c>
      <c r="S692" s="12">
        <f t="shared" si="20"/>
        <v>42579.426400462959</v>
      </c>
      <c r="T692" s="12">
        <f t="shared" si="21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15">
        <f>IFERROR(E693/L693,0)</f>
        <v>26</v>
      </c>
      <c r="Q693" t="str">
        <f>LEFT(N693, FIND("/",N693,1)-1)</f>
        <v>technology</v>
      </c>
      <c r="R693" t="str">
        <f>RIGHT(N693, LEN(N693)-FIND("/",N693,1))</f>
        <v>wearables</v>
      </c>
      <c r="S693" s="12">
        <f t="shared" si="20"/>
        <v>42157.819976851846</v>
      </c>
      <c r="T693" s="12">
        <f t="shared" si="21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15">
        <f>IFERROR(E694/L694,0)</f>
        <v>6.4975124378109452</v>
      </c>
      <c r="Q694" t="str">
        <f>LEFT(N694, FIND("/",N694,1)-1)</f>
        <v>technology</v>
      </c>
      <c r="R694" t="str">
        <f>RIGHT(N694, LEN(N694)-FIND("/",N694,1))</f>
        <v>wearables</v>
      </c>
      <c r="S694" s="12">
        <f t="shared" si="20"/>
        <v>42696.167395833334</v>
      </c>
      <c r="T694" s="12">
        <f t="shared" si="21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15">
        <f>IFERROR(E695/L695,0)</f>
        <v>119.38513513513513</v>
      </c>
      <c r="Q695" t="str">
        <f>LEFT(N695, FIND("/",N695,1)-1)</f>
        <v>technology</v>
      </c>
      <c r="R695" t="str">
        <f>RIGHT(N695, LEN(N695)-FIND("/",N695,1))</f>
        <v>wearables</v>
      </c>
      <c r="S695" s="12">
        <f t="shared" si="20"/>
        <v>42094.599849537037</v>
      </c>
      <c r="T695" s="12">
        <f t="shared" si="21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15">
        <f>IFERROR(E696/L696,0)</f>
        <v>84.285714285714292</v>
      </c>
      <c r="Q696" t="str">
        <f>LEFT(N696, FIND("/",N696,1)-1)</f>
        <v>technology</v>
      </c>
      <c r="R696" t="str">
        <f>RIGHT(N696, LEN(N696)-FIND("/",N696,1))</f>
        <v>wearables</v>
      </c>
      <c r="S696" s="12">
        <f t="shared" si="20"/>
        <v>42737.455543981479</v>
      </c>
      <c r="T696" s="12">
        <f t="shared" si="21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15">
        <f>IFERROR(E697/L697,0)</f>
        <v>90.857142857142861</v>
      </c>
      <c r="Q697" t="str">
        <f>LEFT(N697, FIND("/",N697,1)-1)</f>
        <v>technology</v>
      </c>
      <c r="R697" t="str">
        <f>RIGHT(N697, LEN(N697)-FIND("/",N697,1))</f>
        <v>wearables</v>
      </c>
      <c r="S697" s="12">
        <f t="shared" si="20"/>
        <v>41913.312731481477</v>
      </c>
      <c r="T697" s="12">
        <f t="shared" si="21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15">
        <f>IFERROR(E698/L698,0)</f>
        <v>1</v>
      </c>
      <c r="Q698" t="str">
        <f>LEFT(N698, FIND("/",N698,1)-1)</f>
        <v>technology</v>
      </c>
      <c r="R698" t="str">
        <f>RIGHT(N698, LEN(N698)-FIND("/",N698,1))</f>
        <v>wearables</v>
      </c>
      <c r="S698" s="12">
        <f t="shared" si="20"/>
        <v>41815.718773148146</v>
      </c>
      <c r="T698" s="12">
        <f t="shared" si="21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15">
        <f>IFERROR(E699/L699,0)</f>
        <v>20.342105263157894</v>
      </c>
      <c r="Q699" t="str">
        <f>LEFT(N699, FIND("/",N699,1)-1)</f>
        <v>technology</v>
      </c>
      <c r="R699" t="str">
        <f>RIGHT(N699, LEN(N699)-FIND("/",N699,1))</f>
        <v>wearables</v>
      </c>
      <c r="S699" s="12">
        <f t="shared" si="20"/>
        <v>42388.314687500002</v>
      </c>
      <c r="T699" s="12">
        <f t="shared" si="21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15">
        <f>IFERROR(E700/L700,0)</f>
        <v>530.68965517241384</v>
      </c>
      <c r="Q700" t="str">
        <f>LEFT(N700, FIND("/",N700,1)-1)</f>
        <v>technology</v>
      </c>
      <c r="R700" t="str">
        <f>RIGHT(N700, LEN(N700)-FIND("/",N700,1))</f>
        <v>wearables</v>
      </c>
      <c r="S700" s="12">
        <f t="shared" si="20"/>
        <v>41866.722743055558</v>
      </c>
      <c r="T700" s="12">
        <f t="shared" si="21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15">
        <f>E701/L701</f>
        <v>120.39184269662923</v>
      </c>
      <c r="Q701" t="str">
        <f>LEFT(N701, FIND("/",N701,1)-1)</f>
        <v>technology</v>
      </c>
      <c r="R701" t="str">
        <f>RIGHT(N701, LEN(N701)-FIND("/",N701,1))</f>
        <v>wearables</v>
      </c>
      <c r="S701" s="12">
        <f t="shared" si="20"/>
        <v>41563.277175925927</v>
      </c>
      <c r="T701" s="12">
        <f t="shared" si="21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15">
        <f>IFERROR(E702/L702,0)</f>
        <v>13</v>
      </c>
      <c r="Q702" t="str">
        <f>LEFT(N702, FIND("/",N702,1)-1)</f>
        <v>technology</v>
      </c>
      <c r="R702" t="str">
        <f>RIGHT(N702, LEN(N702)-FIND("/",N702,1))</f>
        <v>wearables</v>
      </c>
      <c r="S702" s="12">
        <f t="shared" si="20"/>
        <v>42715.480104166665</v>
      </c>
      <c r="T702" s="12">
        <f t="shared" si="21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15">
        <f>IFERROR(E703/L703,0)</f>
        <v>291.33333333333331</v>
      </c>
      <c r="Q703" t="str">
        <f>LEFT(N703, FIND("/",N703,1)-1)</f>
        <v>technology</v>
      </c>
      <c r="R703" t="str">
        <f>RIGHT(N703, LEN(N703)-FIND("/",N703,1))</f>
        <v>wearables</v>
      </c>
      <c r="S703" s="12">
        <f t="shared" si="20"/>
        <v>41813.454629629625</v>
      </c>
      <c r="T703" s="12">
        <f t="shared" si="21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15">
        <f>IFERROR(E704/L704,0)</f>
        <v>124.9191891891892</v>
      </c>
      <c r="Q704" t="str">
        <f>LEFT(N704, FIND("/",N704,1)-1)</f>
        <v>technology</v>
      </c>
      <c r="R704" t="str">
        <f>RIGHT(N704, LEN(N704)-FIND("/",N704,1))</f>
        <v>wearables</v>
      </c>
      <c r="S704" s="12">
        <f t="shared" si="20"/>
        <v>42668.518368055556</v>
      </c>
      <c r="T704" s="12">
        <f t="shared" si="21"/>
        <v>42698.560034722221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15">
        <f>IFERROR(E705/L705,0)</f>
        <v>119.57142857142857</v>
      </c>
      <c r="Q705" t="str">
        <f>LEFT(N705, FIND("/",N705,1)-1)</f>
        <v>technology</v>
      </c>
      <c r="R705" t="str">
        <f>RIGHT(N705, LEN(N705)-FIND("/",N705,1))</f>
        <v>wearables</v>
      </c>
      <c r="S705" s="12">
        <f t="shared" si="20"/>
        <v>42711.742465277777</v>
      </c>
      <c r="T705" s="12">
        <f t="shared" si="21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15">
        <f>IFERROR(E706/L706,0)</f>
        <v>120.25</v>
      </c>
      <c r="Q706" t="str">
        <f>LEFT(N706, FIND("/",N706,1)-1)</f>
        <v>technology</v>
      </c>
      <c r="R706" t="str">
        <f>RIGHT(N706, LEN(N706)-FIND("/",N706,1))</f>
        <v>wearables</v>
      </c>
      <c r="S706" s="12">
        <f t="shared" si="20"/>
        <v>42725.984583333331</v>
      </c>
      <c r="T706" s="12">
        <f t="shared" si="21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15">
        <f>IFERROR(E707/L707,0)</f>
        <v>195.4</v>
      </c>
      <c r="Q707" t="str">
        <f>LEFT(N707, FIND("/",N707,1)-1)</f>
        <v>technology</v>
      </c>
      <c r="R707" t="str">
        <f>RIGHT(N707, LEN(N707)-FIND("/",N707,1))</f>
        <v>wearables</v>
      </c>
      <c r="S707" s="12">
        <f t="shared" ref="S707:S770" si="22">(J707/86400)+25569+(-5/24)</f>
        <v>42726.283310185179</v>
      </c>
      <c r="T707" s="12">
        <f t="shared" ref="T707:T770" si="23">(I707/86400)+25569+(-5/24)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15">
        <f>IFERROR(E708/L708,0)</f>
        <v>0</v>
      </c>
      <c r="Q708" t="str">
        <f>LEFT(N708, FIND("/",N708,1)-1)</f>
        <v>technology</v>
      </c>
      <c r="R708" t="str">
        <f>RIGHT(N708, LEN(N708)-FIND("/",N708,1))</f>
        <v>wearables</v>
      </c>
      <c r="S708" s="12">
        <f t="shared" si="22"/>
        <v>42676.786840277775</v>
      </c>
      <c r="T708" s="12">
        <f t="shared" si="23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15">
        <f>E709/L709</f>
        <v>117.69868421052631</v>
      </c>
      <c r="Q709" t="str">
        <f>LEFT(N709, FIND("/",N709,1)-1)</f>
        <v>technology</v>
      </c>
      <c r="R709" t="str">
        <f>RIGHT(N709, LEN(N709)-FIND("/",N709,1))</f>
        <v>wearables</v>
      </c>
      <c r="S709" s="12">
        <f t="shared" si="22"/>
        <v>42696.45517361111</v>
      </c>
      <c r="T709" s="12">
        <f t="shared" si="23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15">
        <f>IFERROR(E710/L710,0)</f>
        <v>23.948509485094849</v>
      </c>
      <c r="Q710" t="str">
        <f>LEFT(N710, FIND("/",N710,1)-1)</f>
        <v>technology</v>
      </c>
      <c r="R710" t="str">
        <f>RIGHT(N710, LEN(N710)-FIND("/",N710,1))</f>
        <v>wearables</v>
      </c>
      <c r="S710" s="12">
        <f t="shared" si="22"/>
        <v>41835.372685185182</v>
      </c>
      <c r="T710" s="12">
        <f t="shared" si="23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15">
        <f>IFERROR(E711/L711,0)</f>
        <v>30.5</v>
      </c>
      <c r="Q711" t="str">
        <f>LEFT(N711, FIND("/",N711,1)-1)</f>
        <v>technology</v>
      </c>
      <c r="R711" t="str">
        <f>RIGHT(N711, LEN(N711)-FIND("/",N711,1))</f>
        <v>wearables</v>
      </c>
      <c r="S711" s="12">
        <f t="shared" si="22"/>
        <v>41947.832858796297</v>
      </c>
      <c r="T711" s="12">
        <f t="shared" si="23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15">
        <f>IFERROR(E712/L712,0)</f>
        <v>0</v>
      </c>
      <c r="Q712" t="str">
        <f>LEFT(N712, FIND("/",N712,1)-1)</f>
        <v>technology</v>
      </c>
      <c r="R712" t="str">
        <f>RIGHT(N712, LEN(N712)-FIND("/",N712,1))</f>
        <v>wearables</v>
      </c>
      <c r="S712" s="12">
        <f t="shared" si="22"/>
        <v>41837.776643518519</v>
      </c>
      <c r="T712" s="12">
        <f t="shared" si="23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15">
        <f>IFERROR(E713/L713,0)</f>
        <v>99.973372781065095</v>
      </c>
      <c r="Q713" t="str">
        <f>LEFT(N713, FIND("/",N713,1)-1)</f>
        <v>technology</v>
      </c>
      <c r="R713" t="str">
        <f>RIGHT(N713, LEN(N713)-FIND("/",N713,1))</f>
        <v>wearables</v>
      </c>
      <c r="S713" s="12">
        <f t="shared" si="22"/>
        <v>42678.250787037039</v>
      </c>
      <c r="T713" s="12">
        <f t="shared" si="23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15">
        <f>IFERROR(E714/L714,0)</f>
        <v>26.25</v>
      </c>
      <c r="Q714" t="str">
        <f>LEFT(N714, FIND("/",N714,1)-1)</f>
        <v>technology</v>
      </c>
      <c r="R714" t="str">
        <f>RIGHT(N714, LEN(N714)-FIND("/",N714,1))</f>
        <v>wearables</v>
      </c>
      <c r="S714" s="12">
        <f t="shared" si="22"/>
        <v>42384.472592592589</v>
      </c>
      <c r="T714" s="12">
        <f t="shared" si="23"/>
        <v>42414.472592592589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15">
        <f>IFERROR(E715/L715,0)</f>
        <v>199</v>
      </c>
      <c r="Q715" t="str">
        <f>LEFT(N715, FIND("/",N715,1)-1)</f>
        <v>technology</v>
      </c>
      <c r="R715" t="str">
        <f>RIGHT(N715, LEN(N715)-FIND("/",N715,1))</f>
        <v>wearables</v>
      </c>
      <c r="S715" s="12">
        <f t="shared" si="22"/>
        <v>42496.320972222216</v>
      </c>
      <c r="T715" s="12">
        <f t="shared" si="23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15">
        <f>IFERROR(E716/L716,0)</f>
        <v>80.321428571428569</v>
      </c>
      <c r="Q716" t="str">
        <f>LEFT(N716, FIND("/",N716,1)-1)</f>
        <v>technology</v>
      </c>
      <c r="R716" t="str">
        <f>RIGHT(N716, LEN(N716)-FIND("/",N716,1))</f>
        <v>wearables</v>
      </c>
      <c r="S716" s="12">
        <f t="shared" si="22"/>
        <v>42734.579652777778</v>
      </c>
      <c r="T716" s="12">
        <f t="shared" si="23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15">
        <f>IFERROR(E717/L717,0)</f>
        <v>115.75</v>
      </c>
      <c r="Q717" t="str">
        <f>LEFT(N717, FIND("/",N717,1)-1)</f>
        <v>technology</v>
      </c>
      <c r="R717" t="str">
        <f>RIGHT(N717, LEN(N717)-FIND("/",N717,1))</f>
        <v>wearables</v>
      </c>
      <c r="S717" s="12">
        <f t="shared" si="22"/>
        <v>42272.8824074074</v>
      </c>
      <c r="T717" s="12">
        <f t="shared" si="23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15">
        <f>IFERROR(E718/L718,0)</f>
        <v>44.6875</v>
      </c>
      <c r="Q718" t="str">
        <f>LEFT(N718, FIND("/",N718,1)-1)</f>
        <v>technology</v>
      </c>
      <c r="R718" t="str">
        <f>RIGHT(N718, LEN(N718)-FIND("/",N718,1))</f>
        <v>wearables</v>
      </c>
      <c r="S718" s="12">
        <f t="shared" si="22"/>
        <v>41940.450312499997</v>
      </c>
      <c r="T718" s="12">
        <f t="shared" si="23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15">
        <f>IFERROR(E719/L719,0)</f>
        <v>76.25</v>
      </c>
      <c r="Q719" t="str">
        <f>LEFT(N719, FIND("/",N719,1)-1)</f>
        <v>technology</v>
      </c>
      <c r="R719" t="str">
        <f>RIGHT(N719, LEN(N719)-FIND("/",N719,1))</f>
        <v>wearables</v>
      </c>
      <c r="S719" s="12">
        <f t="shared" si="22"/>
        <v>41857.645856481475</v>
      </c>
      <c r="T719" s="12">
        <f t="shared" si="23"/>
        <v>41887.645856481475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15">
        <f>IFERROR(E720/L720,0)</f>
        <v>22.5</v>
      </c>
      <c r="Q720" t="str">
        <f>LEFT(N720, FIND("/",N720,1)-1)</f>
        <v>technology</v>
      </c>
      <c r="R720" t="str">
        <f>RIGHT(N720, LEN(N720)-FIND("/",N720,1))</f>
        <v>wearables</v>
      </c>
      <c r="S720" s="12">
        <f t="shared" si="22"/>
        <v>42752.637118055551</v>
      </c>
      <c r="T720" s="12">
        <f t="shared" si="23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15">
        <f>IFERROR(E721/L721,0)</f>
        <v>19.399999999999999</v>
      </c>
      <c r="Q721" t="str">
        <f>LEFT(N721, FIND("/",N721,1)-1)</f>
        <v>technology</v>
      </c>
      <c r="R721" t="str">
        <f>RIGHT(N721, LEN(N721)-FIND("/",N721,1))</f>
        <v>wearables</v>
      </c>
      <c r="S721" s="12">
        <f t="shared" si="22"/>
        <v>42408.83189814815</v>
      </c>
      <c r="T721" s="12">
        <f t="shared" si="23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15">
        <f>E722/L722</f>
        <v>66.707317073170728</v>
      </c>
      <c r="Q722" t="str">
        <f>LEFT(N722, FIND("/",N722,1)-1)</f>
        <v>publishing</v>
      </c>
      <c r="R722" t="str">
        <f>RIGHT(N722, LEN(N722)-FIND("/",N722,1))</f>
        <v>nonfiction</v>
      </c>
      <c r="S722" s="12">
        <f t="shared" si="22"/>
        <v>40909.440868055557</v>
      </c>
      <c r="T722" s="12">
        <f t="shared" si="23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15">
        <f>E723/L723</f>
        <v>84.142857142857139</v>
      </c>
      <c r="Q723" t="str">
        <f>LEFT(N723, FIND("/",N723,1)-1)</f>
        <v>publishing</v>
      </c>
      <c r="R723" t="str">
        <f>RIGHT(N723, LEN(N723)-FIND("/",N723,1))</f>
        <v>nonfiction</v>
      </c>
      <c r="S723" s="12">
        <f t="shared" si="22"/>
        <v>41807.363506944443</v>
      </c>
      <c r="T723" s="12">
        <f t="shared" si="23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15">
        <f>E724/L724</f>
        <v>215.72549019607843</v>
      </c>
      <c r="Q724" t="str">
        <f>LEFT(N724, FIND("/",N724,1)-1)</f>
        <v>publishing</v>
      </c>
      <c r="R724" t="str">
        <f>RIGHT(N724, LEN(N724)-FIND("/",N724,1))</f>
        <v>nonfiction</v>
      </c>
      <c r="S724" s="12">
        <f t="shared" si="22"/>
        <v>40977.596967592588</v>
      </c>
      <c r="T724" s="12">
        <f t="shared" si="23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15">
        <f>E725/L725</f>
        <v>54.69</v>
      </c>
      <c r="Q725" t="str">
        <f>LEFT(N725, FIND("/",N725,1)-1)</f>
        <v>publishing</v>
      </c>
      <c r="R725" t="str">
        <f>RIGHT(N725, LEN(N725)-FIND("/",N725,1))</f>
        <v>nonfiction</v>
      </c>
      <c r="S725" s="12">
        <f t="shared" si="22"/>
        <v>42184.608206018514</v>
      </c>
      <c r="T725" s="12">
        <f t="shared" si="23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15">
        <f>E726/L726</f>
        <v>51.62944055944056</v>
      </c>
      <c r="Q726" t="str">
        <f>LEFT(N726, FIND("/",N726,1)-1)</f>
        <v>publishing</v>
      </c>
      <c r="R726" t="str">
        <f>RIGHT(N726, LEN(N726)-FIND("/",N726,1))</f>
        <v>nonfiction</v>
      </c>
      <c r="S726" s="12">
        <f t="shared" si="22"/>
        <v>40694.430127314808</v>
      </c>
      <c r="T726" s="12">
        <f t="shared" si="23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15">
        <f>E727/L727</f>
        <v>143.35714285714286</v>
      </c>
      <c r="Q727" t="str">
        <f>LEFT(N727, FIND("/",N727,1)-1)</f>
        <v>publishing</v>
      </c>
      <c r="R727" t="str">
        <f>RIGHT(N727, LEN(N727)-FIND("/",N727,1))</f>
        <v>nonfiction</v>
      </c>
      <c r="S727" s="12">
        <f t="shared" si="22"/>
        <v>42321.417962962958</v>
      </c>
      <c r="T727" s="12">
        <f t="shared" si="23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15">
        <f>E728/L728</f>
        <v>72.428571428571431</v>
      </c>
      <c r="Q728" t="str">
        <f>LEFT(N728, FIND("/",N728,1)-1)</f>
        <v>publishing</v>
      </c>
      <c r="R728" t="str">
        <f>RIGHT(N728, LEN(N728)-FIND("/",N728,1))</f>
        <v>nonfiction</v>
      </c>
      <c r="S728" s="12">
        <f t="shared" si="22"/>
        <v>41345.834340277775</v>
      </c>
      <c r="T728" s="12">
        <f t="shared" si="23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15">
        <f>E729/L729</f>
        <v>36.530201342281877</v>
      </c>
      <c r="Q729" t="str">
        <f>LEFT(N729, FIND("/",N729,1)-1)</f>
        <v>publishing</v>
      </c>
      <c r="R729" t="str">
        <f>RIGHT(N729, LEN(N729)-FIND("/",N729,1))</f>
        <v>nonfiction</v>
      </c>
      <c r="S729" s="12">
        <f t="shared" si="22"/>
        <v>41246.811909722222</v>
      </c>
      <c r="T729" s="12">
        <f t="shared" si="23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15">
        <f>E730/L730</f>
        <v>60.903461538461535</v>
      </c>
      <c r="Q730" t="str">
        <f>LEFT(N730, FIND("/",N730,1)-1)</f>
        <v>publishing</v>
      </c>
      <c r="R730" t="str">
        <f>RIGHT(N730, LEN(N730)-FIND("/",N730,1))</f>
        <v>nonfiction</v>
      </c>
      <c r="S730" s="12">
        <f t="shared" si="22"/>
        <v>40731.629131944443</v>
      </c>
      <c r="T730" s="12">
        <f t="shared" si="23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15">
        <f>E731/L731</f>
        <v>43.55</v>
      </c>
      <c r="Q731" t="str">
        <f>LEFT(N731, FIND("/",N731,1)-1)</f>
        <v>publishing</v>
      </c>
      <c r="R731" t="str">
        <f>RIGHT(N731, LEN(N731)-FIND("/",N731,1))</f>
        <v>nonfiction</v>
      </c>
      <c r="S731" s="12">
        <f t="shared" si="22"/>
        <v>41110.97755787037</v>
      </c>
      <c r="T731" s="12">
        <f t="shared" si="23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15">
        <f>E732/L732</f>
        <v>99.766037735849054</v>
      </c>
      <c r="Q732" t="str">
        <f>LEFT(N732, FIND("/",N732,1)-1)</f>
        <v>publishing</v>
      </c>
      <c r="R732" t="str">
        <f>RIGHT(N732, LEN(N732)-FIND("/",N732,1))</f>
        <v>nonfiction</v>
      </c>
      <c r="S732" s="12">
        <f t="shared" si="22"/>
        <v>40854.536932870367</v>
      </c>
      <c r="T732" s="12">
        <f t="shared" si="23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15">
        <f>E733/L733</f>
        <v>88.732394366197184</v>
      </c>
      <c r="Q733" t="str">
        <f>LEFT(N733, FIND("/",N733,1)-1)</f>
        <v>publishing</v>
      </c>
      <c r="R733" t="str">
        <f>RIGHT(N733, LEN(N733)-FIND("/",N733,1))</f>
        <v>nonfiction</v>
      </c>
      <c r="S733" s="12">
        <f t="shared" si="22"/>
        <v>40879.587349537032</v>
      </c>
      <c r="T733" s="12">
        <f t="shared" si="23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15">
        <f>E734/L734</f>
        <v>4.9230769230769234</v>
      </c>
      <c r="Q734" t="str">
        <f>LEFT(N734, FIND("/",N734,1)-1)</f>
        <v>publishing</v>
      </c>
      <c r="R734" t="str">
        <f>RIGHT(N734, LEN(N734)-FIND("/",N734,1))</f>
        <v>nonfiction</v>
      </c>
      <c r="S734" s="12">
        <f t="shared" si="22"/>
        <v>41486.21598379629</v>
      </c>
      <c r="T734" s="12">
        <f t="shared" si="23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15">
        <f>E735/L735</f>
        <v>17.822485207100591</v>
      </c>
      <c r="Q735" t="str">
        <f>LEFT(N735, FIND("/",N735,1)-1)</f>
        <v>publishing</v>
      </c>
      <c r="R735" t="str">
        <f>RIGHT(N735, LEN(N735)-FIND("/",N735,1))</f>
        <v>nonfiction</v>
      </c>
      <c r="S735" s="12">
        <f t="shared" si="22"/>
        <v>41598.211712962962</v>
      </c>
      <c r="T735" s="12">
        <f t="shared" si="23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15">
        <f>E736/L736</f>
        <v>187.19298245614036</v>
      </c>
      <c r="Q736" t="str">
        <f>LEFT(N736, FIND("/",N736,1)-1)</f>
        <v>publishing</v>
      </c>
      <c r="R736" t="str">
        <f>RIGHT(N736, LEN(N736)-FIND("/",N736,1))</f>
        <v>nonfiction</v>
      </c>
      <c r="S736" s="12">
        <f t="shared" si="22"/>
        <v>42101.956249999996</v>
      </c>
      <c r="T736" s="12">
        <f t="shared" si="23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15">
        <f>E737/L737</f>
        <v>234.80786026200875</v>
      </c>
      <c r="Q737" t="str">
        <f>LEFT(N737, FIND("/",N737,1)-1)</f>
        <v>publishing</v>
      </c>
      <c r="R737" t="str">
        <f>RIGHT(N737, LEN(N737)-FIND("/",N737,1))</f>
        <v>nonfiction</v>
      </c>
      <c r="S737" s="12">
        <f t="shared" si="22"/>
        <v>41945.821134259255</v>
      </c>
      <c r="T737" s="12">
        <f t="shared" si="23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15">
        <f>E738/L738</f>
        <v>105.04629629629629</v>
      </c>
      <c r="Q738" t="str">
        <f>LEFT(N738, FIND("/",N738,1)-1)</f>
        <v>publishing</v>
      </c>
      <c r="R738" t="str">
        <f>RIGHT(N738, LEN(N738)-FIND("/",N738,1))</f>
        <v>nonfiction</v>
      </c>
      <c r="S738" s="12">
        <f t="shared" si="22"/>
        <v>41579.525925925926</v>
      </c>
      <c r="T738" s="12">
        <f t="shared" si="23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15">
        <f>E739/L739</f>
        <v>56.666666666666664</v>
      </c>
      <c r="Q739" t="str">
        <f>LEFT(N739, FIND("/",N739,1)-1)</f>
        <v>publishing</v>
      </c>
      <c r="R739" t="str">
        <f>RIGHT(N739, LEN(N739)-FIND("/",N739,1))</f>
        <v>nonfiction</v>
      </c>
      <c r="S739" s="12">
        <f t="shared" si="22"/>
        <v>41667.066979166666</v>
      </c>
      <c r="T739" s="12">
        <f t="shared" si="23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15">
        <f>E740/L740</f>
        <v>39.048780487804876</v>
      </c>
      <c r="Q740" t="str">
        <f>LEFT(N740, FIND("/",N740,1)-1)</f>
        <v>publishing</v>
      </c>
      <c r="R740" t="str">
        <f>RIGHT(N740, LEN(N740)-FIND("/",N740,1))</f>
        <v>nonfiction</v>
      </c>
      <c r="S740" s="12">
        <f t="shared" si="22"/>
        <v>41943.39576388889</v>
      </c>
      <c r="T740" s="12">
        <f t="shared" si="23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15">
        <f>E741/L741</f>
        <v>68.345323741007192</v>
      </c>
      <c r="Q741" t="str">
        <f>LEFT(N741, FIND("/",N741,1)-1)</f>
        <v>publishing</v>
      </c>
      <c r="R741" t="str">
        <f>RIGHT(N741, LEN(N741)-FIND("/",N741,1))</f>
        <v>nonfiction</v>
      </c>
      <c r="S741" s="12">
        <f t="shared" si="22"/>
        <v>41829.294317129628</v>
      </c>
      <c r="T741" s="12">
        <f t="shared" si="23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15">
        <f>E742/L742</f>
        <v>169.57894736842104</v>
      </c>
      <c r="Q742" t="str">
        <f>LEFT(N742, FIND("/",N742,1)-1)</f>
        <v>publishing</v>
      </c>
      <c r="R742" t="str">
        <f>RIGHT(N742, LEN(N742)-FIND("/",N742,1))</f>
        <v>nonfiction</v>
      </c>
      <c r="S742" s="12">
        <f t="shared" si="22"/>
        <v>42161.93844907407</v>
      </c>
      <c r="T742" s="12">
        <f t="shared" si="23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15">
        <f>E743/L743</f>
        <v>141.42340425531913</v>
      </c>
      <c r="Q743" t="str">
        <f>LEFT(N743, FIND("/",N743,1)-1)</f>
        <v>publishing</v>
      </c>
      <c r="R743" t="str">
        <f>RIGHT(N743, LEN(N743)-FIND("/",N743,1))</f>
        <v>nonfiction</v>
      </c>
      <c r="S743" s="12">
        <f t="shared" si="22"/>
        <v>41401.439884259256</v>
      </c>
      <c r="T743" s="12">
        <f t="shared" si="23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15">
        <f>E744/L744</f>
        <v>67.391304347826093</v>
      </c>
      <c r="Q744" t="str">
        <f>LEFT(N744, FIND("/",N744,1)-1)</f>
        <v>publishing</v>
      </c>
      <c r="R744" t="str">
        <f>RIGHT(N744, LEN(N744)-FIND("/",N744,1))</f>
        <v>nonfiction</v>
      </c>
      <c r="S744" s="12">
        <f t="shared" si="22"/>
        <v>41689.709629629629</v>
      </c>
      <c r="T744" s="12">
        <f t="shared" si="23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15">
        <f>E745/L745</f>
        <v>54.266666666666666</v>
      </c>
      <c r="Q745" t="str">
        <f>LEFT(N745, FIND("/",N745,1)-1)</f>
        <v>publishing</v>
      </c>
      <c r="R745" t="str">
        <f>RIGHT(N745, LEN(N745)-FIND("/",N745,1))</f>
        <v>nonfiction</v>
      </c>
      <c r="S745" s="12">
        <f t="shared" si="22"/>
        <v>40990.500983796293</v>
      </c>
      <c r="T745" s="12">
        <f t="shared" si="23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15">
        <f>E746/L746</f>
        <v>82.516129032258064</v>
      </c>
      <c r="Q746" t="str">
        <f>LEFT(N746, FIND("/",N746,1)-1)</f>
        <v>publishing</v>
      </c>
      <c r="R746" t="str">
        <f>RIGHT(N746, LEN(N746)-FIND("/",N746,1))</f>
        <v>nonfiction</v>
      </c>
      <c r="S746" s="12">
        <f t="shared" si="22"/>
        <v>41226.748877314814</v>
      </c>
      <c r="T746" s="12">
        <f t="shared" si="23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15">
        <f>E747/L747</f>
        <v>53.729729729729726</v>
      </c>
      <c r="Q747" t="str">
        <f>LEFT(N747, FIND("/",N747,1)-1)</f>
        <v>publishing</v>
      </c>
      <c r="R747" t="str">
        <f>RIGHT(N747, LEN(N747)-FIND("/",N747,1))</f>
        <v>nonfiction</v>
      </c>
      <c r="S747" s="12">
        <f t="shared" si="22"/>
        <v>41367.363946759258</v>
      </c>
      <c r="T747" s="12">
        <f t="shared" si="23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15">
        <f>E748/L748</f>
        <v>34.206185567010309</v>
      </c>
      <c r="Q748" t="str">
        <f>LEFT(N748, FIND("/",N748,1)-1)</f>
        <v>publishing</v>
      </c>
      <c r="R748" t="str">
        <f>RIGHT(N748, LEN(N748)-FIND("/",N748,1))</f>
        <v>nonfiction</v>
      </c>
      <c r="S748" s="12">
        <f t="shared" si="22"/>
        <v>41156.834594907406</v>
      </c>
      <c r="T748" s="12">
        <f t="shared" si="23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15">
        <f>E749/L749</f>
        <v>127.32727272727273</v>
      </c>
      <c r="Q749" t="str">
        <f>LEFT(N749, FIND("/",N749,1)-1)</f>
        <v>publishing</v>
      </c>
      <c r="R749" t="str">
        <f>RIGHT(N749, LEN(N749)-FIND("/",N749,1))</f>
        <v>nonfiction</v>
      </c>
      <c r="S749" s="12">
        <f t="shared" si="22"/>
        <v>41988.340497685182</v>
      </c>
      <c r="T749" s="12">
        <f t="shared" si="23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15">
        <f>E750/L750</f>
        <v>45.56818181818182</v>
      </c>
      <c r="Q750" t="str">
        <f>LEFT(N750, FIND("/",N750,1)-1)</f>
        <v>publishing</v>
      </c>
      <c r="R750" t="str">
        <f>RIGHT(N750, LEN(N750)-FIND("/",N750,1))</f>
        <v>nonfiction</v>
      </c>
      <c r="S750" s="12">
        <f t="shared" si="22"/>
        <v>41831.638495370367</v>
      </c>
      <c r="T750" s="12">
        <f t="shared" si="23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15">
        <f>E751/L751</f>
        <v>95.963636363636368</v>
      </c>
      <c r="Q751" t="str">
        <f>LEFT(N751, FIND("/",N751,1)-1)</f>
        <v>publishing</v>
      </c>
      <c r="R751" t="str">
        <f>RIGHT(N751, LEN(N751)-FIND("/",N751,1))</f>
        <v>nonfiction</v>
      </c>
      <c r="S751" s="12">
        <f t="shared" si="22"/>
        <v>42733.732986111114</v>
      </c>
      <c r="T751" s="12">
        <f t="shared" si="23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15">
        <f>E752/L752</f>
        <v>77.271186440677965</v>
      </c>
      <c r="Q752" t="str">
        <f>LEFT(N752, FIND("/",N752,1)-1)</f>
        <v>publishing</v>
      </c>
      <c r="R752" t="str">
        <f>RIGHT(N752, LEN(N752)-FIND("/",N752,1))</f>
        <v>nonfiction</v>
      </c>
      <c r="S752" s="12">
        <f t="shared" si="22"/>
        <v>41299.669814814813</v>
      </c>
      <c r="T752" s="12">
        <f t="shared" si="23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15">
        <f>E753/L753</f>
        <v>57.338709677419352</v>
      </c>
      <c r="Q753" t="str">
        <f>LEFT(N753, FIND("/",N753,1)-1)</f>
        <v>publishing</v>
      </c>
      <c r="R753" t="str">
        <f>RIGHT(N753, LEN(N753)-FIND("/",N753,1))</f>
        <v>nonfiction</v>
      </c>
      <c r="S753" s="12">
        <f t="shared" si="22"/>
        <v>40713.422164351847</v>
      </c>
      <c r="T753" s="12">
        <f t="shared" si="23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15">
        <f>E754/L754</f>
        <v>53.19047619047619</v>
      </c>
      <c r="Q754" t="str">
        <f>LEFT(N754, FIND("/",N754,1)-1)</f>
        <v>publishing</v>
      </c>
      <c r="R754" t="str">
        <f>RIGHT(N754, LEN(N754)-FIND("/",N754,1))</f>
        <v>nonfiction</v>
      </c>
      <c r="S754" s="12">
        <f t="shared" si="22"/>
        <v>42639.213159722225</v>
      </c>
      <c r="T754" s="12">
        <f t="shared" si="23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15">
        <f>E755/L755</f>
        <v>492.30769230769232</v>
      </c>
      <c r="Q755" t="str">
        <f>LEFT(N755, FIND("/",N755,1)-1)</f>
        <v>publishing</v>
      </c>
      <c r="R755" t="str">
        <f>RIGHT(N755, LEN(N755)-FIND("/",N755,1))</f>
        <v>nonfiction</v>
      </c>
      <c r="S755" s="12">
        <f t="shared" si="22"/>
        <v>42019.381840277776</v>
      </c>
      <c r="T755" s="12">
        <f t="shared" si="23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15">
        <f>E756/L756</f>
        <v>42.346938775510203</v>
      </c>
      <c r="Q756" t="str">
        <f>LEFT(N756, FIND("/",N756,1)-1)</f>
        <v>publishing</v>
      </c>
      <c r="R756" t="str">
        <f>RIGHT(N756, LEN(N756)-FIND("/",N756,1))</f>
        <v>nonfiction</v>
      </c>
      <c r="S756" s="12">
        <f t="shared" si="22"/>
        <v>41249.54075231481</v>
      </c>
      <c r="T756" s="12">
        <f t="shared" si="23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15">
        <f>E757/L757</f>
        <v>37.466029411764708</v>
      </c>
      <c r="Q757" t="str">
        <f>LEFT(N757, FIND("/",N757,1)-1)</f>
        <v>publishing</v>
      </c>
      <c r="R757" t="str">
        <f>RIGHT(N757, LEN(N757)-FIND("/",N757,1))</f>
        <v>nonfiction</v>
      </c>
      <c r="S757" s="12">
        <f t="shared" si="22"/>
        <v>41383.396724537037</v>
      </c>
      <c r="T757" s="12">
        <f t="shared" si="23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15">
        <f>E758/L758</f>
        <v>37.454545454545453</v>
      </c>
      <c r="Q758" t="str">
        <f>LEFT(N758, FIND("/",N758,1)-1)</f>
        <v>publishing</v>
      </c>
      <c r="R758" t="str">
        <f>RIGHT(N758, LEN(N758)-FIND("/",N758,1))</f>
        <v>nonfiction</v>
      </c>
      <c r="S758" s="12">
        <f t="shared" si="22"/>
        <v>40590.558553240735</v>
      </c>
      <c r="T758" s="12">
        <f t="shared" si="23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15">
        <f>E759/L759</f>
        <v>33.055555555555557</v>
      </c>
      <c r="Q759" t="str">
        <f>LEFT(N759, FIND("/",N759,1)-1)</f>
        <v>publishing</v>
      </c>
      <c r="R759" t="str">
        <f>RIGHT(N759, LEN(N759)-FIND("/",N759,1))</f>
        <v>nonfiction</v>
      </c>
      <c r="S759" s="12">
        <f t="shared" si="22"/>
        <v>41234.846226851849</v>
      </c>
      <c r="T759" s="12">
        <f t="shared" si="23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15">
        <f>E760/L760</f>
        <v>134.21052631578948</v>
      </c>
      <c r="Q760" t="str">
        <f>LEFT(N760, FIND("/",N760,1)-1)</f>
        <v>publishing</v>
      </c>
      <c r="R760" t="str">
        <f>RIGHT(N760, LEN(N760)-FIND("/",N760,1))</f>
        <v>nonfiction</v>
      </c>
      <c r="S760" s="12">
        <f t="shared" si="22"/>
        <v>40429.628101851849</v>
      </c>
      <c r="T760" s="12">
        <f t="shared" si="23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15">
        <f>E761/L761</f>
        <v>51.474747474747474</v>
      </c>
      <c r="Q761" t="str">
        <f>LEFT(N761, FIND("/",N761,1)-1)</f>
        <v>publishing</v>
      </c>
      <c r="R761" t="str">
        <f>RIGHT(N761, LEN(N761)-FIND("/",N761,1))</f>
        <v>nonfiction</v>
      </c>
      <c r="S761" s="12">
        <f t="shared" si="22"/>
        <v>41789.121979166666</v>
      </c>
      <c r="T761" s="12">
        <f t="shared" si="23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15">
        <f>IFERROR(E762/L762,0)</f>
        <v>0</v>
      </c>
      <c r="Q762" t="str">
        <f>LEFT(N762, FIND("/",N762,1)-1)</f>
        <v>publishing</v>
      </c>
      <c r="R762" t="str">
        <f>RIGHT(N762, LEN(N762)-FIND("/",N762,1))</f>
        <v>fiction</v>
      </c>
      <c r="S762" s="12">
        <f t="shared" si="22"/>
        <v>42670.555706018517</v>
      </c>
      <c r="T762" s="12">
        <f t="shared" si="23"/>
        <v>42700.597372685188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15">
        <f>IFERROR(E763/L763,0)</f>
        <v>39.166666666666664</v>
      </c>
      <c r="Q763" t="str">
        <f>LEFT(N763, FIND("/",N763,1)-1)</f>
        <v>publishing</v>
      </c>
      <c r="R763" t="str">
        <f>RIGHT(N763, LEN(N763)-FIND("/",N763,1))</f>
        <v>fiction</v>
      </c>
      <c r="S763" s="12">
        <f t="shared" si="22"/>
        <v>41642.543124999997</v>
      </c>
      <c r="T763" s="12">
        <f t="shared" si="23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15">
        <f>IFERROR(E764/L764,0)</f>
        <v>0</v>
      </c>
      <c r="Q764" t="str">
        <f>LEFT(N764, FIND("/",N764,1)-1)</f>
        <v>publishing</v>
      </c>
      <c r="R764" t="str">
        <f>RIGHT(N764, LEN(N764)-FIND("/",N764,1))</f>
        <v>fiction</v>
      </c>
      <c r="S764" s="12">
        <f t="shared" si="22"/>
        <v>42690.65011574074</v>
      </c>
      <c r="T764" s="12">
        <f t="shared" si="23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15">
        <f>IFERROR(E765/L765,0)</f>
        <v>5</v>
      </c>
      <c r="Q765" t="str">
        <f>LEFT(N765, FIND("/",N765,1)-1)</f>
        <v>publishing</v>
      </c>
      <c r="R765" t="str">
        <f>RIGHT(N765, LEN(N765)-FIND("/",N765,1))</f>
        <v>fiction</v>
      </c>
      <c r="S765" s="12">
        <f t="shared" si="22"/>
        <v>41471.238518518519</v>
      </c>
      <c r="T765" s="12">
        <f t="shared" si="23"/>
        <v>41501.238518518519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15">
        <f>IFERROR(E766/L766,0)</f>
        <v>0</v>
      </c>
      <c r="Q766" t="str">
        <f>LEFT(N766, FIND("/",N766,1)-1)</f>
        <v>publishing</v>
      </c>
      <c r="R766" t="str">
        <f>RIGHT(N766, LEN(N766)-FIND("/",N766,1))</f>
        <v>fiction</v>
      </c>
      <c r="S766" s="12">
        <f t="shared" si="22"/>
        <v>42226.964826388888</v>
      </c>
      <c r="T766" s="12">
        <f t="shared" si="23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15">
        <f>IFERROR(E767/L767,0)</f>
        <v>57.295454545454547</v>
      </c>
      <c r="Q767" t="str">
        <f>LEFT(N767, FIND("/",N767,1)-1)</f>
        <v>publishing</v>
      </c>
      <c r="R767" t="str">
        <f>RIGHT(N767, LEN(N767)-FIND("/",N767,1))</f>
        <v>fiction</v>
      </c>
      <c r="S767" s="12">
        <f t="shared" si="22"/>
        <v>41901.334305555552</v>
      </c>
      <c r="T767" s="12">
        <f t="shared" si="23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15">
        <f>IFERROR(E768/L768,0)</f>
        <v>0</v>
      </c>
      <c r="Q768" t="str">
        <f>LEFT(N768, FIND("/",N768,1)-1)</f>
        <v>publishing</v>
      </c>
      <c r="R768" t="str">
        <f>RIGHT(N768, LEN(N768)-FIND("/",N768,1))</f>
        <v>fiction</v>
      </c>
      <c r="S768" s="12">
        <f t="shared" si="22"/>
        <v>42021.57503472222</v>
      </c>
      <c r="T768" s="12">
        <f t="shared" si="23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15">
        <f>IFERROR(E769/L769,0)</f>
        <v>59</v>
      </c>
      <c r="Q769" t="str">
        <f>LEFT(N769, FIND("/",N769,1)-1)</f>
        <v>publishing</v>
      </c>
      <c r="R769" t="str">
        <f>RIGHT(N769, LEN(N769)-FIND("/",N769,1))</f>
        <v>fiction</v>
      </c>
      <c r="S769" s="12">
        <f t="shared" si="22"/>
        <v>42114.935300925928</v>
      </c>
      <c r="T769" s="12">
        <f t="shared" si="23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15">
        <f>IFERROR(E770/L770,0)</f>
        <v>0</v>
      </c>
      <c r="Q770" t="str">
        <f>LEFT(N770, FIND("/",N770,1)-1)</f>
        <v>publishing</v>
      </c>
      <c r="R770" t="str">
        <f>RIGHT(N770, LEN(N770)-FIND("/",N770,1))</f>
        <v>fiction</v>
      </c>
      <c r="S770" s="12">
        <f t="shared" si="22"/>
        <v>41593.998726851853</v>
      </c>
      <c r="T770" s="12">
        <f t="shared" si="23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15">
        <f>IFERROR(E771/L771,0)</f>
        <v>31.846153846153847</v>
      </c>
      <c r="Q771" t="str">
        <f>LEFT(N771, FIND("/",N771,1)-1)</f>
        <v>publishing</v>
      </c>
      <c r="R771" t="str">
        <f>RIGHT(N771, LEN(N771)-FIND("/",N771,1))</f>
        <v>fiction</v>
      </c>
      <c r="S771" s="12">
        <f t="shared" ref="S771:S834" si="24">(J771/86400)+25569+(-5/24)</f>
        <v>41604.788124999999</v>
      </c>
      <c r="T771" s="12">
        <f t="shared" ref="T771:T834" si="25">(I771/86400)+25569+(-5/24)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15">
        <f>IFERROR(E772/L772,0)</f>
        <v>0</v>
      </c>
      <c r="Q772" t="str">
        <f>LEFT(N772, FIND("/",N772,1)-1)</f>
        <v>publishing</v>
      </c>
      <c r="R772" t="str">
        <f>RIGHT(N772, LEN(N772)-FIND("/",N772,1))</f>
        <v>fiction</v>
      </c>
      <c r="S772" s="12">
        <f t="shared" si="24"/>
        <v>41289.791307870364</v>
      </c>
      <c r="T772" s="12">
        <f t="shared" si="25"/>
        <v>41329.791307870364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15">
        <f>IFERROR(E773/L773,0)</f>
        <v>10</v>
      </c>
      <c r="Q773" t="str">
        <f>LEFT(N773, FIND("/",N773,1)-1)</f>
        <v>publishing</v>
      </c>
      <c r="R773" t="str">
        <f>RIGHT(N773, LEN(N773)-FIND("/",N773,1))</f>
        <v>fiction</v>
      </c>
      <c r="S773" s="12">
        <f t="shared" si="24"/>
        <v>42349.615763888891</v>
      </c>
      <c r="T773" s="12">
        <f t="shared" si="25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15">
        <f>IFERROR(E774/L774,0)</f>
        <v>50</v>
      </c>
      <c r="Q774" t="str">
        <f>LEFT(N774, FIND("/",N774,1)-1)</f>
        <v>publishing</v>
      </c>
      <c r="R774" t="str">
        <f>RIGHT(N774, LEN(N774)-FIND("/",N774,1))</f>
        <v>fiction</v>
      </c>
      <c r="S774" s="12">
        <f t="shared" si="24"/>
        <v>40067.848599537036</v>
      </c>
      <c r="T774" s="12">
        <f t="shared" si="25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15">
        <f>IFERROR(E775/L775,0)</f>
        <v>16</v>
      </c>
      <c r="Q775" t="str">
        <f>LEFT(N775, FIND("/",N775,1)-1)</f>
        <v>publishing</v>
      </c>
      <c r="R775" t="str">
        <f>RIGHT(N775, LEN(N775)-FIND("/",N775,1))</f>
        <v>fiction</v>
      </c>
      <c r="S775" s="12">
        <f t="shared" si="24"/>
        <v>42100.527604166666</v>
      </c>
      <c r="T775" s="12">
        <f t="shared" si="25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15">
        <f>E776/L776</f>
        <v>39</v>
      </c>
      <c r="Q776" t="str">
        <f>LEFT(N776, FIND("/",N776,1)-1)</f>
        <v>publishing</v>
      </c>
      <c r="R776" t="str">
        <f>RIGHT(N776, LEN(N776)-FIND("/",N776,1))</f>
        <v>fiction</v>
      </c>
      <c r="S776" s="12">
        <f t="shared" si="24"/>
        <v>41663.571967592587</v>
      </c>
      <c r="T776" s="12">
        <f t="shared" si="25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15">
        <f>IFERROR(E777/L777,0)</f>
        <v>34</v>
      </c>
      <c r="Q777" t="str">
        <f>LEFT(N777, FIND("/",N777,1)-1)</f>
        <v>publishing</v>
      </c>
      <c r="R777" t="str">
        <f>RIGHT(N777, LEN(N777)-FIND("/",N777,1))</f>
        <v>fiction</v>
      </c>
      <c r="S777" s="12">
        <f t="shared" si="24"/>
        <v>40862.851793981477</v>
      </c>
      <c r="T777" s="12">
        <f t="shared" si="25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15">
        <f>E778/L778</f>
        <v>63.122807017543863</v>
      </c>
      <c r="Q778" t="str">
        <f>LEFT(N778, FIND("/",N778,1)-1)</f>
        <v>publishing</v>
      </c>
      <c r="R778" t="str">
        <f>RIGHT(N778, LEN(N778)-FIND("/",N778,1))</f>
        <v>fiction</v>
      </c>
      <c r="S778" s="12">
        <f t="shared" si="24"/>
        <v>42250.477372685178</v>
      </c>
      <c r="T778" s="12">
        <f t="shared" si="25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15">
        <f>IFERROR(E779/L779,0)</f>
        <v>7</v>
      </c>
      <c r="Q779" t="str">
        <f>LEFT(N779, FIND("/",N779,1)-1)</f>
        <v>publishing</v>
      </c>
      <c r="R779" t="str">
        <f>RIGHT(N779, LEN(N779)-FIND("/",N779,1))</f>
        <v>fiction</v>
      </c>
      <c r="S779" s="12">
        <f t="shared" si="24"/>
        <v>41456.772881944438</v>
      </c>
      <c r="T779" s="12">
        <f t="shared" si="25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15">
        <f>IFERROR(E780/L780,0)</f>
        <v>2</v>
      </c>
      <c r="Q780" t="str">
        <f>LEFT(N780, FIND("/",N780,1)-1)</f>
        <v>publishing</v>
      </c>
      <c r="R780" t="str">
        <f>RIGHT(N780, LEN(N780)-FIND("/",N780,1))</f>
        <v>fiction</v>
      </c>
      <c r="S780" s="12">
        <f t="shared" si="24"/>
        <v>41729.493981481479</v>
      </c>
      <c r="T780" s="12">
        <f t="shared" si="25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15">
        <f>IFERROR(E781/L781,0)</f>
        <v>66.666666666666671</v>
      </c>
      <c r="Q781" t="str">
        <f>LEFT(N781, FIND("/",N781,1)-1)</f>
        <v>publishing</v>
      </c>
      <c r="R781" t="str">
        <f>RIGHT(N781, LEN(N781)-FIND("/",N781,1))</f>
        <v>fiction</v>
      </c>
      <c r="S781" s="12">
        <f t="shared" si="24"/>
        <v>40436.475752314815</v>
      </c>
      <c r="T781" s="12">
        <f t="shared" si="25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15">
        <f>E782/L782</f>
        <v>38.518518518518519</v>
      </c>
      <c r="Q782" t="str">
        <f>LEFT(N782, FIND("/",N782,1)-1)</f>
        <v>music</v>
      </c>
      <c r="R782" t="str">
        <f>RIGHT(N782, LEN(N782)-FIND("/",N782,1))</f>
        <v>rock</v>
      </c>
      <c r="S782" s="12">
        <f t="shared" si="24"/>
        <v>40636.465567129628</v>
      </c>
      <c r="T782" s="12">
        <f t="shared" si="25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15">
        <f>E783/L783</f>
        <v>42.609200000000001</v>
      </c>
      <c r="Q783" t="str">
        <f>LEFT(N783, FIND("/",N783,1)-1)</f>
        <v>music</v>
      </c>
      <c r="R783" t="str">
        <f>RIGHT(N783, LEN(N783)-FIND("/",N783,1))</f>
        <v>rock</v>
      </c>
      <c r="S783" s="12">
        <f t="shared" si="24"/>
        <v>41402.792523148142</v>
      </c>
      <c r="T783" s="12">
        <f t="shared" si="25"/>
        <v>41432.792523148142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15">
        <f>E784/L784</f>
        <v>50</v>
      </c>
      <c r="Q784" t="str">
        <f>LEFT(N784, FIND("/",N784,1)-1)</f>
        <v>music</v>
      </c>
      <c r="R784" t="str">
        <f>RIGHT(N784, LEN(N784)-FIND("/",N784,1))</f>
        <v>rock</v>
      </c>
      <c r="S784" s="12">
        <f t="shared" si="24"/>
        <v>41116.549791666665</v>
      </c>
      <c r="T784" s="12">
        <f t="shared" si="25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15">
        <f>E785/L785</f>
        <v>63.485714285714288</v>
      </c>
      <c r="Q785" t="str">
        <f>LEFT(N785, FIND("/",N785,1)-1)</f>
        <v>music</v>
      </c>
      <c r="R785" t="str">
        <f>RIGHT(N785, LEN(N785)-FIND("/",N785,1))</f>
        <v>rock</v>
      </c>
      <c r="S785" s="12">
        <f t="shared" si="24"/>
        <v>40987.565381944441</v>
      </c>
      <c r="T785" s="12">
        <f t="shared" si="25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15">
        <f>E786/L786</f>
        <v>102.5</v>
      </c>
      <c r="Q786" t="str">
        <f>LEFT(N786, FIND("/",N786,1)-1)</f>
        <v>music</v>
      </c>
      <c r="R786" t="str">
        <f>RIGHT(N786, LEN(N786)-FIND("/",N786,1))</f>
        <v>rock</v>
      </c>
      <c r="S786" s="12">
        <f t="shared" si="24"/>
        <v>41674.941192129627</v>
      </c>
      <c r="T786" s="12">
        <f t="shared" si="25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15">
        <f>E787/L787</f>
        <v>31.142758620689655</v>
      </c>
      <c r="Q787" t="str">
        <f>LEFT(N787, FIND("/",N787,1)-1)</f>
        <v>music</v>
      </c>
      <c r="R787" t="str">
        <f>RIGHT(N787, LEN(N787)-FIND("/",N787,1))</f>
        <v>rock</v>
      </c>
      <c r="S787" s="12">
        <f t="shared" si="24"/>
        <v>41303.38559027778</v>
      </c>
      <c r="T787" s="12">
        <f t="shared" si="25"/>
        <v>41333.38559027778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15">
        <f>E788/L788</f>
        <v>162.27272727272728</v>
      </c>
      <c r="Q788" t="str">
        <f>LEFT(N788, FIND("/",N788,1)-1)</f>
        <v>music</v>
      </c>
      <c r="R788" t="str">
        <f>RIGHT(N788, LEN(N788)-FIND("/",N788,1))</f>
        <v>rock</v>
      </c>
      <c r="S788" s="12">
        <f t="shared" si="24"/>
        <v>40982.847615740735</v>
      </c>
      <c r="T788" s="12">
        <f t="shared" si="25"/>
        <v>41040.449305555558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15">
        <f>E789/L789</f>
        <v>80.588235294117652</v>
      </c>
      <c r="Q789" t="str">
        <f>LEFT(N789, FIND("/",N789,1)-1)</f>
        <v>music</v>
      </c>
      <c r="R789" t="str">
        <f>RIGHT(N789, LEN(N789)-FIND("/",N789,1))</f>
        <v>rock</v>
      </c>
      <c r="S789" s="12">
        <f t="shared" si="24"/>
        <v>41549.419282407405</v>
      </c>
      <c r="T789" s="12">
        <f t="shared" si="25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15">
        <f>E790/L790</f>
        <v>59.85441176470588</v>
      </c>
      <c r="Q790" t="str">
        <f>LEFT(N790, FIND("/",N790,1)-1)</f>
        <v>music</v>
      </c>
      <c r="R790" t="str">
        <f>RIGHT(N790, LEN(N790)-FIND("/",N790,1))</f>
        <v>rock</v>
      </c>
      <c r="S790" s="12">
        <f t="shared" si="24"/>
        <v>41058.798472222217</v>
      </c>
      <c r="T790" s="12">
        <f t="shared" si="25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15">
        <f>E791/L791</f>
        <v>132.85714285714286</v>
      </c>
      <c r="Q791" t="str">
        <f>LEFT(N791, FIND("/",N791,1)-1)</f>
        <v>music</v>
      </c>
      <c r="R791" t="str">
        <f>RIGHT(N791, LEN(N791)-FIND("/",N791,1))</f>
        <v>rock</v>
      </c>
      <c r="S791" s="12">
        <f t="shared" si="24"/>
        <v>41276.977777777771</v>
      </c>
      <c r="T791" s="12">
        <f t="shared" si="25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15">
        <f>E792/L792</f>
        <v>92.547820512820508</v>
      </c>
      <c r="Q792" t="str">
        <f>LEFT(N792, FIND("/",N792,1)-1)</f>
        <v>music</v>
      </c>
      <c r="R792" t="str">
        <f>RIGHT(N792, LEN(N792)-FIND("/",N792,1))</f>
        <v>rock</v>
      </c>
      <c r="S792" s="12">
        <f t="shared" si="24"/>
        <v>41275.839571759258</v>
      </c>
      <c r="T792" s="12">
        <f t="shared" si="25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15">
        <f>E793/L793</f>
        <v>60.859375</v>
      </c>
      <c r="Q793" t="str">
        <f>LEFT(N793, FIND("/",N793,1)-1)</f>
        <v>music</v>
      </c>
      <c r="R793" t="str">
        <f>RIGHT(N793, LEN(N793)-FIND("/",N793,1))</f>
        <v>rock</v>
      </c>
      <c r="S793" s="12">
        <f t="shared" si="24"/>
        <v>41557.572291666664</v>
      </c>
      <c r="T793" s="12">
        <f t="shared" si="25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15">
        <f>E794/L794</f>
        <v>41.851833333333339</v>
      </c>
      <c r="Q794" t="str">
        <f>LEFT(N794, FIND("/",N794,1)-1)</f>
        <v>music</v>
      </c>
      <c r="R794" t="str">
        <f>RIGHT(N794, LEN(N794)-FIND("/",N794,1))</f>
        <v>rock</v>
      </c>
      <c r="S794" s="12">
        <f t="shared" si="24"/>
        <v>41555.665312499994</v>
      </c>
      <c r="T794" s="12">
        <f t="shared" si="25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15">
        <f>E795/L795</f>
        <v>88.325937499999995</v>
      </c>
      <c r="Q795" t="str">
        <f>LEFT(N795, FIND("/",N795,1)-1)</f>
        <v>music</v>
      </c>
      <c r="R795" t="str">
        <f>RIGHT(N795, LEN(N795)-FIND("/",N795,1))</f>
        <v>rock</v>
      </c>
      <c r="S795" s="12">
        <f t="shared" si="24"/>
        <v>41442.532916666663</v>
      </c>
      <c r="T795" s="12">
        <f t="shared" si="25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15">
        <f>E796/L796</f>
        <v>158.96226415094338</v>
      </c>
      <c r="Q796" t="str">
        <f>LEFT(N796, FIND("/",N796,1)-1)</f>
        <v>music</v>
      </c>
      <c r="R796" t="str">
        <f>RIGHT(N796, LEN(N796)-FIND("/",N796,1))</f>
        <v>rock</v>
      </c>
      <c r="S796" s="12">
        <f t="shared" si="24"/>
        <v>40735.906678240739</v>
      </c>
      <c r="T796" s="12">
        <f t="shared" si="25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15">
        <f>E797/L797</f>
        <v>85.054347826086953</v>
      </c>
      <c r="Q797" t="str">
        <f>LEFT(N797, FIND("/",N797,1)-1)</f>
        <v>music</v>
      </c>
      <c r="R797" t="str">
        <f>RIGHT(N797, LEN(N797)-FIND("/",N797,1))</f>
        <v>rock</v>
      </c>
      <c r="S797" s="12">
        <f t="shared" si="24"/>
        <v>40963.404699074068</v>
      </c>
      <c r="T797" s="12">
        <f t="shared" si="25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15">
        <f>E798/L798</f>
        <v>112.61111111111111</v>
      </c>
      <c r="Q798" t="str">
        <f>LEFT(N798, FIND("/",N798,1)-1)</f>
        <v>music</v>
      </c>
      <c r="R798" t="str">
        <f>RIGHT(N798, LEN(N798)-FIND("/",N798,1))</f>
        <v>rock</v>
      </c>
      <c r="S798" s="12">
        <f t="shared" si="24"/>
        <v>41502.674594907403</v>
      </c>
      <c r="T798" s="12">
        <f t="shared" si="25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15">
        <f>E799/L799</f>
        <v>45.436619718309856</v>
      </c>
      <c r="Q799" t="str">
        <f>LEFT(N799, FIND("/",N799,1)-1)</f>
        <v>music</v>
      </c>
      <c r="R799" t="str">
        <f>RIGHT(N799, LEN(N799)-FIND("/",N799,1))</f>
        <v>rock</v>
      </c>
      <c r="S799" s="12">
        <f t="shared" si="24"/>
        <v>40996.785740740735</v>
      </c>
      <c r="T799" s="12">
        <f t="shared" si="25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15">
        <f>E800/L800</f>
        <v>46.218390804597703</v>
      </c>
      <c r="Q800" t="str">
        <f>LEFT(N800, FIND("/",N800,1)-1)</f>
        <v>music</v>
      </c>
      <c r="R800" t="str">
        <f>RIGHT(N800, LEN(N800)-FIND("/",N800,1))</f>
        <v>rock</v>
      </c>
      <c r="S800" s="12">
        <f t="shared" si="24"/>
        <v>41882.381793981483</v>
      </c>
      <c r="T800" s="12">
        <f t="shared" si="25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15">
        <f>E801/L801</f>
        <v>178.60714285714286</v>
      </c>
      <c r="Q801" t="str">
        <f>LEFT(N801, FIND("/",N801,1)-1)</f>
        <v>music</v>
      </c>
      <c r="R801" t="str">
        <f>RIGHT(N801, LEN(N801)-FIND("/",N801,1))</f>
        <v>rock</v>
      </c>
      <c r="S801" s="12">
        <f t="shared" si="24"/>
        <v>40996.458865740737</v>
      </c>
      <c r="T801" s="12">
        <f t="shared" si="25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15">
        <f>E802/L802</f>
        <v>40.75</v>
      </c>
      <c r="Q802" t="str">
        <f>LEFT(N802, FIND("/",N802,1)-1)</f>
        <v>music</v>
      </c>
      <c r="R802" t="str">
        <f>RIGHT(N802, LEN(N802)-FIND("/",N802,1))</f>
        <v>rock</v>
      </c>
      <c r="S802" s="12">
        <f t="shared" si="24"/>
        <v>41863.225162037037</v>
      </c>
      <c r="T802" s="12">
        <f t="shared" si="25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15">
        <f>E803/L803</f>
        <v>43.733921568627444</v>
      </c>
      <c r="Q803" t="str">
        <f>LEFT(N803, FIND("/",N803,1)-1)</f>
        <v>music</v>
      </c>
      <c r="R803" t="str">
        <f>RIGHT(N803, LEN(N803)-FIND("/",N803,1))</f>
        <v>rock</v>
      </c>
      <c r="S803" s="12">
        <f t="shared" si="24"/>
        <v>40695.587037037032</v>
      </c>
      <c r="T803" s="12">
        <f t="shared" si="25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15">
        <f>E804/L804</f>
        <v>81.066666666666663</v>
      </c>
      <c r="Q804" t="str">
        <f>LEFT(N804, FIND("/",N804,1)-1)</f>
        <v>music</v>
      </c>
      <c r="R804" t="str">
        <f>RIGHT(N804, LEN(N804)-FIND("/",N804,1))</f>
        <v>rock</v>
      </c>
      <c r="S804" s="12">
        <f t="shared" si="24"/>
        <v>41122.813935185179</v>
      </c>
      <c r="T804" s="12">
        <f t="shared" si="25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15">
        <f>E805/L805</f>
        <v>74.60526315789474</v>
      </c>
      <c r="Q805" t="str">
        <f>LEFT(N805, FIND("/",N805,1)-1)</f>
        <v>music</v>
      </c>
      <c r="R805" t="str">
        <f>RIGHT(N805, LEN(N805)-FIND("/",N805,1))</f>
        <v>rock</v>
      </c>
      <c r="S805" s="12">
        <f t="shared" si="24"/>
        <v>40665.741643518515</v>
      </c>
      <c r="T805" s="12">
        <f t="shared" si="25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15">
        <f>E806/L806</f>
        <v>305.55555555555554</v>
      </c>
      <c r="Q806" t="str">
        <f>LEFT(N806, FIND("/",N806,1)-1)</f>
        <v>music</v>
      </c>
      <c r="R806" t="str">
        <f>RIGHT(N806, LEN(N806)-FIND("/",N806,1))</f>
        <v>rock</v>
      </c>
      <c r="S806" s="12">
        <f t="shared" si="24"/>
        <v>40729.897291666661</v>
      </c>
      <c r="T806" s="12">
        <f t="shared" si="25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15">
        <f>E807/L807</f>
        <v>58.333333333333336</v>
      </c>
      <c r="Q807" t="str">
        <f>LEFT(N807, FIND("/",N807,1)-1)</f>
        <v>music</v>
      </c>
      <c r="R807" t="str">
        <f>RIGHT(N807, LEN(N807)-FIND("/",N807,1))</f>
        <v>rock</v>
      </c>
      <c r="S807" s="12">
        <f t="shared" si="24"/>
        <v>40690.614722222221</v>
      </c>
      <c r="T807" s="12">
        <f t="shared" si="25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15">
        <f>E808/L808</f>
        <v>117.67605633802818</v>
      </c>
      <c r="Q808" t="str">
        <f>LEFT(N808, FIND("/",N808,1)-1)</f>
        <v>music</v>
      </c>
      <c r="R808" t="str">
        <f>RIGHT(N808, LEN(N808)-FIND("/",N808,1))</f>
        <v>rock</v>
      </c>
      <c r="S808" s="12">
        <f t="shared" si="24"/>
        <v>40763.483090277776</v>
      </c>
      <c r="T808" s="12">
        <f t="shared" si="25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15">
        <f>E809/L809</f>
        <v>73.771929824561397</v>
      </c>
      <c r="Q809" t="str">
        <f>LEFT(N809, FIND("/",N809,1)-1)</f>
        <v>music</v>
      </c>
      <c r="R809" t="str">
        <f>RIGHT(N809, LEN(N809)-FIND("/",N809,1))</f>
        <v>rock</v>
      </c>
      <c r="S809" s="12">
        <f t="shared" si="24"/>
        <v>42759.420266203706</v>
      </c>
      <c r="T809" s="12">
        <f t="shared" si="25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15">
        <f>E810/L810</f>
        <v>104.65116279069767</v>
      </c>
      <c r="Q810" t="str">
        <f>LEFT(N810, FIND("/",N810,1)-1)</f>
        <v>music</v>
      </c>
      <c r="R810" t="str">
        <f>RIGHT(N810, LEN(N810)-FIND("/",N810,1))</f>
        <v>rock</v>
      </c>
      <c r="S810" s="12">
        <f t="shared" si="24"/>
        <v>41961.892199074071</v>
      </c>
      <c r="T810" s="12">
        <f t="shared" si="25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15">
        <f>E811/L811</f>
        <v>79.82692307692308</v>
      </c>
      <c r="Q811" t="str">
        <f>LEFT(N811, FIND("/",N811,1)-1)</f>
        <v>music</v>
      </c>
      <c r="R811" t="str">
        <f>RIGHT(N811, LEN(N811)-FIND("/",N811,1))</f>
        <v>rock</v>
      </c>
      <c r="S811" s="12">
        <f t="shared" si="24"/>
        <v>41628.625347222223</v>
      </c>
      <c r="T811" s="12">
        <f t="shared" si="25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15">
        <f>E812/L812</f>
        <v>58.333333333333336</v>
      </c>
      <c r="Q812" t="str">
        <f>LEFT(N812, FIND("/",N812,1)-1)</f>
        <v>music</v>
      </c>
      <c r="R812" t="str">
        <f>RIGHT(N812, LEN(N812)-FIND("/",N812,1))</f>
        <v>rock</v>
      </c>
      <c r="S812" s="12">
        <f t="shared" si="24"/>
        <v>41122.847939814812</v>
      </c>
      <c r="T812" s="12">
        <f t="shared" si="25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15">
        <f>E813/L813</f>
        <v>86.666666666666671</v>
      </c>
      <c r="Q813" t="str">
        <f>LEFT(N813, FIND("/",N813,1)-1)</f>
        <v>music</v>
      </c>
      <c r="R813" t="str">
        <f>RIGHT(N813, LEN(N813)-FIND("/",N813,1))</f>
        <v>rock</v>
      </c>
      <c r="S813" s="12">
        <f t="shared" si="24"/>
        <v>41443.435208333329</v>
      </c>
      <c r="T813" s="12">
        <f t="shared" si="25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15">
        <f>E814/L814</f>
        <v>27.606060606060606</v>
      </c>
      <c r="Q814" t="str">
        <f>LEFT(N814, FIND("/",N814,1)-1)</f>
        <v>music</v>
      </c>
      <c r="R814" t="str">
        <f>RIGHT(N814, LEN(N814)-FIND("/",N814,1))</f>
        <v>rock</v>
      </c>
      <c r="S814" s="12">
        <f t="shared" si="24"/>
        <v>41281.809629629628</v>
      </c>
      <c r="T814" s="12">
        <f t="shared" si="25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15">
        <f>E815/L815</f>
        <v>24.999375000000001</v>
      </c>
      <c r="Q815" t="str">
        <f>LEFT(N815, FIND("/",N815,1)-1)</f>
        <v>music</v>
      </c>
      <c r="R815" t="str">
        <f>RIGHT(N815, LEN(N815)-FIND("/",N815,1))</f>
        <v>rock</v>
      </c>
      <c r="S815" s="12">
        <f t="shared" si="24"/>
        <v>41080.751909722218</v>
      </c>
      <c r="T815" s="12">
        <f t="shared" si="25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15">
        <f>E816/L816</f>
        <v>45.464285714285715</v>
      </c>
      <c r="Q816" t="str">
        <f>LEFT(N816, FIND("/",N816,1)-1)</f>
        <v>music</v>
      </c>
      <c r="R816" t="str">
        <f>RIGHT(N816, LEN(N816)-FIND("/",N816,1))</f>
        <v>rock</v>
      </c>
      <c r="S816" s="12">
        <f t="shared" si="24"/>
        <v>40679.534733796296</v>
      </c>
      <c r="T816" s="12">
        <f t="shared" si="25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15">
        <f>E817/L817</f>
        <v>99.534883720930239</v>
      </c>
      <c r="Q817" t="str">
        <f>LEFT(N817, FIND("/",N817,1)-1)</f>
        <v>music</v>
      </c>
      <c r="R817" t="str">
        <f>RIGHT(N817, LEN(N817)-FIND("/",N817,1))</f>
        <v>rock</v>
      </c>
      <c r="S817" s="12">
        <f t="shared" si="24"/>
        <v>41914.70952546296</v>
      </c>
      <c r="T817" s="12">
        <f t="shared" si="25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15">
        <f>E818/L818</f>
        <v>39.31</v>
      </c>
      <c r="Q818" t="str">
        <f>LEFT(N818, FIND("/",N818,1)-1)</f>
        <v>music</v>
      </c>
      <c r="R818" t="str">
        <f>RIGHT(N818, LEN(N818)-FIND("/",N818,1))</f>
        <v>rock</v>
      </c>
      <c r="S818" s="12">
        <f t="shared" si="24"/>
        <v>41341.662534722222</v>
      </c>
      <c r="T818" s="12">
        <f t="shared" si="25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15">
        <f>E819/L819</f>
        <v>89.419999999999987</v>
      </c>
      <c r="Q819" t="str">
        <f>LEFT(N819, FIND("/",N819,1)-1)</f>
        <v>music</v>
      </c>
      <c r="R819" t="str">
        <f>RIGHT(N819, LEN(N819)-FIND("/",N819,1))</f>
        <v>rock</v>
      </c>
      <c r="S819" s="12">
        <f t="shared" si="24"/>
        <v>40925.391331018516</v>
      </c>
      <c r="T819" s="12">
        <f t="shared" si="25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15">
        <f>E820/L820</f>
        <v>28.684210526315791</v>
      </c>
      <c r="Q820" t="str">
        <f>LEFT(N820, FIND("/",N820,1)-1)</f>
        <v>music</v>
      </c>
      <c r="R820" t="str">
        <f>RIGHT(N820, LEN(N820)-FIND("/",N820,1))</f>
        <v>rock</v>
      </c>
      <c r="S820" s="12">
        <f t="shared" si="24"/>
        <v>41120.67454861111</v>
      </c>
      <c r="T820" s="12">
        <f t="shared" si="25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15">
        <f>E821/L821</f>
        <v>31.071428571428573</v>
      </c>
      <c r="Q821" t="str">
        <f>LEFT(N821, FIND("/",N821,1)-1)</f>
        <v>music</v>
      </c>
      <c r="R821" t="str">
        <f>RIGHT(N821, LEN(N821)-FIND("/",N821,1))</f>
        <v>rock</v>
      </c>
      <c r="S821" s="12">
        <f t="shared" si="24"/>
        <v>41619.789976851847</v>
      </c>
      <c r="T821" s="12">
        <f t="shared" si="25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15">
        <f>E822/L822</f>
        <v>70.55263157894737</v>
      </c>
      <c r="Q822" t="str">
        <f>LEFT(N822, FIND("/",N822,1)-1)</f>
        <v>music</v>
      </c>
      <c r="R822" t="str">
        <f>RIGHT(N822, LEN(N822)-FIND("/",N822,1))</f>
        <v>rock</v>
      </c>
      <c r="S822" s="12">
        <f t="shared" si="24"/>
        <v>41768.633587962962</v>
      </c>
      <c r="T822" s="12">
        <f t="shared" si="25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15">
        <f>E823/L823</f>
        <v>224.12820512820514</v>
      </c>
      <c r="Q823" t="str">
        <f>LEFT(N823, FIND("/",N823,1)-1)</f>
        <v>music</v>
      </c>
      <c r="R823" t="str">
        <f>RIGHT(N823, LEN(N823)-FIND("/",N823,1))</f>
        <v>rock</v>
      </c>
      <c r="S823" s="12">
        <f t="shared" si="24"/>
        <v>42093.71371527778</v>
      </c>
      <c r="T823" s="12">
        <f t="shared" si="25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15">
        <f>E824/L824</f>
        <v>51.811594202898547</v>
      </c>
      <c r="Q824" t="str">
        <f>LEFT(N824, FIND("/",N824,1)-1)</f>
        <v>music</v>
      </c>
      <c r="R824" t="str">
        <f>RIGHT(N824, LEN(N824)-FIND("/",N824,1))</f>
        <v>rock</v>
      </c>
      <c r="S824" s="12">
        <f t="shared" si="24"/>
        <v>41157.739004629628</v>
      </c>
      <c r="T824" s="12">
        <f t="shared" si="25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15">
        <f>E825/L825</f>
        <v>43.515151515151516</v>
      </c>
      <c r="Q825" t="str">
        <f>LEFT(N825, FIND("/",N825,1)-1)</f>
        <v>music</v>
      </c>
      <c r="R825" t="str">
        <f>RIGHT(N825, LEN(N825)-FIND("/",N825,1))</f>
        <v>rock</v>
      </c>
      <c r="S825" s="12">
        <f t="shared" si="24"/>
        <v>42055.764490740738</v>
      </c>
      <c r="T825" s="12">
        <f t="shared" si="25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15">
        <f>E826/L826</f>
        <v>39.816666666666663</v>
      </c>
      <c r="Q826" t="str">
        <f>LEFT(N826, FIND("/",N826,1)-1)</f>
        <v>music</v>
      </c>
      <c r="R826" t="str">
        <f>RIGHT(N826, LEN(N826)-FIND("/",N826,1))</f>
        <v>rock</v>
      </c>
      <c r="S826" s="12">
        <f t="shared" si="24"/>
        <v>40250.033773148149</v>
      </c>
      <c r="T826" s="12">
        <f t="shared" si="25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15">
        <f>E827/L827</f>
        <v>126.8080808080808</v>
      </c>
      <c r="Q827" t="str">
        <f>LEFT(N827, FIND("/",N827,1)-1)</f>
        <v>music</v>
      </c>
      <c r="R827" t="str">
        <f>RIGHT(N827, LEN(N827)-FIND("/",N827,1))</f>
        <v>rock</v>
      </c>
      <c r="S827" s="12">
        <f t="shared" si="24"/>
        <v>41186.098194444443</v>
      </c>
      <c r="T827" s="12">
        <f t="shared" si="25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15">
        <f>E828/L828</f>
        <v>113.87755102040816</v>
      </c>
      <c r="Q828" t="str">
        <f>LEFT(N828, FIND("/",N828,1)-1)</f>
        <v>music</v>
      </c>
      <c r="R828" t="str">
        <f>RIGHT(N828, LEN(N828)-FIND("/",N828,1))</f>
        <v>rock</v>
      </c>
      <c r="S828" s="12">
        <f t="shared" si="24"/>
        <v>40972.830208333333</v>
      </c>
      <c r="T828" s="12">
        <f t="shared" si="25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15">
        <f>E829/L829</f>
        <v>28.181818181818183</v>
      </c>
      <c r="Q829" t="str">
        <f>LEFT(N829, FIND("/",N829,1)-1)</f>
        <v>music</v>
      </c>
      <c r="R829" t="str">
        <f>RIGHT(N829, LEN(N829)-FIND("/",N829,1))</f>
        <v>rock</v>
      </c>
      <c r="S829" s="12">
        <f t="shared" si="24"/>
        <v>40927.265127314815</v>
      </c>
      <c r="T829" s="12">
        <f t="shared" si="25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15">
        <f>E830/L830</f>
        <v>36.60526315789474</v>
      </c>
      <c r="Q830" t="str">
        <f>LEFT(N830, FIND("/",N830,1)-1)</f>
        <v>music</v>
      </c>
      <c r="R830" t="str">
        <f>RIGHT(N830, LEN(N830)-FIND("/",N830,1))</f>
        <v>rock</v>
      </c>
      <c r="S830" s="12">
        <f t="shared" si="24"/>
        <v>41072.842384259253</v>
      </c>
      <c r="T830" s="12">
        <f t="shared" si="25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15">
        <f>E831/L831</f>
        <v>32.5</v>
      </c>
      <c r="Q831" t="str">
        <f>LEFT(N831, FIND("/",N831,1)-1)</f>
        <v>music</v>
      </c>
      <c r="R831" t="str">
        <f>RIGHT(N831, LEN(N831)-FIND("/",N831,1))</f>
        <v>rock</v>
      </c>
      <c r="S831" s="12">
        <f t="shared" si="24"/>
        <v>42504.593055555553</v>
      </c>
      <c r="T831" s="12">
        <f t="shared" si="25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15">
        <f>E832/L832</f>
        <v>60.65625</v>
      </c>
      <c r="Q832" t="str">
        <f>LEFT(N832, FIND("/",N832,1)-1)</f>
        <v>music</v>
      </c>
      <c r="R832" t="str">
        <f>RIGHT(N832, LEN(N832)-FIND("/",N832,1))</f>
        <v>rock</v>
      </c>
      <c r="S832" s="12">
        <f t="shared" si="24"/>
        <v>41325.317418981482</v>
      </c>
      <c r="T832" s="12">
        <f t="shared" si="25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15">
        <f>E833/L833</f>
        <v>175</v>
      </c>
      <c r="Q833" t="str">
        <f>LEFT(N833, FIND("/",N833,1)-1)</f>
        <v>music</v>
      </c>
      <c r="R833" t="str">
        <f>RIGHT(N833, LEN(N833)-FIND("/",N833,1))</f>
        <v>rock</v>
      </c>
      <c r="S833" s="12">
        <f t="shared" si="24"/>
        <v>40996.438587962963</v>
      </c>
      <c r="T833" s="12">
        <f t="shared" si="25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15">
        <f>E834/L834</f>
        <v>97.993896103896105</v>
      </c>
      <c r="Q834" t="str">
        <f>LEFT(N834, FIND("/",N834,1)-1)</f>
        <v>music</v>
      </c>
      <c r="R834" t="str">
        <f>RIGHT(N834, LEN(N834)-FIND("/",N834,1))</f>
        <v>rock</v>
      </c>
      <c r="S834" s="12">
        <f t="shared" si="24"/>
        <v>40869.466840277775</v>
      </c>
      <c r="T834" s="12">
        <f t="shared" si="25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15">
        <f>E835/L835</f>
        <v>148.78048780487805</v>
      </c>
      <c r="Q835" t="str">
        <f>LEFT(N835, FIND("/",N835,1)-1)</f>
        <v>music</v>
      </c>
      <c r="R835" t="str">
        <f>RIGHT(N835, LEN(N835)-FIND("/",N835,1))</f>
        <v>rock</v>
      </c>
      <c r="S835" s="12">
        <f t="shared" ref="S835:S898" si="26">(J835/86400)+25569+(-5/24)</f>
        <v>41718.669849537036</v>
      </c>
      <c r="T835" s="12">
        <f t="shared" ref="T835:T898" si="27">(I835/86400)+25569+(-5/24)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15">
        <f>E836/L836</f>
        <v>96.08</v>
      </c>
      <c r="Q836" t="str">
        <f>LEFT(N836, FIND("/",N836,1)-1)</f>
        <v>music</v>
      </c>
      <c r="R836" t="str">
        <f>RIGHT(N836, LEN(N836)-FIND("/",N836,1))</f>
        <v>rock</v>
      </c>
      <c r="S836" s="12">
        <f t="shared" si="26"/>
        <v>41422.614490740736</v>
      </c>
      <c r="T836" s="12">
        <f t="shared" si="27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15">
        <f>E837/L837</f>
        <v>58.625</v>
      </c>
      <c r="Q837" t="str">
        <f>LEFT(N837, FIND("/",N837,1)-1)</f>
        <v>music</v>
      </c>
      <c r="R837" t="str">
        <f>RIGHT(N837, LEN(N837)-FIND("/",N837,1))</f>
        <v>rock</v>
      </c>
      <c r="S837" s="12">
        <f t="shared" si="26"/>
        <v>41005.249513888884</v>
      </c>
      <c r="T837" s="12">
        <f t="shared" si="27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15">
        <f>E838/L838</f>
        <v>109.70695652173914</v>
      </c>
      <c r="Q838" t="str">
        <f>LEFT(N838, FIND("/",N838,1)-1)</f>
        <v>music</v>
      </c>
      <c r="R838" t="str">
        <f>RIGHT(N838, LEN(N838)-FIND("/",N838,1))</f>
        <v>rock</v>
      </c>
      <c r="S838" s="12">
        <f t="shared" si="26"/>
        <v>41523.848587962959</v>
      </c>
      <c r="T838" s="12">
        <f t="shared" si="27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15">
        <f>E839/L839</f>
        <v>49.112903225806448</v>
      </c>
      <c r="Q839" t="str">
        <f>LEFT(N839, FIND("/",N839,1)-1)</f>
        <v>music</v>
      </c>
      <c r="R839" t="str">
        <f>RIGHT(N839, LEN(N839)-FIND("/",N839,1))</f>
        <v>rock</v>
      </c>
      <c r="S839" s="12">
        <f t="shared" si="26"/>
        <v>41730.79006944444</v>
      </c>
      <c r="T839" s="12">
        <f t="shared" si="27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15">
        <f>E840/L840</f>
        <v>47.672131147540981</v>
      </c>
      <c r="Q840" t="str">
        <f>LEFT(N840, FIND("/",N840,1)-1)</f>
        <v>music</v>
      </c>
      <c r="R840" t="str">
        <f>RIGHT(N840, LEN(N840)-FIND("/",N840,1))</f>
        <v>rock</v>
      </c>
      <c r="S840" s="12">
        <f t="shared" si="26"/>
        <v>40895.689641203702</v>
      </c>
      <c r="T840" s="12">
        <f t="shared" si="27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15">
        <f>E841/L841</f>
        <v>60.737812499999997</v>
      </c>
      <c r="Q841" t="str">
        <f>LEFT(N841, FIND("/",N841,1)-1)</f>
        <v>music</v>
      </c>
      <c r="R841" t="str">
        <f>RIGHT(N841, LEN(N841)-FIND("/",N841,1))</f>
        <v>rock</v>
      </c>
      <c r="S841" s="12">
        <f t="shared" si="26"/>
        <v>41144.555046296293</v>
      </c>
      <c r="T841" s="12">
        <f t="shared" si="27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15">
        <f>E842/L842</f>
        <v>63.37715789473684</v>
      </c>
      <c r="Q842" t="str">
        <f>LEFT(N842, FIND("/",N842,1)-1)</f>
        <v>music</v>
      </c>
      <c r="R842" t="str">
        <f>RIGHT(N842, LEN(N842)-FIND("/",N842,1))</f>
        <v>metal</v>
      </c>
      <c r="S842" s="12">
        <f t="shared" si="26"/>
        <v>42607.018368055556</v>
      </c>
      <c r="T842" s="12">
        <f t="shared" si="27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15">
        <f>E843/L843</f>
        <v>53.893617021276597</v>
      </c>
      <c r="Q843" t="str">
        <f>LEFT(N843, FIND("/",N843,1)-1)</f>
        <v>music</v>
      </c>
      <c r="R843" t="str">
        <f>RIGHT(N843, LEN(N843)-FIND("/",N843,1))</f>
        <v>metal</v>
      </c>
      <c r="S843" s="12">
        <f t="shared" si="26"/>
        <v>41923.630358796298</v>
      </c>
      <c r="T843" s="12">
        <f t="shared" si="27"/>
        <v>41953.672025462962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15">
        <f>E844/L844</f>
        <v>66.871794871794876</v>
      </c>
      <c r="Q844" t="str">
        <f>LEFT(N844, FIND("/",N844,1)-1)</f>
        <v>music</v>
      </c>
      <c r="R844" t="str">
        <f>RIGHT(N844, LEN(N844)-FIND("/",N844,1))</f>
        <v>metal</v>
      </c>
      <c r="S844" s="12">
        <f t="shared" si="26"/>
        <v>41526.384062499994</v>
      </c>
      <c r="T844" s="12">
        <f t="shared" si="27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15">
        <f>E845/L845</f>
        <v>63.102362204724407</v>
      </c>
      <c r="Q845" t="str">
        <f>LEFT(N845, FIND("/",N845,1)-1)</f>
        <v>music</v>
      </c>
      <c r="R845" t="str">
        <f>RIGHT(N845, LEN(N845)-FIND("/",N845,1))</f>
        <v>metal</v>
      </c>
      <c r="S845" s="12">
        <f t="shared" si="26"/>
        <v>42695.049537037034</v>
      </c>
      <c r="T845" s="12">
        <f t="shared" si="27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15">
        <f>E846/L846</f>
        <v>36.628930817610062</v>
      </c>
      <c r="Q846" t="str">
        <f>LEFT(N846, FIND("/",N846,1)-1)</f>
        <v>music</v>
      </c>
      <c r="R846" t="str">
        <f>RIGHT(N846, LEN(N846)-FIND("/",N846,1))</f>
        <v>metal</v>
      </c>
      <c r="S846" s="12">
        <f t="shared" si="26"/>
        <v>41905.476296296292</v>
      </c>
      <c r="T846" s="12">
        <f t="shared" si="27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15">
        <f>E847/L847</f>
        <v>34.005706214689269</v>
      </c>
      <c r="Q847" t="str">
        <f>LEFT(N847, FIND("/",N847,1)-1)</f>
        <v>music</v>
      </c>
      <c r="R847" t="str">
        <f>RIGHT(N847, LEN(N847)-FIND("/",N847,1))</f>
        <v>metal</v>
      </c>
      <c r="S847" s="12">
        <f t="shared" si="26"/>
        <v>42577.997638888883</v>
      </c>
      <c r="T847" s="12">
        <f t="shared" si="27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15">
        <f>E848/L848</f>
        <v>28.553404255319148</v>
      </c>
      <c r="Q848" t="str">
        <f>LEFT(N848, FIND("/",N848,1)-1)</f>
        <v>music</v>
      </c>
      <c r="R848" t="str">
        <f>RIGHT(N848, LEN(N848)-FIND("/",N848,1))</f>
        <v>metal</v>
      </c>
      <c r="S848" s="12">
        <f t="shared" si="26"/>
        <v>41694.183506944442</v>
      </c>
      <c r="T848" s="12">
        <f t="shared" si="27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15">
        <f>E849/L849</f>
        <v>10</v>
      </c>
      <c r="Q849" t="str">
        <f>LEFT(N849, FIND("/",N849,1)-1)</f>
        <v>music</v>
      </c>
      <c r="R849" t="str">
        <f>RIGHT(N849, LEN(N849)-FIND("/",N849,1))</f>
        <v>metal</v>
      </c>
      <c r="S849" s="12">
        <f t="shared" si="26"/>
        <v>42165.59</v>
      </c>
      <c r="T849" s="12">
        <f t="shared" si="27"/>
        <v>42195.59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15">
        <f>E850/L850</f>
        <v>18.75</v>
      </c>
      <c r="Q850" t="str">
        <f>LEFT(N850, FIND("/",N850,1)-1)</f>
        <v>music</v>
      </c>
      <c r="R850" t="str">
        <f>RIGHT(N850, LEN(N850)-FIND("/",N850,1))</f>
        <v>metal</v>
      </c>
      <c r="S850" s="12">
        <f t="shared" si="26"/>
        <v>42078.583715277775</v>
      </c>
      <c r="T850" s="12">
        <f t="shared" si="27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15">
        <f>E851/L851</f>
        <v>41.704347826086959</v>
      </c>
      <c r="Q851" t="str">
        <f>LEFT(N851, FIND("/",N851,1)-1)</f>
        <v>music</v>
      </c>
      <c r="R851" t="str">
        <f>RIGHT(N851, LEN(N851)-FIND("/",N851,1))</f>
        <v>metal</v>
      </c>
      <c r="S851" s="12">
        <f t="shared" si="26"/>
        <v>42050.94055555555</v>
      </c>
      <c r="T851" s="12">
        <f t="shared" si="27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15">
        <f>E852/L852</f>
        <v>46.669172932330824</v>
      </c>
      <c r="Q852" t="str">
        <f>LEFT(N852, FIND("/",N852,1)-1)</f>
        <v>music</v>
      </c>
      <c r="R852" t="str">
        <f>RIGHT(N852, LEN(N852)-FIND("/",N852,1))</f>
        <v>metal</v>
      </c>
      <c r="S852" s="12">
        <f t="shared" si="26"/>
        <v>42452.619409722225</v>
      </c>
      <c r="T852" s="12">
        <f t="shared" si="27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15">
        <f>E853/L853</f>
        <v>37.271428571428572</v>
      </c>
      <c r="Q853" t="str">
        <f>LEFT(N853, FIND("/",N853,1)-1)</f>
        <v>music</v>
      </c>
      <c r="R853" t="str">
        <f>RIGHT(N853, LEN(N853)-FIND("/",N853,1))</f>
        <v>metal</v>
      </c>
      <c r="S853" s="12">
        <f t="shared" si="26"/>
        <v>42522.671909722216</v>
      </c>
      <c r="T853" s="12">
        <f t="shared" si="27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15">
        <f>E854/L854</f>
        <v>59.258064516129032</v>
      </c>
      <c r="Q854" t="str">
        <f>LEFT(N854, FIND("/",N854,1)-1)</f>
        <v>music</v>
      </c>
      <c r="R854" t="str">
        <f>RIGHT(N854, LEN(N854)-FIND("/",N854,1))</f>
        <v>metal</v>
      </c>
      <c r="S854" s="12">
        <f t="shared" si="26"/>
        <v>42656.59716435185</v>
      </c>
      <c r="T854" s="12">
        <f t="shared" si="27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15">
        <f>E855/L855</f>
        <v>30</v>
      </c>
      <c r="Q855" t="str">
        <f>LEFT(N855, FIND("/",N855,1)-1)</f>
        <v>music</v>
      </c>
      <c r="R855" t="str">
        <f>RIGHT(N855, LEN(N855)-FIND("/",N855,1))</f>
        <v>metal</v>
      </c>
      <c r="S855" s="12">
        <f t="shared" si="26"/>
        <v>42021.62394675926</v>
      </c>
      <c r="T855" s="12">
        <f t="shared" si="27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15">
        <f>E856/L856</f>
        <v>65.8623246492986</v>
      </c>
      <c r="Q856" t="str">
        <f>LEFT(N856, FIND("/",N856,1)-1)</f>
        <v>music</v>
      </c>
      <c r="R856" t="str">
        <f>RIGHT(N856, LEN(N856)-FIND("/",N856,1))</f>
        <v>metal</v>
      </c>
      <c r="S856" s="12">
        <f t="shared" si="26"/>
        <v>42702.004004629627</v>
      </c>
      <c r="T856" s="12">
        <f t="shared" si="27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15">
        <f>E857/L857</f>
        <v>31.914893617021278</v>
      </c>
      <c r="Q857" t="str">
        <f>LEFT(N857, FIND("/",N857,1)-1)</f>
        <v>music</v>
      </c>
      <c r="R857" t="str">
        <f>RIGHT(N857, LEN(N857)-FIND("/",N857,1))</f>
        <v>metal</v>
      </c>
      <c r="S857" s="12">
        <f t="shared" si="26"/>
        <v>42544.916863425919</v>
      </c>
      <c r="T857" s="12">
        <f t="shared" si="27"/>
        <v>42574.916863425919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15">
        <f>E858/L858</f>
        <v>19.464285714285715</v>
      </c>
      <c r="Q858" t="str">
        <f>LEFT(N858, FIND("/",N858,1)-1)</f>
        <v>music</v>
      </c>
      <c r="R858" t="str">
        <f>RIGHT(N858, LEN(N858)-FIND("/",N858,1))</f>
        <v>metal</v>
      </c>
      <c r="S858" s="12">
        <f t="shared" si="26"/>
        <v>42609.103657407402</v>
      </c>
      <c r="T858" s="12">
        <f t="shared" si="27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15">
        <f>E859/L859</f>
        <v>50</v>
      </c>
      <c r="Q859" t="str">
        <f>LEFT(N859, FIND("/",N859,1)-1)</f>
        <v>music</v>
      </c>
      <c r="R859" t="str">
        <f>RIGHT(N859, LEN(N859)-FIND("/",N859,1))</f>
        <v>metal</v>
      </c>
      <c r="S859" s="12">
        <f t="shared" si="26"/>
        <v>42291.373043981475</v>
      </c>
      <c r="T859" s="12">
        <f t="shared" si="27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15">
        <f>E860/L860</f>
        <v>22.737763157894737</v>
      </c>
      <c r="Q860" t="str">
        <f>LEFT(N860, FIND("/",N860,1)-1)</f>
        <v>music</v>
      </c>
      <c r="R860" t="str">
        <f>RIGHT(N860, LEN(N860)-FIND("/",N860,1))</f>
        <v>metal</v>
      </c>
      <c r="S860" s="12">
        <f t="shared" si="26"/>
        <v>42079.537245370368</v>
      </c>
      <c r="T860" s="12">
        <f t="shared" si="27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15">
        <f>E861/L861</f>
        <v>42.724489795918366</v>
      </c>
      <c r="Q861" t="str">
        <f>LEFT(N861, FIND("/",N861,1)-1)</f>
        <v>music</v>
      </c>
      <c r="R861" t="str">
        <f>RIGHT(N861, LEN(N861)-FIND("/",N861,1))</f>
        <v>metal</v>
      </c>
      <c r="S861" s="12">
        <f t="shared" si="26"/>
        <v>42128.611898148149</v>
      </c>
      <c r="T861" s="12">
        <f t="shared" si="27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15">
        <f>IFERROR(E862/L862,0)</f>
        <v>52.916666666666664</v>
      </c>
      <c r="Q862" t="str">
        <f>LEFT(N862, FIND("/",N862,1)-1)</f>
        <v>music</v>
      </c>
      <c r="R862" t="str">
        <f>RIGHT(N862, LEN(N862)-FIND("/",N862,1))</f>
        <v>jazz</v>
      </c>
      <c r="S862" s="12">
        <f t="shared" si="26"/>
        <v>41570.274456018517</v>
      </c>
      <c r="T862" s="12">
        <f t="shared" si="27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15">
        <f>IFERROR(E863/L863,0)</f>
        <v>50.5</v>
      </c>
      <c r="Q863" t="str">
        <f>LEFT(N863, FIND("/",N863,1)-1)</f>
        <v>music</v>
      </c>
      <c r="R863" t="str">
        <f>RIGHT(N863, LEN(N863)-FIND("/",N863,1))</f>
        <v>jazz</v>
      </c>
      <c r="S863" s="12">
        <f t="shared" si="26"/>
        <v>42599.756990740738</v>
      </c>
      <c r="T863" s="12">
        <f t="shared" si="27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15">
        <f>IFERROR(E864/L864,0)</f>
        <v>42.5</v>
      </c>
      <c r="Q864" t="str">
        <f>LEFT(N864, FIND("/",N864,1)-1)</f>
        <v>music</v>
      </c>
      <c r="R864" t="str">
        <f>RIGHT(N864, LEN(N864)-FIND("/",N864,1))</f>
        <v>jazz</v>
      </c>
      <c r="S864" s="12">
        <f t="shared" si="26"/>
        <v>41559.346620370365</v>
      </c>
      <c r="T864" s="12">
        <f t="shared" si="27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15">
        <f>IFERROR(E865/L865,0)</f>
        <v>18</v>
      </c>
      <c r="Q865" t="str">
        <f>LEFT(N865, FIND("/",N865,1)-1)</f>
        <v>music</v>
      </c>
      <c r="R865" t="str">
        <f>RIGHT(N865, LEN(N865)-FIND("/",N865,1))</f>
        <v>jazz</v>
      </c>
      <c r="S865" s="12">
        <f t="shared" si="26"/>
        <v>40920.909328703703</v>
      </c>
      <c r="T865" s="12">
        <f t="shared" si="27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15">
        <f>IFERROR(E866/L866,0)</f>
        <v>34.177215189873415</v>
      </c>
      <c r="Q866" t="str">
        <f>LEFT(N866, FIND("/",N866,1)-1)</f>
        <v>music</v>
      </c>
      <c r="R866" t="str">
        <f>RIGHT(N866, LEN(N866)-FIND("/",N866,1))</f>
        <v>jazz</v>
      </c>
      <c r="S866" s="12">
        <f t="shared" si="26"/>
        <v>41540.898587962962</v>
      </c>
      <c r="T866" s="12">
        <f t="shared" si="27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15">
        <f>IFERROR(E867/L867,0)</f>
        <v>22.5</v>
      </c>
      <c r="Q867" t="str">
        <f>LEFT(N867, FIND("/",N867,1)-1)</f>
        <v>music</v>
      </c>
      <c r="R867" t="str">
        <f>RIGHT(N867, LEN(N867)-FIND("/",N867,1))</f>
        <v>jazz</v>
      </c>
      <c r="S867" s="12">
        <f t="shared" si="26"/>
        <v>41230.564780092587</v>
      </c>
      <c r="T867" s="12">
        <f t="shared" si="27"/>
        <v>41290.564780092587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15">
        <f>IFERROR(E868/L868,0)</f>
        <v>58.18181818181818</v>
      </c>
      <c r="Q868" t="str">
        <f>LEFT(N868, FIND("/",N868,1)-1)</f>
        <v>music</v>
      </c>
      <c r="R868" t="str">
        <f>RIGHT(N868, LEN(N868)-FIND("/",N868,1))</f>
        <v>jazz</v>
      </c>
      <c r="S868" s="12">
        <f t="shared" si="26"/>
        <v>42025.429606481477</v>
      </c>
      <c r="T868" s="12">
        <f t="shared" si="27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15">
        <f>IFERROR(E869/L869,0)</f>
        <v>109.18181818181819</v>
      </c>
      <c r="Q869" t="str">
        <f>LEFT(N869, FIND("/",N869,1)-1)</f>
        <v>music</v>
      </c>
      <c r="R869" t="str">
        <f>RIGHT(N869, LEN(N869)-FIND("/",N869,1))</f>
        <v>jazz</v>
      </c>
      <c r="S869" s="12">
        <f t="shared" si="26"/>
        <v>40087.897060185183</v>
      </c>
      <c r="T869" s="12">
        <f t="shared" si="27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15">
        <f>IFERROR(E870/L870,0)</f>
        <v>50</v>
      </c>
      <c r="Q870" t="str">
        <f>LEFT(N870, FIND("/",N870,1)-1)</f>
        <v>music</v>
      </c>
      <c r="R870" t="str">
        <f>RIGHT(N870, LEN(N870)-FIND("/",N870,1))</f>
        <v>jazz</v>
      </c>
      <c r="S870" s="12">
        <f t="shared" si="26"/>
        <v>41615.819421296292</v>
      </c>
      <c r="T870" s="12">
        <f t="shared" si="27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15">
        <f>IFERROR(E871/L871,0)</f>
        <v>346.66666666666669</v>
      </c>
      <c r="Q871" t="str">
        <f>LEFT(N871, FIND("/",N871,1)-1)</f>
        <v>music</v>
      </c>
      <c r="R871" t="str">
        <f>RIGHT(N871, LEN(N871)-FIND("/",N871,1))</f>
        <v>jazz</v>
      </c>
      <c r="S871" s="12">
        <f t="shared" si="26"/>
        <v>41342.637233796289</v>
      </c>
      <c r="T871" s="12">
        <f t="shared" si="27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15">
        <f>IFERROR(E872/L872,0)</f>
        <v>12.4</v>
      </c>
      <c r="Q872" t="str">
        <f>LEFT(N872, FIND("/",N872,1)-1)</f>
        <v>music</v>
      </c>
      <c r="R872" t="str">
        <f>RIGHT(N872, LEN(N872)-FIND("/",N872,1))</f>
        <v>jazz</v>
      </c>
      <c r="S872" s="12">
        <f t="shared" si="26"/>
        <v>41487.813923611109</v>
      </c>
      <c r="T872" s="12">
        <f t="shared" si="27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15">
        <f>IFERROR(E873/L873,0)</f>
        <v>27.083333333333332</v>
      </c>
      <c r="Q873" t="str">
        <f>LEFT(N873, FIND("/",N873,1)-1)</f>
        <v>music</v>
      </c>
      <c r="R873" t="str">
        <f>RIGHT(N873, LEN(N873)-FIND("/",N873,1))</f>
        <v>jazz</v>
      </c>
      <c r="S873" s="12">
        <f t="shared" si="26"/>
        <v>41577.352951388886</v>
      </c>
      <c r="T873" s="12">
        <f t="shared" si="27"/>
        <v>41607.394618055558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15">
        <f>IFERROR(E874/L874,0)</f>
        <v>32.5</v>
      </c>
      <c r="Q874" t="str">
        <f>LEFT(N874, FIND("/",N874,1)-1)</f>
        <v>music</v>
      </c>
      <c r="R874" t="str">
        <f>RIGHT(N874, LEN(N874)-FIND("/",N874,1))</f>
        <v>jazz</v>
      </c>
      <c r="S874" s="12">
        <f t="shared" si="26"/>
        <v>40567.617210648146</v>
      </c>
      <c r="T874" s="12">
        <f t="shared" si="27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15">
        <f>IFERROR(E875/L875,0)</f>
        <v>9</v>
      </c>
      <c r="Q875" t="str">
        <f>LEFT(N875, FIND("/",N875,1)-1)</f>
        <v>music</v>
      </c>
      <c r="R875" t="str">
        <f>RIGHT(N875, LEN(N875)-FIND("/",N875,1))</f>
        <v>jazz</v>
      </c>
      <c r="S875" s="12">
        <f t="shared" si="26"/>
        <v>41183.958796296291</v>
      </c>
      <c r="T875" s="12">
        <f t="shared" si="27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15">
        <f>IFERROR(E876/L876,0)</f>
        <v>34.761904761904759</v>
      </c>
      <c r="Q876" t="str">
        <f>LEFT(N876, FIND("/",N876,1)-1)</f>
        <v>music</v>
      </c>
      <c r="R876" t="str">
        <f>RIGHT(N876, LEN(N876)-FIND("/",N876,1))</f>
        <v>jazz</v>
      </c>
      <c r="S876" s="12">
        <f t="shared" si="26"/>
        <v>41368.375393518516</v>
      </c>
      <c r="T876" s="12">
        <f t="shared" si="27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15">
        <f>IFERROR(E877/L877,0)</f>
        <v>0</v>
      </c>
      <c r="Q877" t="str">
        <f>LEFT(N877, FIND("/",N877,1)-1)</f>
        <v>music</v>
      </c>
      <c r="R877" t="str">
        <f>RIGHT(N877, LEN(N877)-FIND("/",N877,1))</f>
        <v>jazz</v>
      </c>
      <c r="S877" s="12">
        <f t="shared" si="26"/>
        <v>42248.515405092585</v>
      </c>
      <c r="T877" s="12">
        <f t="shared" si="27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15">
        <f>IFERROR(E878/L878,0)</f>
        <v>28.577777777777779</v>
      </c>
      <c r="Q878" t="str">
        <f>LEFT(N878, FIND("/",N878,1)-1)</f>
        <v>music</v>
      </c>
      <c r="R878" t="str">
        <f>RIGHT(N878, LEN(N878)-FIND("/",N878,1))</f>
        <v>jazz</v>
      </c>
      <c r="S878" s="12">
        <f t="shared" si="26"/>
        <v>41276.288506944438</v>
      </c>
      <c r="T878" s="12">
        <f t="shared" si="27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15">
        <f>E879/L879</f>
        <v>46.586206896551722</v>
      </c>
      <c r="Q879" t="str">
        <f>LEFT(N879, FIND("/",N879,1)-1)</f>
        <v>music</v>
      </c>
      <c r="R879" t="str">
        <f>RIGHT(N879, LEN(N879)-FIND("/",N879,1))</f>
        <v>jazz</v>
      </c>
      <c r="S879" s="12">
        <f t="shared" si="26"/>
        <v>41597.580555555549</v>
      </c>
      <c r="T879" s="12">
        <f t="shared" si="27"/>
        <v>41627.580555555549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15">
        <f>IFERROR(E880/L880,0)</f>
        <v>32.5</v>
      </c>
      <c r="Q880" t="str">
        <f>LEFT(N880, FIND("/",N880,1)-1)</f>
        <v>music</v>
      </c>
      <c r="R880" t="str">
        <f>RIGHT(N880, LEN(N880)-FIND("/",N880,1))</f>
        <v>jazz</v>
      </c>
      <c r="S880" s="12">
        <f t="shared" si="26"/>
        <v>40505.024583333332</v>
      </c>
      <c r="T880" s="12">
        <f t="shared" si="27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15">
        <f>IFERROR(E881/L881,0)</f>
        <v>21.466666666666665</v>
      </c>
      <c r="Q881" t="str">
        <f>LEFT(N881, FIND("/",N881,1)-1)</f>
        <v>music</v>
      </c>
      <c r="R881" t="str">
        <f>RIGHT(N881, LEN(N881)-FIND("/",N881,1))</f>
        <v>jazz</v>
      </c>
      <c r="S881" s="12">
        <f t="shared" si="26"/>
        <v>41037.621585648143</v>
      </c>
      <c r="T881" s="12">
        <f t="shared" si="27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15">
        <f>IFERROR(E882/L882,0)</f>
        <v>14.125</v>
      </c>
      <c r="Q882" t="str">
        <f>LEFT(N882, FIND("/",N882,1)-1)</f>
        <v>music</v>
      </c>
      <c r="R882" t="str">
        <f>RIGHT(N882, LEN(N882)-FIND("/",N882,1))</f>
        <v>indie rock</v>
      </c>
      <c r="S882" s="12">
        <f t="shared" si="26"/>
        <v>41179.112708333334</v>
      </c>
      <c r="T882" s="12">
        <f t="shared" si="27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15">
        <f>IFERROR(E883/L883,0)</f>
        <v>30</v>
      </c>
      <c r="Q883" t="str">
        <f>LEFT(N883, FIND("/",N883,1)-1)</f>
        <v>music</v>
      </c>
      <c r="R883" t="str">
        <f>RIGHT(N883, LEN(N883)-FIND("/",N883,1))</f>
        <v>indie rock</v>
      </c>
      <c r="S883" s="12">
        <f t="shared" si="26"/>
        <v>40877.042662037034</v>
      </c>
      <c r="T883" s="12">
        <f t="shared" si="27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15">
        <f>IFERROR(E884/L884,0)</f>
        <v>21.571428571428573</v>
      </c>
      <c r="Q884" t="str">
        <f>LEFT(N884, FIND("/",N884,1)-1)</f>
        <v>music</v>
      </c>
      <c r="R884" t="str">
        <f>RIGHT(N884, LEN(N884)-FIND("/",N884,1))</f>
        <v>indie rock</v>
      </c>
      <c r="S884" s="12">
        <f t="shared" si="26"/>
        <v>40759.652199074073</v>
      </c>
      <c r="T884" s="12">
        <f t="shared" si="27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15">
        <f>IFERROR(E885/L885,0)</f>
        <v>83.375</v>
      </c>
      <c r="Q885" t="str">
        <f>LEFT(N885, FIND("/",N885,1)-1)</f>
        <v>music</v>
      </c>
      <c r="R885" t="str">
        <f>RIGHT(N885, LEN(N885)-FIND("/",N885,1))</f>
        <v>indie rock</v>
      </c>
      <c r="S885" s="12">
        <f t="shared" si="26"/>
        <v>42371.727256944439</v>
      </c>
      <c r="T885" s="12">
        <f t="shared" si="27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15">
        <f>IFERROR(E886/L886,0)</f>
        <v>10</v>
      </c>
      <c r="Q886" t="str">
        <f>LEFT(N886, FIND("/",N886,1)-1)</f>
        <v>music</v>
      </c>
      <c r="R886" t="str">
        <f>RIGHT(N886, LEN(N886)-FIND("/",N886,1))</f>
        <v>indie rock</v>
      </c>
      <c r="S886" s="12">
        <f t="shared" si="26"/>
        <v>40981.594282407408</v>
      </c>
      <c r="T886" s="12">
        <f t="shared" si="27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15">
        <f>E887/L887</f>
        <v>35.714285714285715</v>
      </c>
      <c r="Q887" t="str">
        <f>LEFT(N887, FIND("/",N887,1)-1)</f>
        <v>music</v>
      </c>
      <c r="R887" t="str">
        <f>RIGHT(N887, LEN(N887)-FIND("/",N887,1))</f>
        <v>indie rock</v>
      </c>
      <c r="S887" s="12">
        <f t="shared" si="26"/>
        <v>42713.732766203706</v>
      </c>
      <c r="T887" s="12">
        <f t="shared" si="27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15">
        <f>IFERROR(E888/L888,0)</f>
        <v>29.285714285714285</v>
      </c>
      <c r="Q888" t="str">
        <f>LEFT(N888, FIND("/",N888,1)-1)</f>
        <v>music</v>
      </c>
      <c r="R888" t="str">
        <f>RIGHT(N888, LEN(N888)-FIND("/",N888,1))</f>
        <v>indie rock</v>
      </c>
      <c r="S888" s="12">
        <f t="shared" si="26"/>
        <v>42603.662187499998</v>
      </c>
      <c r="T888" s="12">
        <f t="shared" si="27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15">
        <f>IFERROR(E889/L889,0)</f>
        <v>0</v>
      </c>
      <c r="Q889" t="str">
        <f>LEFT(N889, FIND("/",N889,1)-1)</f>
        <v>music</v>
      </c>
      <c r="R889" t="str">
        <f>RIGHT(N889, LEN(N889)-FIND("/",N889,1))</f>
        <v>indie rock</v>
      </c>
      <c r="S889" s="12">
        <f t="shared" si="26"/>
        <v>41026.75063657407</v>
      </c>
      <c r="T889" s="12">
        <f t="shared" si="27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15">
        <f>IFERROR(E890/L890,0)</f>
        <v>18</v>
      </c>
      <c r="Q890" t="str">
        <f>LEFT(N890, FIND("/",N890,1)-1)</f>
        <v>music</v>
      </c>
      <c r="R890" t="str">
        <f>RIGHT(N890, LEN(N890)-FIND("/",N890,1))</f>
        <v>indie rock</v>
      </c>
      <c r="S890" s="12">
        <f t="shared" si="26"/>
        <v>40751.544965277775</v>
      </c>
      <c r="T890" s="12">
        <f t="shared" si="27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15">
        <f>IFERROR(E891/L891,0)</f>
        <v>73.760000000000005</v>
      </c>
      <c r="Q891" t="str">
        <f>LEFT(N891, FIND("/",N891,1)-1)</f>
        <v>music</v>
      </c>
      <c r="R891" t="str">
        <f>RIGHT(N891, LEN(N891)-FIND("/",N891,1))</f>
        <v>indie rock</v>
      </c>
      <c r="S891" s="12">
        <f t="shared" si="26"/>
        <v>41887.575729166667</v>
      </c>
      <c r="T891" s="12">
        <f t="shared" si="27"/>
        <v>41917.575729166667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15">
        <f>IFERROR(E892/L892,0)</f>
        <v>31.25</v>
      </c>
      <c r="Q892" t="str">
        <f>LEFT(N892, FIND("/",N892,1)-1)</f>
        <v>music</v>
      </c>
      <c r="R892" t="str">
        <f>RIGHT(N892, LEN(N892)-FIND("/",N892,1))</f>
        <v>indie rock</v>
      </c>
      <c r="S892" s="12">
        <f t="shared" si="26"/>
        <v>41569.490497685183</v>
      </c>
      <c r="T892" s="12">
        <f t="shared" si="27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15">
        <f>IFERROR(E893/L893,0)</f>
        <v>28.888888888888889</v>
      </c>
      <c r="Q893" t="str">
        <f>LEFT(N893, FIND("/",N893,1)-1)</f>
        <v>music</v>
      </c>
      <c r="R893" t="str">
        <f>RIGHT(N893, LEN(N893)-FIND("/",N893,1))</f>
        <v>indie rock</v>
      </c>
      <c r="S893" s="12">
        <f t="shared" si="26"/>
        <v>41841.823263888888</v>
      </c>
      <c r="T893" s="12">
        <f t="shared" si="27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15">
        <f>IFERROR(E894/L894,0)</f>
        <v>143.8235294117647</v>
      </c>
      <c r="Q894" t="str">
        <f>LEFT(N894, FIND("/",N894,1)-1)</f>
        <v>music</v>
      </c>
      <c r="R894" t="str">
        <f>RIGHT(N894, LEN(N894)-FIND("/",N894,1))</f>
        <v>indie rock</v>
      </c>
      <c r="S894" s="12">
        <f t="shared" si="26"/>
        <v>40303.991701388884</v>
      </c>
      <c r="T894" s="12">
        <f t="shared" si="27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15">
        <f>IFERROR(E895/L895,0)</f>
        <v>40</v>
      </c>
      <c r="Q895" t="str">
        <f>LEFT(N895, FIND("/",N895,1)-1)</f>
        <v>music</v>
      </c>
      <c r="R895" t="str">
        <f>RIGHT(N895, LEN(N895)-FIND("/",N895,1))</f>
        <v>indie rock</v>
      </c>
      <c r="S895" s="12">
        <f t="shared" si="26"/>
        <v>42065.689386574071</v>
      </c>
      <c r="T895" s="12">
        <f t="shared" si="27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15">
        <f>IFERROR(E896/L896,0)</f>
        <v>147.81132075471697</v>
      </c>
      <c r="Q896" t="str">
        <f>LEFT(N896, FIND("/",N896,1)-1)</f>
        <v>music</v>
      </c>
      <c r="R896" t="str">
        <f>RIGHT(N896, LEN(N896)-FIND("/",N896,1))</f>
        <v>indie rock</v>
      </c>
      <c r="S896" s="12">
        <f t="shared" si="26"/>
        <v>42496.773263888885</v>
      </c>
      <c r="T896" s="12">
        <f t="shared" si="27"/>
        <v>42526.773263888885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15">
        <f>IFERROR(E897/L897,0)</f>
        <v>27.857142857142858</v>
      </c>
      <c r="Q897" t="str">
        <f>LEFT(N897, FIND("/",N897,1)-1)</f>
        <v>music</v>
      </c>
      <c r="R897" t="str">
        <f>RIGHT(N897, LEN(N897)-FIND("/",N897,1))</f>
        <v>indie rock</v>
      </c>
      <c r="S897" s="12">
        <f t="shared" si="26"/>
        <v>40430.919317129628</v>
      </c>
      <c r="T897" s="12">
        <f t="shared" si="27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15">
        <f>IFERROR(E898/L898,0)</f>
        <v>44.444444444444443</v>
      </c>
      <c r="Q898" t="str">
        <f>LEFT(N898, FIND("/",N898,1)-1)</f>
        <v>music</v>
      </c>
      <c r="R898" t="str">
        <f>RIGHT(N898, LEN(N898)-FIND("/",N898,1))</f>
        <v>indie rock</v>
      </c>
      <c r="S898" s="12">
        <f t="shared" si="26"/>
        <v>42218.66465277777</v>
      </c>
      <c r="T898" s="12">
        <f t="shared" si="27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15">
        <f>IFERROR(E899/L899,0)</f>
        <v>0</v>
      </c>
      <c r="Q899" t="str">
        <f>LEFT(N899, FIND("/",N899,1)-1)</f>
        <v>music</v>
      </c>
      <c r="R899" t="str">
        <f>RIGHT(N899, LEN(N899)-FIND("/",N899,1))</f>
        <v>indie rock</v>
      </c>
      <c r="S899" s="12">
        <f t="shared" ref="S899:S962" si="28">(J899/86400)+25569+(-5/24)</f>
        <v>41211.480416666665</v>
      </c>
      <c r="T899" s="12">
        <f t="shared" ref="T899:T962" si="29">(I899/86400)+25569+(-5/24)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15">
        <f>IFERROR(E900/L900,0)</f>
        <v>35</v>
      </c>
      <c r="Q900" t="str">
        <f>LEFT(N900, FIND("/",N900,1)-1)</f>
        <v>music</v>
      </c>
      <c r="R900" t="str">
        <f>RIGHT(N900, LEN(N900)-FIND("/",N900,1))</f>
        <v>indie rock</v>
      </c>
      <c r="S900" s="12">
        <f t="shared" si="28"/>
        <v>40878.549884259257</v>
      </c>
      <c r="T900" s="12">
        <f t="shared" si="2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15">
        <f>IFERROR(E901/L901,0)</f>
        <v>35</v>
      </c>
      <c r="Q901" t="str">
        <f>LEFT(N901, FIND("/",N901,1)-1)</f>
        <v>music</v>
      </c>
      <c r="R901" t="str">
        <f>RIGHT(N901, LEN(N901)-FIND("/",N901,1))</f>
        <v>indie rock</v>
      </c>
      <c r="S901" s="12">
        <f t="shared" si="28"/>
        <v>40645.890763888885</v>
      </c>
      <c r="T901" s="12">
        <f t="shared" si="2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15">
        <f>IFERROR(E902/L902,0)</f>
        <v>10.5</v>
      </c>
      <c r="Q902" t="str">
        <f>LEFT(N902, FIND("/",N902,1)-1)</f>
        <v>music</v>
      </c>
      <c r="R902" t="str">
        <f>RIGHT(N902, LEN(N902)-FIND("/",N902,1))</f>
        <v>jazz</v>
      </c>
      <c r="S902" s="12">
        <f t="shared" si="28"/>
        <v>42429.641226851854</v>
      </c>
      <c r="T902" s="12">
        <f t="shared" si="2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15">
        <f>IFERROR(E903/L903,0)</f>
        <v>0</v>
      </c>
      <c r="Q903" t="str">
        <f>LEFT(N903, FIND("/",N903,1)-1)</f>
        <v>music</v>
      </c>
      <c r="R903" t="str">
        <f>RIGHT(N903, LEN(N903)-FIND("/",N903,1))</f>
        <v>jazz</v>
      </c>
      <c r="S903" s="12">
        <f t="shared" si="28"/>
        <v>40291.603171296294</v>
      </c>
      <c r="T903" s="12">
        <f t="shared" si="2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15">
        <f>IFERROR(E904/L904,0)</f>
        <v>30</v>
      </c>
      <c r="Q904" t="str">
        <f>LEFT(N904, FIND("/",N904,1)-1)</f>
        <v>music</v>
      </c>
      <c r="R904" t="str">
        <f>RIGHT(N904, LEN(N904)-FIND("/",N904,1))</f>
        <v>jazz</v>
      </c>
      <c r="S904" s="12">
        <f t="shared" si="28"/>
        <v>41829.757199074069</v>
      </c>
      <c r="T904" s="12">
        <f t="shared" si="2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15">
        <f>IFERROR(E905/L905,0)</f>
        <v>40</v>
      </c>
      <c r="Q905" t="str">
        <f>LEFT(N905, FIND("/",N905,1)-1)</f>
        <v>music</v>
      </c>
      <c r="R905" t="str">
        <f>RIGHT(N905, LEN(N905)-FIND("/",N905,1))</f>
        <v>jazz</v>
      </c>
      <c r="S905" s="12">
        <f t="shared" si="28"/>
        <v>41149.587731481479</v>
      </c>
      <c r="T905" s="12">
        <f t="shared" si="2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15">
        <f>IFERROR(E906/L906,0)</f>
        <v>50.333333333333336</v>
      </c>
      <c r="Q906" t="str">
        <f>LEFT(N906, FIND("/",N906,1)-1)</f>
        <v>music</v>
      </c>
      <c r="R906" t="str">
        <f>RIGHT(N906, LEN(N906)-FIND("/",N906,1))</f>
        <v>jazz</v>
      </c>
      <c r="S906" s="12">
        <f t="shared" si="28"/>
        <v>42341.87195601852</v>
      </c>
      <c r="T906" s="12">
        <f t="shared" si="2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15">
        <f>IFERROR(E907/L907,0)</f>
        <v>32.666666666666664</v>
      </c>
      <c r="Q907" t="str">
        <f>LEFT(N907, FIND("/",N907,1)-1)</f>
        <v>music</v>
      </c>
      <c r="R907" t="str">
        <f>RIGHT(N907, LEN(N907)-FIND("/",N907,1))</f>
        <v>jazz</v>
      </c>
      <c r="S907" s="12">
        <f t="shared" si="28"/>
        <v>40507.031550925924</v>
      </c>
      <c r="T907" s="12">
        <f t="shared" si="2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15">
        <f>IFERROR(E908/L908,0)</f>
        <v>0</v>
      </c>
      <c r="Q908" t="str">
        <f>LEFT(N908, FIND("/",N908,1)-1)</f>
        <v>music</v>
      </c>
      <c r="R908" t="str">
        <f>RIGHT(N908, LEN(N908)-FIND("/",N908,1))</f>
        <v>jazz</v>
      </c>
      <c r="S908" s="12">
        <f t="shared" si="28"/>
        <v>41680.981365740736</v>
      </c>
      <c r="T908" s="12">
        <f t="shared" si="2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15">
        <f>IFERROR(E909/L909,0)</f>
        <v>0</v>
      </c>
      <c r="Q909" t="str">
        <f>LEFT(N909, FIND("/",N909,1)-1)</f>
        <v>music</v>
      </c>
      <c r="R909" t="str">
        <f>RIGHT(N909, LEN(N909)-FIND("/",N909,1))</f>
        <v>jazz</v>
      </c>
      <c r="S909" s="12">
        <f t="shared" si="28"/>
        <v>40766.9840625</v>
      </c>
      <c r="T909" s="12">
        <f t="shared" si="2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15">
        <f>IFERROR(E910/L910,0)</f>
        <v>0</v>
      </c>
      <c r="Q910" t="str">
        <f>LEFT(N910, FIND("/",N910,1)-1)</f>
        <v>music</v>
      </c>
      <c r="R910" t="str">
        <f>RIGHT(N910, LEN(N910)-FIND("/",N910,1))</f>
        <v>jazz</v>
      </c>
      <c r="S910" s="12">
        <f t="shared" si="28"/>
        <v>40340.593229166661</v>
      </c>
      <c r="T910" s="12">
        <f t="shared" si="2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15">
        <f>IFERROR(E911/L911,0)</f>
        <v>65</v>
      </c>
      <c r="Q911" t="str">
        <f>LEFT(N911, FIND("/",N911,1)-1)</f>
        <v>music</v>
      </c>
      <c r="R911" t="str">
        <f>RIGHT(N911, LEN(N911)-FIND("/",N911,1))</f>
        <v>jazz</v>
      </c>
      <c r="S911" s="12">
        <f t="shared" si="28"/>
        <v>41081.481944444444</v>
      </c>
      <c r="T911" s="12">
        <f t="shared" si="2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15">
        <f>IFERROR(E912/L912,0)</f>
        <v>24.6</v>
      </c>
      <c r="Q912" t="str">
        <f>LEFT(N912, FIND("/",N912,1)-1)</f>
        <v>music</v>
      </c>
      <c r="R912" t="str">
        <f>RIGHT(N912, LEN(N912)-FIND("/",N912,1))</f>
        <v>jazz</v>
      </c>
      <c r="S912" s="12">
        <f t="shared" si="28"/>
        <v>42737.337025462963</v>
      </c>
      <c r="T912" s="12">
        <f t="shared" si="2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15">
        <f>IFERROR(E913/L913,0)</f>
        <v>0</v>
      </c>
      <c r="Q913" t="str">
        <f>LEFT(N913, FIND("/",N913,1)-1)</f>
        <v>music</v>
      </c>
      <c r="R913" t="str">
        <f>RIGHT(N913, LEN(N913)-FIND("/",N913,1))</f>
        <v>jazz</v>
      </c>
      <c r="S913" s="12">
        <f t="shared" si="28"/>
        <v>41641.796817129631</v>
      </c>
      <c r="T913" s="12">
        <f t="shared" si="2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15">
        <f>IFERROR(E914/L914,0)</f>
        <v>15</v>
      </c>
      <c r="Q914" t="str">
        <f>LEFT(N914, FIND("/",N914,1)-1)</f>
        <v>music</v>
      </c>
      <c r="R914" t="str">
        <f>RIGHT(N914, LEN(N914)-FIND("/",N914,1))</f>
        <v>jazz</v>
      </c>
      <c r="S914" s="12">
        <f t="shared" si="28"/>
        <v>41193.901006944441</v>
      </c>
      <c r="T914" s="12">
        <f t="shared" si="29"/>
        <v>41253.942673611113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15">
        <f>IFERROR(E915/L915,0)</f>
        <v>82.583333333333329</v>
      </c>
      <c r="Q915" t="str">
        <f>LEFT(N915, FIND("/",N915,1)-1)</f>
        <v>music</v>
      </c>
      <c r="R915" t="str">
        <f>RIGHT(N915, LEN(N915)-FIND("/",N915,1))</f>
        <v>jazz</v>
      </c>
      <c r="S915" s="12">
        <f t="shared" si="28"/>
        <v>41003.930775462963</v>
      </c>
      <c r="T915" s="12">
        <f t="shared" si="2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15">
        <f>IFERROR(E916/L916,0)</f>
        <v>0</v>
      </c>
      <c r="Q916" t="str">
        <f>LEFT(N916, FIND("/",N916,1)-1)</f>
        <v>music</v>
      </c>
      <c r="R916" t="str">
        <f>RIGHT(N916, LEN(N916)-FIND("/",N916,1))</f>
        <v>jazz</v>
      </c>
      <c r="S916" s="12">
        <f t="shared" si="28"/>
        <v>41116.554942129624</v>
      </c>
      <c r="T916" s="12">
        <f t="shared" si="29"/>
        <v>41146.554942129624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15">
        <f>IFERROR(E917/L917,0)</f>
        <v>41.666666666666664</v>
      </c>
      <c r="Q917" t="str">
        <f>LEFT(N917, FIND("/",N917,1)-1)</f>
        <v>music</v>
      </c>
      <c r="R917" t="str">
        <f>RIGHT(N917, LEN(N917)-FIND("/",N917,1))</f>
        <v>jazz</v>
      </c>
      <c r="S917" s="12">
        <f t="shared" si="28"/>
        <v>40937.471226851849</v>
      </c>
      <c r="T917" s="12">
        <f t="shared" si="2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15">
        <f>IFERROR(E918/L918,0)</f>
        <v>0</v>
      </c>
      <c r="Q918" t="str">
        <f>LEFT(N918, FIND("/",N918,1)-1)</f>
        <v>music</v>
      </c>
      <c r="R918" t="str">
        <f>RIGHT(N918, LEN(N918)-FIND("/",N918,1))</f>
        <v>jazz</v>
      </c>
      <c r="S918" s="12">
        <f t="shared" si="28"/>
        <v>40434.645069444443</v>
      </c>
      <c r="T918" s="12">
        <f t="shared" si="2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15">
        <f>IFERROR(E919/L919,0)</f>
        <v>30</v>
      </c>
      <c r="Q919" t="str">
        <f>LEFT(N919, FIND("/",N919,1)-1)</f>
        <v>music</v>
      </c>
      <c r="R919" t="str">
        <f>RIGHT(N919, LEN(N919)-FIND("/",N919,1))</f>
        <v>jazz</v>
      </c>
      <c r="S919" s="12">
        <f t="shared" si="28"/>
        <v>41802.735300925924</v>
      </c>
      <c r="T919" s="12">
        <f t="shared" si="29"/>
        <v>41833.895833333328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15">
        <f>IFERROR(E920/L920,0)</f>
        <v>19.600000000000001</v>
      </c>
      <c r="Q920" t="str">
        <f>LEFT(N920, FIND("/",N920,1)-1)</f>
        <v>music</v>
      </c>
      <c r="R920" t="str">
        <f>RIGHT(N920, LEN(N920)-FIND("/",N920,1))</f>
        <v>jazz</v>
      </c>
      <c r="S920" s="12">
        <f t="shared" si="28"/>
        <v>41944.707881944443</v>
      </c>
      <c r="T920" s="12">
        <f t="shared" si="2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15">
        <f>IFERROR(E921/L921,0)</f>
        <v>100</v>
      </c>
      <c r="Q921" t="str">
        <f>LEFT(N921, FIND("/",N921,1)-1)</f>
        <v>music</v>
      </c>
      <c r="R921" t="str">
        <f>RIGHT(N921, LEN(N921)-FIND("/",N921,1))</f>
        <v>jazz</v>
      </c>
      <c r="S921" s="12">
        <f t="shared" si="28"/>
        <v>41227.433391203704</v>
      </c>
      <c r="T921" s="12">
        <f t="shared" si="2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15">
        <f>IFERROR(E922/L922,0)</f>
        <v>0</v>
      </c>
      <c r="Q922" t="str">
        <f>LEFT(N922, FIND("/",N922,1)-1)</f>
        <v>music</v>
      </c>
      <c r="R922" t="str">
        <f>RIGHT(N922, LEN(N922)-FIND("/",N922,1))</f>
        <v>jazz</v>
      </c>
      <c r="S922" s="12">
        <f t="shared" si="28"/>
        <v>41562.463217592587</v>
      </c>
      <c r="T922" s="12">
        <f t="shared" si="2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15">
        <f>IFERROR(E923/L923,0)</f>
        <v>231.75</v>
      </c>
      <c r="Q923" t="str">
        <f>LEFT(N923, FIND("/",N923,1)-1)</f>
        <v>music</v>
      </c>
      <c r="R923" t="str">
        <f>RIGHT(N923, LEN(N923)-FIND("/",N923,1))</f>
        <v>jazz</v>
      </c>
      <c r="S923" s="12">
        <f t="shared" si="28"/>
        <v>40846.962685185186</v>
      </c>
      <c r="T923" s="12">
        <f t="shared" si="2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15">
        <f>IFERROR(E924/L924,0)</f>
        <v>189.33333333333334</v>
      </c>
      <c r="Q924" t="str">
        <f>LEFT(N924, FIND("/",N924,1)-1)</f>
        <v>music</v>
      </c>
      <c r="R924" t="str">
        <f>RIGHT(N924, LEN(N924)-FIND("/",N924,1))</f>
        <v>jazz</v>
      </c>
      <c r="S924" s="12">
        <f t="shared" si="28"/>
        <v>41878.32167824074</v>
      </c>
      <c r="T924" s="12">
        <f t="shared" si="2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15">
        <f>IFERROR(E925/L925,0)</f>
        <v>55</v>
      </c>
      <c r="Q925" t="str">
        <f>LEFT(N925, FIND("/",N925,1)-1)</f>
        <v>music</v>
      </c>
      <c r="R925" t="str">
        <f>RIGHT(N925, LEN(N925)-FIND("/",N925,1))</f>
        <v>jazz</v>
      </c>
      <c r="S925" s="12">
        <f t="shared" si="28"/>
        <v>41934.751423611109</v>
      </c>
      <c r="T925" s="12">
        <f t="shared" si="2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15">
        <f>IFERROR(E926/L926,0)</f>
        <v>21.8</v>
      </c>
      <c r="Q926" t="str">
        <f>LEFT(N926, FIND("/",N926,1)-1)</f>
        <v>music</v>
      </c>
      <c r="R926" t="str">
        <f>RIGHT(N926, LEN(N926)-FIND("/",N926,1))</f>
        <v>jazz</v>
      </c>
      <c r="S926" s="12">
        <f t="shared" si="28"/>
        <v>41288.734594907401</v>
      </c>
      <c r="T926" s="12">
        <f t="shared" si="29"/>
        <v>41318.734594907401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15">
        <f>IFERROR(E927/L927,0)</f>
        <v>32</v>
      </c>
      <c r="Q927" t="str">
        <f>LEFT(N927, FIND("/",N927,1)-1)</f>
        <v>music</v>
      </c>
      <c r="R927" t="str">
        <f>RIGHT(N927, LEN(N927)-FIND("/",N927,1))</f>
        <v>jazz</v>
      </c>
      <c r="S927" s="12">
        <f t="shared" si="28"/>
        <v>41575.672581018516</v>
      </c>
      <c r="T927" s="12">
        <f t="shared" si="2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15">
        <f>IFERROR(E928/L928,0)</f>
        <v>0</v>
      </c>
      <c r="Q928" t="str">
        <f>LEFT(N928, FIND("/",N928,1)-1)</f>
        <v>music</v>
      </c>
      <c r="R928" t="str">
        <f>RIGHT(N928, LEN(N928)-FIND("/",N928,1))</f>
        <v>jazz</v>
      </c>
      <c r="S928" s="12">
        <f t="shared" si="28"/>
        <v>40337.811689814815</v>
      </c>
      <c r="T928" s="12">
        <f t="shared" si="2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15">
        <f>IFERROR(E929/L929,0)</f>
        <v>0</v>
      </c>
      <c r="Q929" t="str">
        <f>LEFT(N929, FIND("/",N929,1)-1)</f>
        <v>music</v>
      </c>
      <c r="R929" t="str">
        <f>RIGHT(N929, LEN(N929)-FIND("/",N929,1))</f>
        <v>jazz</v>
      </c>
      <c r="S929" s="12">
        <f t="shared" si="28"/>
        <v>41013.614525462959</v>
      </c>
      <c r="T929" s="12">
        <f t="shared" si="2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15">
        <f>IFERROR(E930/L930,0)</f>
        <v>56.25</v>
      </c>
      <c r="Q930" t="str">
        <f>LEFT(N930, FIND("/",N930,1)-1)</f>
        <v>music</v>
      </c>
      <c r="R930" t="str">
        <f>RIGHT(N930, LEN(N930)-FIND("/",N930,1))</f>
        <v>jazz</v>
      </c>
      <c r="S930" s="12">
        <f t="shared" si="28"/>
        <v>41180.654085648144</v>
      </c>
      <c r="T930" s="12">
        <f t="shared" si="2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15">
        <f>IFERROR(E931/L931,0)</f>
        <v>0</v>
      </c>
      <c r="Q931" t="str">
        <f>LEFT(N931, FIND("/",N931,1)-1)</f>
        <v>music</v>
      </c>
      <c r="R931" t="str">
        <f>RIGHT(N931, LEN(N931)-FIND("/",N931,1))</f>
        <v>jazz</v>
      </c>
      <c r="S931" s="12">
        <f t="shared" si="28"/>
        <v>40978.029733796291</v>
      </c>
      <c r="T931" s="12">
        <f t="shared" si="2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15">
        <f>IFERROR(E932/L932,0)</f>
        <v>69</v>
      </c>
      <c r="Q932" t="str">
        <f>LEFT(N932, FIND("/",N932,1)-1)</f>
        <v>music</v>
      </c>
      <c r="R932" t="str">
        <f>RIGHT(N932, LEN(N932)-FIND("/",N932,1))</f>
        <v>jazz</v>
      </c>
      <c r="S932" s="12">
        <f t="shared" si="28"/>
        <v>40312.707245370366</v>
      </c>
      <c r="T932" s="12">
        <f t="shared" si="2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15">
        <f>IFERROR(E933/L933,0)</f>
        <v>18.714285714285715</v>
      </c>
      <c r="Q933" t="str">
        <f>LEFT(N933, FIND("/",N933,1)-1)</f>
        <v>music</v>
      </c>
      <c r="R933" t="str">
        <f>RIGHT(N933, LEN(N933)-FIND("/",N933,1))</f>
        <v>jazz</v>
      </c>
      <c r="S933" s="12">
        <f t="shared" si="28"/>
        <v>41680.151643518519</v>
      </c>
      <c r="T933" s="12">
        <f t="shared" si="2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15">
        <f>IFERROR(E934/L934,0)</f>
        <v>46.033333333333331</v>
      </c>
      <c r="Q934" t="str">
        <f>LEFT(N934, FIND("/",N934,1)-1)</f>
        <v>music</v>
      </c>
      <c r="R934" t="str">
        <f>RIGHT(N934, LEN(N934)-FIND("/",N934,1))</f>
        <v>jazz</v>
      </c>
      <c r="S934" s="12">
        <f t="shared" si="28"/>
        <v>41310.760937499996</v>
      </c>
      <c r="T934" s="12">
        <f t="shared" si="2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15">
        <f>IFERROR(E935/L935,0)</f>
        <v>60</v>
      </c>
      <c r="Q935" t="str">
        <f>LEFT(N935, FIND("/",N935,1)-1)</f>
        <v>music</v>
      </c>
      <c r="R935" t="str">
        <f>RIGHT(N935, LEN(N935)-FIND("/",N935,1))</f>
        <v>jazz</v>
      </c>
      <c r="S935" s="12">
        <f t="shared" si="28"/>
        <v>41710.960752314808</v>
      </c>
      <c r="T935" s="12">
        <f t="shared" si="29"/>
        <v>41770.960752314808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15">
        <f>IFERROR(E936/L936,0)</f>
        <v>50.666666666666664</v>
      </c>
      <c r="Q936" t="str">
        <f>LEFT(N936, FIND("/",N936,1)-1)</f>
        <v>music</v>
      </c>
      <c r="R936" t="str">
        <f>RIGHT(N936, LEN(N936)-FIND("/",N936,1))</f>
        <v>jazz</v>
      </c>
      <c r="S936" s="12">
        <f t="shared" si="28"/>
        <v>41733.528749999998</v>
      </c>
      <c r="T936" s="12">
        <f t="shared" si="2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15">
        <f>IFERROR(E937/L937,0)</f>
        <v>25</v>
      </c>
      <c r="Q937" t="str">
        <f>LEFT(N937, FIND("/",N937,1)-1)</f>
        <v>music</v>
      </c>
      <c r="R937" t="str">
        <f>RIGHT(N937, LEN(N937)-FIND("/",N937,1))</f>
        <v>jazz</v>
      </c>
      <c r="S937" s="12">
        <f t="shared" si="28"/>
        <v>42368.125335648147</v>
      </c>
      <c r="T937" s="12">
        <f t="shared" si="2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15">
        <f>IFERROR(E938/L938,0)</f>
        <v>0</v>
      </c>
      <c r="Q938" t="str">
        <f>LEFT(N938, FIND("/",N938,1)-1)</f>
        <v>music</v>
      </c>
      <c r="R938" t="str">
        <f>RIGHT(N938, LEN(N938)-FIND("/",N938,1))</f>
        <v>jazz</v>
      </c>
      <c r="S938" s="12">
        <f t="shared" si="28"/>
        <v>40882.815844907404</v>
      </c>
      <c r="T938" s="12">
        <f t="shared" si="2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15">
        <f>IFERROR(E939/L939,0)</f>
        <v>20</v>
      </c>
      <c r="Q939" t="str">
        <f>LEFT(N939, FIND("/",N939,1)-1)</f>
        <v>music</v>
      </c>
      <c r="R939" t="str">
        <f>RIGHT(N939, LEN(N939)-FIND("/",N939,1))</f>
        <v>jazz</v>
      </c>
      <c r="S939" s="12">
        <f t="shared" si="28"/>
        <v>41551.589780092589</v>
      </c>
      <c r="T939" s="12">
        <f t="shared" si="29"/>
        <v>41581.631446759253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15">
        <f>IFERROR(E940/L940,0)</f>
        <v>25</v>
      </c>
      <c r="Q940" t="str">
        <f>LEFT(N940, FIND("/",N940,1)-1)</f>
        <v>music</v>
      </c>
      <c r="R940" t="str">
        <f>RIGHT(N940, LEN(N940)-FIND("/",N940,1))</f>
        <v>jazz</v>
      </c>
      <c r="S940" s="12">
        <f t="shared" si="28"/>
        <v>41124.27138888889</v>
      </c>
      <c r="T940" s="12">
        <f t="shared" si="2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15">
        <f>IFERROR(E941/L941,0)</f>
        <v>20</v>
      </c>
      <c r="Q941" t="str">
        <f>LEFT(N941, FIND("/",N941,1)-1)</f>
        <v>music</v>
      </c>
      <c r="R941" t="str">
        <f>RIGHT(N941, LEN(N941)-FIND("/",N941,1))</f>
        <v>jazz</v>
      </c>
      <c r="S941" s="12">
        <f t="shared" si="28"/>
        <v>41416.554837962962</v>
      </c>
      <c r="T941" s="12">
        <f t="shared" si="2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15">
        <f>IFERROR(E942/L942,0)</f>
        <v>110.28571428571429</v>
      </c>
      <c r="Q942" t="str">
        <f>LEFT(N942, FIND("/",N942,1)-1)</f>
        <v>technology</v>
      </c>
      <c r="R942" t="str">
        <f>RIGHT(N942, LEN(N942)-FIND("/",N942,1))</f>
        <v>wearables</v>
      </c>
      <c r="S942" s="12">
        <f t="shared" si="28"/>
        <v>42181.800069444442</v>
      </c>
      <c r="T942" s="12">
        <f t="shared" si="2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15">
        <f>IFERROR(E943/L943,0)</f>
        <v>37.451612903225808</v>
      </c>
      <c r="Q943" t="str">
        <f>LEFT(N943, FIND("/",N943,1)-1)</f>
        <v>technology</v>
      </c>
      <c r="R943" t="str">
        <f>RIGHT(N943, LEN(N943)-FIND("/",N943,1))</f>
        <v>wearables</v>
      </c>
      <c r="S943" s="12">
        <f t="shared" si="28"/>
        <v>42745.888252314813</v>
      </c>
      <c r="T943" s="12">
        <f t="shared" si="2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15">
        <f>IFERROR(E944/L944,0)</f>
        <v>41.75</v>
      </c>
      <c r="Q944" t="str">
        <f>LEFT(N944, FIND("/",N944,1)-1)</f>
        <v>technology</v>
      </c>
      <c r="R944" t="str">
        <f>RIGHT(N944, LEN(N944)-FIND("/",N944,1))</f>
        <v>wearables</v>
      </c>
      <c r="S944" s="12">
        <f t="shared" si="28"/>
        <v>42382.634953703702</v>
      </c>
      <c r="T944" s="12">
        <f t="shared" si="29"/>
        <v>42418.634953703702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15">
        <f>IFERROR(E945/L945,0)</f>
        <v>24.083333333333332</v>
      </c>
      <c r="Q945" t="str">
        <f>LEFT(N945, FIND("/",N945,1)-1)</f>
        <v>technology</v>
      </c>
      <c r="R945" t="str">
        <f>RIGHT(N945, LEN(N945)-FIND("/",N945,1))</f>
        <v>wearables</v>
      </c>
      <c r="S945" s="12">
        <f t="shared" si="28"/>
        <v>42673.459548611114</v>
      </c>
      <c r="T945" s="12">
        <f t="shared" si="2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15">
        <f>IFERROR(E946/L946,0)</f>
        <v>69.40625</v>
      </c>
      <c r="Q946" t="str">
        <f>LEFT(N946, FIND("/",N946,1)-1)</f>
        <v>technology</v>
      </c>
      <c r="R946" t="str">
        <f>RIGHT(N946, LEN(N946)-FIND("/",N946,1))</f>
        <v>wearables</v>
      </c>
      <c r="S946" s="12">
        <f t="shared" si="28"/>
        <v>42444.375578703701</v>
      </c>
      <c r="T946" s="12">
        <f t="shared" si="2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15">
        <f>IFERROR(E947/L947,0)</f>
        <v>155.25</v>
      </c>
      <c r="Q947" t="str">
        <f>LEFT(N947, FIND("/",N947,1)-1)</f>
        <v>technology</v>
      </c>
      <c r="R947" t="str">
        <f>RIGHT(N947, LEN(N947)-FIND("/",N947,1))</f>
        <v>wearables</v>
      </c>
      <c r="S947" s="12">
        <f t="shared" si="28"/>
        <v>42732.66465277777</v>
      </c>
      <c r="T947" s="12">
        <f t="shared" si="2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15">
        <f>IFERROR(E948/L948,0)</f>
        <v>57.2</v>
      </c>
      <c r="Q948" t="str">
        <f>LEFT(N948, FIND("/",N948,1)-1)</f>
        <v>technology</v>
      </c>
      <c r="R948" t="str">
        <f>RIGHT(N948, LEN(N948)-FIND("/",N948,1))</f>
        <v>wearables</v>
      </c>
      <c r="S948" s="12">
        <f t="shared" si="28"/>
        <v>42592.542222222219</v>
      </c>
      <c r="T948" s="12">
        <f t="shared" si="2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15">
        <f>IFERROR(E949/L949,0)</f>
        <v>0</v>
      </c>
      <c r="Q949" t="str">
        <f>LEFT(N949, FIND("/",N949,1)-1)</f>
        <v>technology</v>
      </c>
      <c r="R949" t="str">
        <f>RIGHT(N949, LEN(N949)-FIND("/",N949,1))</f>
        <v>wearables</v>
      </c>
      <c r="S949" s="12">
        <f t="shared" si="28"/>
        <v>42491.57298611111</v>
      </c>
      <c r="T949" s="12">
        <f t="shared" si="2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15">
        <f>IFERROR(E950/L950,0)</f>
        <v>60</v>
      </c>
      <c r="Q950" t="str">
        <f>LEFT(N950, FIND("/",N950,1)-1)</f>
        <v>technology</v>
      </c>
      <c r="R950" t="str">
        <f>RIGHT(N950, LEN(N950)-FIND("/",N950,1))</f>
        <v>wearables</v>
      </c>
      <c r="S950" s="12">
        <f t="shared" si="28"/>
        <v>42411.619953703703</v>
      </c>
      <c r="T950" s="12">
        <f t="shared" si="29"/>
        <v>42441.619953703703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15">
        <f>IFERROR(E951/L951,0)</f>
        <v>39</v>
      </c>
      <c r="Q951" t="str">
        <f>LEFT(N951, FIND("/",N951,1)-1)</f>
        <v>technology</v>
      </c>
      <c r="R951" t="str">
        <f>RIGHT(N951, LEN(N951)-FIND("/",N951,1))</f>
        <v>wearables</v>
      </c>
      <c r="S951" s="12">
        <f t="shared" si="28"/>
        <v>42360.835370370369</v>
      </c>
      <c r="T951" s="12">
        <f t="shared" si="2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15">
        <f>IFERROR(E952/L952,0)</f>
        <v>58.416666666666664</v>
      </c>
      <c r="Q952" t="str">
        <f>LEFT(N952, FIND("/",N952,1)-1)</f>
        <v>technology</v>
      </c>
      <c r="R952" t="str">
        <f>RIGHT(N952, LEN(N952)-FIND("/",N952,1))</f>
        <v>wearables</v>
      </c>
      <c r="S952" s="12">
        <f t="shared" si="28"/>
        <v>42356.54237268518</v>
      </c>
      <c r="T952" s="12">
        <f t="shared" si="2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15">
        <f>IFERROR(E953/L953,0)</f>
        <v>158.63636363636363</v>
      </c>
      <c r="Q953" t="str">
        <f>LEFT(N953, FIND("/",N953,1)-1)</f>
        <v>technology</v>
      </c>
      <c r="R953" t="str">
        <f>RIGHT(N953, LEN(N953)-FIND("/",N953,1))</f>
        <v>wearables</v>
      </c>
      <c r="S953" s="12">
        <f t="shared" si="28"/>
        <v>42480.445277777777</v>
      </c>
      <c r="T953" s="12">
        <f t="shared" si="29"/>
        <v>42525.445277777777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15">
        <f>IFERROR(E954/L954,0)</f>
        <v>99.857142857142861</v>
      </c>
      <c r="Q954" t="str">
        <f>LEFT(N954, FIND("/",N954,1)-1)</f>
        <v>technology</v>
      </c>
      <c r="R954" t="str">
        <f>RIGHT(N954, LEN(N954)-FIND("/",N954,1))</f>
        <v>wearables</v>
      </c>
      <c r="S954" s="12">
        <f t="shared" si="28"/>
        <v>42662.405231481483</v>
      </c>
      <c r="T954" s="12">
        <f t="shared" si="29"/>
        <v>42692.44689814814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15">
        <f>IFERROR(E955/L955,0)</f>
        <v>25.2</v>
      </c>
      <c r="Q955" t="str">
        <f>LEFT(N955, FIND("/",N955,1)-1)</f>
        <v>technology</v>
      </c>
      <c r="R955" t="str">
        <f>RIGHT(N955, LEN(N955)-FIND("/",N955,1))</f>
        <v>wearables</v>
      </c>
      <c r="S955" s="12">
        <f t="shared" si="28"/>
        <v>41998.956006944441</v>
      </c>
      <c r="T955" s="12">
        <f t="shared" si="2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15">
        <f>IFERROR(E956/L956,0)</f>
        <v>89.191780821917803</v>
      </c>
      <c r="Q956" t="str">
        <f>LEFT(N956, FIND("/",N956,1)-1)</f>
        <v>technology</v>
      </c>
      <c r="R956" t="str">
        <f>RIGHT(N956, LEN(N956)-FIND("/",N956,1))</f>
        <v>wearables</v>
      </c>
      <c r="S956" s="12">
        <f t="shared" si="28"/>
        <v>42194.625451388885</v>
      </c>
      <c r="T956" s="12">
        <f t="shared" si="2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15">
        <f>IFERROR(E957/L957,0)</f>
        <v>182.6236559139785</v>
      </c>
      <c r="Q957" t="str">
        <f>LEFT(N957, FIND("/",N957,1)-1)</f>
        <v>technology</v>
      </c>
      <c r="R957" t="str">
        <f>RIGHT(N957, LEN(N957)-FIND("/",N957,1))</f>
        <v>wearables</v>
      </c>
      <c r="S957" s="12">
        <f t="shared" si="28"/>
        <v>42586.086805555555</v>
      </c>
      <c r="T957" s="12">
        <f t="shared" si="2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15">
        <f>IFERROR(E958/L958,0)</f>
        <v>50.647058823529413</v>
      </c>
      <c r="Q958" t="str">
        <f>LEFT(N958, FIND("/",N958,1)-1)</f>
        <v>technology</v>
      </c>
      <c r="R958" t="str">
        <f>RIGHT(N958, LEN(N958)-FIND("/",N958,1))</f>
        <v>wearables</v>
      </c>
      <c r="S958" s="12">
        <f t="shared" si="28"/>
        <v>42060.705543981479</v>
      </c>
      <c r="T958" s="12">
        <f t="shared" si="2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15">
        <f>IFERROR(E959/L959,0)</f>
        <v>33.285714285714285</v>
      </c>
      <c r="Q959" t="str">
        <f>LEFT(N959, FIND("/",N959,1)-1)</f>
        <v>technology</v>
      </c>
      <c r="R959" t="str">
        <f>RIGHT(N959, LEN(N959)-FIND("/",N959,1))</f>
        <v>wearables</v>
      </c>
      <c r="S959" s="12">
        <f t="shared" si="28"/>
        <v>42660.344131944446</v>
      </c>
      <c r="T959" s="12">
        <f t="shared" si="2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15">
        <f>IFERROR(E960/L960,0)</f>
        <v>51.823529411764703</v>
      </c>
      <c r="Q960" t="str">
        <f>LEFT(N960, FIND("/",N960,1)-1)</f>
        <v>technology</v>
      </c>
      <c r="R960" t="str">
        <f>RIGHT(N960, LEN(N960)-FIND("/",N960,1))</f>
        <v>wearables</v>
      </c>
      <c r="S960" s="12">
        <f t="shared" si="28"/>
        <v>42082.594479166662</v>
      </c>
      <c r="T960" s="12">
        <f t="shared" si="2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15">
        <f>IFERROR(E961/L961,0)</f>
        <v>113.62573099415205</v>
      </c>
      <c r="Q961" t="str">
        <f>LEFT(N961, FIND("/",N961,1)-1)</f>
        <v>technology</v>
      </c>
      <c r="R961" t="str">
        <f>RIGHT(N961, LEN(N961)-FIND("/",N961,1))</f>
        <v>wearables</v>
      </c>
      <c r="S961" s="12">
        <f t="shared" si="28"/>
        <v>41992.96603009259</v>
      </c>
      <c r="T961" s="12">
        <f t="shared" si="2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15">
        <f>IFERROR(E962/L962,0)</f>
        <v>136.46276595744681</v>
      </c>
      <c r="Q962" t="str">
        <f>LEFT(N962, FIND("/",N962,1)-1)</f>
        <v>technology</v>
      </c>
      <c r="R962" t="str">
        <f>RIGHT(N962, LEN(N962)-FIND("/",N962,1))</f>
        <v>wearables</v>
      </c>
      <c r="S962" s="12">
        <f t="shared" si="28"/>
        <v>42766.41846064815</v>
      </c>
      <c r="T962" s="12">
        <f t="shared" si="2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15">
        <f>IFERROR(E963/L963,0)</f>
        <v>364.35454545454547</v>
      </c>
      <c r="Q963" t="str">
        <f>LEFT(N963, FIND("/",N963,1)-1)</f>
        <v>technology</v>
      </c>
      <c r="R963" t="str">
        <f>RIGHT(N963, LEN(N963)-FIND("/",N963,1))</f>
        <v>wearables</v>
      </c>
      <c r="S963" s="12">
        <f t="shared" ref="S963:S1026" si="30">(J963/86400)+25569+(-5/24)</f>
        <v>42740.485358796293</v>
      </c>
      <c r="T963" s="12">
        <f t="shared" ref="T963:T1026" si="31">(I963/86400)+25569+(-5/24)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15">
        <f>IFERROR(E964/L964,0)</f>
        <v>19.243243243243242</v>
      </c>
      <c r="Q964" t="str">
        <f>LEFT(N964, FIND("/",N964,1)-1)</f>
        <v>technology</v>
      </c>
      <c r="R964" t="str">
        <f>RIGHT(N964, LEN(N964)-FIND("/",N964,1))</f>
        <v>wearables</v>
      </c>
      <c r="S964" s="12">
        <f t="shared" si="30"/>
        <v>42373.504085648143</v>
      </c>
      <c r="T964" s="12">
        <f t="shared" si="31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15">
        <f>IFERROR(E965/L965,0)</f>
        <v>41.888888888888886</v>
      </c>
      <c r="Q965" t="str">
        <f>LEFT(N965, FIND("/",N965,1)-1)</f>
        <v>technology</v>
      </c>
      <c r="R965" t="str">
        <f>RIGHT(N965, LEN(N965)-FIND("/",N965,1))</f>
        <v>wearables</v>
      </c>
      <c r="S965" s="12">
        <f t="shared" si="30"/>
        <v>42625.427303240744</v>
      </c>
      <c r="T965" s="12">
        <f t="shared" si="31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15">
        <f>IFERROR(E966/L966,0)</f>
        <v>30.310344827586206</v>
      </c>
      <c r="Q966" t="str">
        <f>LEFT(N966, FIND("/",N966,1)-1)</f>
        <v>technology</v>
      </c>
      <c r="R966" t="str">
        <f>RIGHT(N966, LEN(N966)-FIND("/",N966,1))</f>
        <v>wearables</v>
      </c>
      <c r="S966" s="12">
        <f t="shared" si="30"/>
        <v>42208.420358796291</v>
      </c>
      <c r="T966" s="12">
        <f t="shared" si="31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15">
        <f>IFERROR(E967/L967,0)</f>
        <v>49.666666666666664</v>
      </c>
      <c r="Q967" t="str">
        <f>LEFT(N967, FIND("/",N967,1)-1)</f>
        <v>technology</v>
      </c>
      <c r="R967" t="str">
        <f>RIGHT(N967, LEN(N967)-FIND("/",N967,1))</f>
        <v>wearables</v>
      </c>
      <c r="S967" s="12">
        <f t="shared" si="30"/>
        <v>42636.808402777773</v>
      </c>
      <c r="T967" s="12">
        <f t="shared" si="31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15">
        <f>IFERROR(E968/L968,0)</f>
        <v>59.2</v>
      </c>
      <c r="Q968" t="str">
        <f>LEFT(N968, FIND("/",N968,1)-1)</f>
        <v>technology</v>
      </c>
      <c r="R968" t="str">
        <f>RIGHT(N968, LEN(N968)-FIND("/",N968,1))</f>
        <v>wearables</v>
      </c>
      <c r="S968" s="12">
        <f t="shared" si="30"/>
        <v>42619.427453703705</v>
      </c>
      <c r="T968" s="12">
        <f t="shared" si="31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15">
        <f>IFERROR(E969/L969,0)</f>
        <v>43.97530864197531</v>
      </c>
      <c r="Q969" t="str">
        <f>LEFT(N969, FIND("/",N969,1)-1)</f>
        <v>technology</v>
      </c>
      <c r="R969" t="str">
        <f>RIGHT(N969, LEN(N969)-FIND("/",N969,1))</f>
        <v>wearables</v>
      </c>
      <c r="S969" s="12">
        <f t="shared" si="30"/>
        <v>42422.045995370368</v>
      </c>
      <c r="T969" s="12">
        <f t="shared" si="31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15">
        <f>IFERROR(E970/L970,0)</f>
        <v>26.5</v>
      </c>
      <c r="Q970" t="str">
        <f>LEFT(N970, FIND("/",N970,1)-1)</f>
        <v>technology</v>
      </c>
      <c r="R970" t="str">
        <f>RIGHT(N970, LEN(N970)-FIND("/",N970,1))</f>
        <v>wearables</v>
      </c>
      <c r="S970" s="12">
        <f t="shared" si="30"/>
        <v>41836.639282407406</v>
      </c>
      <c r="T970" s="12">
        <f t="shared" si="31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15">
        <f>IFERROR(E971/L971,0)</f>
        <v>1272.7272727272727</v>
      </c>
      <c r="Q971" t="str">
        <f>LEFT(N971, FIND("/",N971,1)-1)</f>
        <v>technology</v>
      </c>
      <c r="R971" t="str">
        <f>RIGHT(N971, LEN(N971)-FIND("/",N971,1))</f>
        <v>wearables</v>
      </c>
      <c r="S971" s="12">
        <f t="shared" si="30"/>
        <v>42742.094988425924</v>
      </c>
      <c r="T971" s="12">
        <f t="shared" si="31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15">
        <f>IFERROR(E972/L972,0)</f>
        <v>164</v>
      </c>
      <c r="Q972" t="str">
        <f>LEFT(N972, FIND("/",N972,1)-1)</f>
        <v>technology</v>
      </c>
      <c r="R972" t="str">
        <f>RIGHT(N972, LEN(N972)-FIND("/",N972,1))</f>
        <v>wearables</v>
      </c>
      <c r="S972" s="12">
        <f t="shared" si="30"/>
        <v>42721.012187499997</v>
      </c>
      <c r="T972" s="12">
        <f t="shared" si="31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15">
        <f>IFERROR(E973/L973,0)</f>
        <v>45.2</v>
      </c>
      <c r="Q973" t="str">
        <f>LEFT(N973, FIND("/",N973,1)-1)</f>
        <v>technology</v>
      </c>
      <c r="R973" t="str">
        <f>RIGHT(N973, LEN(N973)-FIND("/",N973,1))</f>
        <v>wearables</v>
      </c>
      <c r="S973" s="12">
        <f t="shared" si="30"/>
        <v>42111.500694444439</v>
      </c>
      <c r="T973" s="12">
        <f t="shared" si="31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15">
        <f>IFERROR(E974/L974,0)</f>
        <v>153.88888888888889</v>
      </c>
      <c r="Q974" t="str">
        <f>LEFT(N974, FIND("/",N974,1)-1)</f>
        <v>technology</v>
      </c>
      <c r="R974" t="str">
        <f>RIGHT(N974, LEN(N974)-FIND("/",N974,1))</f>
        <v>wearables</v>
      </c>
      <c r="S974" s="12">
        <f t="shared" si="30"/>
        <v>41856.657384259255</v>
      </c>
      <c r="T974" s="12">
        <f t="shared" si="31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15">
        <f>IFERROR(E975/L975,0)</f>
        <v>51.375</v>
      </c>
      <c r="Q975" t="str">
        <f>LEFT(N975, FIND("/",N975,1)-1)</f>
        <v>technology</v>
      </c>
      <c r="R975" t="str">
        <f>RIGHT(N975, LEN(N975)-FIND("/",N975,1))</f>
        <v>wearables</v>
      </c>
      <c r="S975" s="12">
        <f t="shared" si="30"/>
        <v>42256.806631944441</v>
      </c>
      <c r="T975" s="12">
        <f t="shared" si="31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15">
        <f>IFERROR(E976/L976,0)</f>
        <v>93.333333333333329</v>
      </c>
      <c r="Q976" t="str">
        <f>LEFT(N976, FIND("/",N976,1)-1)</f>
        <v>technology</v>
      </c>
      <c r="R976" t="str">
        <f>RIGHT(N976, LEN(N976)-FIND("/",N976,1))</f>
        <v>wearables</v>
      </c>
      <c r="S976" s="12">
        <f t="shared" si="30"/>
        <v>42424.541157407402</v>
      </c>
      <c r="T976" s="12">
        <f t="shared" si="31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15">
        <f>IFERROR(E977/L977,0)</f>
        <v>108.625</v>
      </c>
      <c r="Q977" t="str">
        <f>LEFT(N977, FIND("/",N977,1)-1)</f>
        <v>technology</v>
      </c>
      <c r="R977" t="str">
        <f>RIGHT(N977, LEN(N977)-FIND("/",N977,1))</f>
        <v>wearables</v>
      </c>
      <c r="S977" s="12">
        <f t="shared" si="30"/>
        <v>42489.488252314812</v>
      </c>
      <c r="T977" s="12">
        <f t="shared" si="31"/>
        <v>42549.488252314812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15">
        <f>IFERROR(E978/L978,0)</f>
        <v>160.5</v>
      </c>
      <c r="Q978" t="str">
        <f>LEFT(N978, FIND("/",N978,1)-1)</f>
        <v>technology</v>
      </c>
      <c r="R978" t="str">
        <f>RIGHT(N978, LEN(N978)-FIND("/",N978,1))</f>
        <v>wearables</v>
      </c>
      <c r="S978" s="12">
        <f t="shared" si="30"/>
        <v>42184.850659722222</v>
      </c>
      <c r="T978" s="12">
        <f t="shared" si="31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15">
        <f>IFERROR(E979/L979,0)</f>
        <v>75.75</v>
      </c>
      <c r="Q979" t="str">
        <f>LEFT(N979, FIND("/",N979,1)-1)</f>
        <v>technology</v>
      </c>
      <c r="R979" t="str">
        <f>RIGHT(N979, LEN(N979)-FIND("/",N979,1))</f>
        <v>wearables</v>
      </c>
      <c r="S979" s="12">
        <f t="shared" si="30"/>
        <v>42391.733761574076</v>
      </c>
      <c r="T979" s="12">
        <f t="shared" si="31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15">
        <f>E980/L980</f>
        <v>790.83739837398377</v>
      </c>
      <c r="Q980" t="str">
        <f>LEFT(N980, FIND("/",N980,1)-1)</f>
        <v>technology</v>
      </c>
      <c r="R980" t="str">
        <f>RIGHT(N980, LEN(N980)-FIND("/",N980,1))</f>
        <v>wearables</v>
      </c>
      <c r="S980" s="12">
        <f t="shared" si="30"/>
        <v>42395.100706018515</v>
      </c>
      <c r="T980" s="12">
        <f t="shared" si="31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15">
        <f>E981/L981</f>
        <v>301.93916666666667</v>
      </c>
      <c r="Q981" t="str">
        <f>LEFT(N981, FIND("/",N981,1)-1)</f>
        <v>technology</v>
      </c>
      <c r="R981" t="str">
        <f>RIGHT(N981, LEN(N981)-FIND("/",N981,1))</f>
        <v>wearables</v>
      </c>
      <c r="S981" s="12">
        <f t="shared" si="30"/>
        <v>42506.208657407406</v>
      </c>
      <c r="T981" s="12">
        <f t="shared" si="31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15">
        <f>IFERROR(E982/L982,0)</f>
        <v>47.935483870967744</v>
      </c>
      <c r="Q982" t="str">
        <f>LEFT(N982, FIND("/",N982,1)-1)</f>
        <v>technology</v>
      </c>
      <c r="R982" t="str">
        <f>RIGHT(N982, LEN(N982)-FIND("/",N982,1))</f>
        <v>wearables</v>
      </c>
      <c r="S982" s="12">
        <f t="shared" si="30"/>
        <v>41928.695856481478</v>
      </c>
      <c r="T982" s="12">
        <f t="shared" si="31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15">
        <f>IFERROR(E983/L983,0)</f>
        <v>2.75</v>
      </c>
      <c r="Q983" t="str">
        <f>LEFT(N983, FIND("/",N983,1)-1)</f>
        <v>technology</v>
      </c>
      <c r="R983" t="str">
        <f>RIGHT(N983, LEN(N983)-FIND("/",N983,1))</f>
        <v>wearables</v>
      </c>
      <c r="S983" s="12">
        <f t="shared" si="30"/>
        <v>41830.738680555551</v>
      </c>
      <c r="T983" s="12">
        <f t="shared" si="31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15">
        <f>IFERROR(E984/L984,0)</f>
        <v>1</v>
      </c>
      <c r="Q984" t="str">
        <f>LEFT(N984, FIND("/",N984,1)-1)</f>
        <v>technology</v>
      </c>
      <c r="R984" t="str">
        <f>RIGHT(N984, LEN(N984)-FIND("/",N984,1))</f>
        <v>wearables</v>
      </c>
      <c r="S984" s="12">
        <f t="shared" si="30"/>
        <v>42615.544976851852</v>
      </c>
      <c r="T984" s="12">
        <f t="shared" si="31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15">
        <f>IFERROR(E985/L985,0)</f>
        <v>171.79329608938548</v>
      </c>
      <c r="Q985" t="str">
        <f>LEFT(N985, FIND("/",N985,1)-1)</f>
        <v>technology</v>
      </c>
      <c r="R985" t="str">
        <f>RIGHT(N985, LEN(N985)-FIND("/",N985,1))</f>
        <v>wearables</v>
      </c>
      <c r="S985" s="12">
        <f t="shared" si="30"/>
        <v>42574.459317129622</v>
      </c>
      <c r="T985" s="12">
        <f t="shared" si="31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15">
        <f>IFERROR(E986/L986,0)</f>
        <v>35.333333333333336</v>
      </c>
      <c r="Q986" t="str">
        <f>LEFT(N986, FIND("/",N986,1)-1)</f>
        <v>technology</v>
      </c>
      <c r="R986" t="str">
        <f>RIGHT(N986, LEN(N986)-FIND("/",N986,1))</f>
        <v>wearables</v>
      </c>
      <c r="S986" s="12">
        <f t="shared" si="30"/>
        <v>42060.907499999994</v>
      </c>
      <c r="T986" s="12">
        <f t="shared" si="31"/>
        <v>42090.86583333333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15">
        <f>IFERROR(E987/L987,0)</f>
        <v>82.086956521739125</v>
      </c>
      <c r="Q987" t="str">
        <f>LEFT(N987, FIND("/",N987,1)-1)</f>
        <v>technology</v>
      </c>
      <c r="R987" t="str">
        <f>RIGHT(N987, LEN(N987)-FIND("/",N987,1))</f>
        <v>wearables</v>
      </c>
      <c r="S987" s="12">
        <f t="shared" si="30"/>
        <v>42339.759375000001</v>
      </c>
      <c r="T987" s="12">
        <f t="shared" si="31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15">
        <f>IFERROR(E988/L988,0)</f>
        <v>110.8695652173913</v>
      </c>
      <c r="Q988" t="str">
        <f>LEFT(N988, FIND("/",N988,1)-1)</f>
        <v>technology</v>
      </c>
      <c r="R988" t="str">
        <f>RIGHT(N988, LEN(N988)-FIND("/",N988,1))</f>
        <v>wearables</v>
      </c>
      <c r="S988" s="12">
        <f t="shared" si="30"/>
        <v>42324.559027777774</v>
      </c>
      <c r="T988" s="12">
        <f t="shared" si="31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15">
        <f>IFERROR(E989/L989,0)</f>
        <v>161.21951219512195</v>
      </c>
      <c r="Q989" t="str">
        <f>LEFT(N989, FIND("/",N989,1)-1)</f>
        <v>technology</v>
      </c>
      <c r="R989" t="str">
        <f>RIGHT(N989, LEN(N989)-FIND("/",N989,1))</f>
        <v>wearables</v>
      </c>
      <c r="S989" s="12">
        <f t="shared" si="30"/>
        <v>41773.086226851847</v>
      </c>
      <c r="T989" s="12">
        <f t="shared" si="31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15">
        <f>IFERROR(E990/L990,0)</f>
        <v>0</v>
      </c>
      <c r="Q990" t="str">
        <f>LEFT(N990, FIND("/",N990,1)-1)</f>
        <v>technology</v>
      </c>
      <c r="R990" t="str">
        <f>RIGHT(N990, LEN(N990)-FIND("/",N990,1))</f>
        <v>wearables</v>
      </c>
      <c r="S990" s="12">
        <f t="shared" si="30"/>
        <v>42614.148437499993</v>
      </c>
      <c r="T990" s="12">
        <f t="shared" si="31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15">
        <f>IFERROR(E991/L991,0)</f>
        <v>52.40625</v>
      </c>
      <c r="Q991" t="str">
        <f>LEFT(N991, FIND("/",N991,1)-1)</f>
        <v>technology</v>
      </c>
      <c r="R991" t="str">
        <f>RIGHT(N991, LEN(N991)-FIND("/",N991,1))</f>
        <v>wearables</v>
      </c>
      <c r="S991" s="12">
        <f t="shared" si="30"/>
        <v>42611.725636574069</v>
      </c>
      <c r="T991" s="12">
        <f t="shared" si="31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15">
        <f>IFERROR(E992/L992,0)</f>
        <v>13</v>
      </c>
      <c r="Q992" t="str">
        <f>LEFT(N992, FIND("/",N992,1)-1)</f>
        <v>technology</v>
      </c>
      <c r="R992" t="str">
        <f>RIGHT(N992, LEN(N992)-FIND("/",N992,1))</f>
        <v>wearables</v>
      </c>
      <c r="S992" s="12">
        <f t="shared" si="30"/>
        <v>41855.575972222221</v>
      </c>
      <c r="T992" s="12">
        <f t="shared" si="31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15">
        <f>IFERROR(E993/L993,0)</f>
        <v>30.285714285714285</v>
      </c>
      <c r="Q993" t="str">
        <f>LEFT(N993, FIND("/",N993,1)-1)</f>
        <v>technology</v>
      </c>
      <c r="R993" t="str">
        <f>RIGHT(N993, LEN(N993)-FIND("/",N993,1))</f>
        <v>wearables</v>
      </c>
      <c r="S993" s="12">
        <f t="shared" si="30"/>
        <v>42538.548472222225</v>
      </c>
      <c r="T993" s="12">
        <f t="shared" si="31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15">
        <f>IFERROR(E994/L994,0)</f>
        <v>116.75</v>
      </c>
      <c r="Q994" t="str">
        <f>LEFT(N994, FIND("/",N994,1)-1)</f>
        <v>technology</v>
      </c>
      <c r="R994" t="str">
        <f>RIGHT(N994, LEN(N994)-FIND("/",N994,1))</f>
        <v>wearables</v>
      </c>
      <c r="S994" s="12">
        <f t="shared" si="30"/>
        <v>42437.71665509259</v>
      </c>
      <c r="T994" s="12">
        <f t="shared" si="31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15">
        <f>IFERROR(E995/L995,0)</f>
        <v>89.59693877551021</v>
      </c>
      <c r="Q995" t="str">
        <f>LEFT(N995, FIND("/",N995,1)-1)</f>
        <v>technology</v>
      </c>
      <c r="R995" t="str">
        <f>RIGHT(N995, LEN(N995)-FIND("/",N995,1))</f>
        <v>wearables</v>
      </c>
      <c r="S995" s="12">
        <f t="shared" si="30"/>
        <v>42652.756574074076</v>
      </c>
      <c r="T995" s="12">
        <f t="shared" si="31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15">
        <f>IFERROR(E996/L996,0)</f>
        <v>424.45454545454544</v>
      </c>
      <c r="Q996" t="str">
        <f>LEFT(N996, FIND("/",N996,1)-1)</f>
        <v>technology</v>
      </c>
      <c r="R996" t="str">
        <f>RIGHT(N996, LEN(N996)-FIND("/",N996,1))</f>
        <v>wearables</v>
      </c>
      <c r="S996" s="12">
        <f t="shared" si="30"/>
        <v>41921.054745370369</v>
      </c>
      <c r="T996" s="12">
        <f t="shared" si="31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15">
        <f>IFERROR(E997/L997,0)</f>
        <v>80.666666666666671</v>
      </c>
      <c r="Q997" t="str">
        <f>LEFT(N997, FIND("/",N997,1)-1)</f>
        <v>technology</v>
      </c>
      <c r="R997" t="str">
        <f>RIGHT(N997, LEN(N997)-FIND("/",N997,1))</f>
        <v>wearables</v>
      </c>
      <c r="S997" s="12">
        <f t="shared" si="30"/>
        <v>41947.732407407406</v>
      </c>
      <c r="T997" s="12">
        <f t="shared" si="31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15">
        <f>IFERROR(E998/L998,0)</f>
        <v>13</v>
      </c>
      <c r="Q998" t="str">
        <f>LEFT(N998, FIND("/",N998,1)-1)</f>
        <v>technology</v>
      </c>
      <c r="R998" t="str">
        <f>RIGHT(N998, LEN(N998)-FIND("/",N998,1))</f>
        <v>wearables</v>
      </c>
      <c r="S998" s="12">
        <f t="shared" si="30"/>
        <v>41817.658101851848</v>
      </c>
      <c r="T998" s="12">
        <f t="shared" si="31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15">
        <f>IFERROR(E999/L999,0)</f>
        <v>8.125</v>
      </c>
      <c r="Q999" t="str">
        <f>LEFT(N999, FIND("/",N999,1)-1)</f>
        <v>technology</v>
      </c>
      <c r="R999" t="str">
        <f>RIGHT(N999, LEN(N999)-FIND("/",N999,1))</f>
        <v>wearables</v>
      </c>
      <c r="S999" s="12">
        <f t="shared" si="30"/>
        <v>41940.894641203704</v>
      </c>
      <c r="T999" s="12">
        <f t="shared" si="31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15">
        <f>E1000/L1000</f>
        <v>153.42794759825327</v>
      </c>
      <c r="Q1000" t="str">
        <f>LEFT(N1000, FIND("/",N1000,1)-1)</f>
        <v>technology</v>
      </c>
      <c r="R1000" t="str">
        <f>RIGHT(N1000, LEN(N1000)-FIND("/",N1000,1))</f>
        <v>wearables</v>
      </c>
      <c r="S1000" s="12">
        <f t="shared" si="30"/>
        <v>42281.960659722223</v>
      </c>
      <c r="T1000" s="12">
        <f t="shared" si="31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15">
        <f>IFERROR(E1001/L1001,0)</f>
        <v>292.07499999999999</v>
      </c>
      <c r="Q1001" t="str">
        <f>LEFT(N1001, FIND("/",N1001,1)-1)</f>
        <v>technology</v>
      </c>
      <c r="R1001" t="str">
        <f>RIGHT(N1001, LEN(N1001)-FIND("/",N1001,1))</f>
        <v>wearables</v>
      </c>
      <c r="S1001" s="12">
        <f t="shared" si="30"/>
        <v>41926.091319444444</v>
      </c>
      <c r="T1001" s="12">
        <f t="shared" si="31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15">
        <f>IFERROR(E1002/L1002,0)</f>
        <v>3304</v>
      </c>
      <c r="Q1002" t="str">
        <f>LEFT(N1002, FIND("/",N1002,1)-1)</f>
        <v>technology</v>
      </c>
      <c r="R1002" t="str">
        <f>RIGHT(N1002, LEN(N1002)-FIND("/",N1002,1))</f>
        <v>wearables</v>
      </c>
      <c r="S1002" s="12">
        <f t="shared" si="30"/>
        <v>42748.851388888885</v>
      </c>
      <c r="T1002" s="12">
        <f t="shared" si="31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15">
        <f>E1003/L1003</f>
        <v>1300</v>
      </c>
      <c r="Q1003" t="str">
        <f>LEFT(N1003, FIND("/",N1003,1)-1)</f>
        <v>technology</v>
      </c>
      <c r="R1003" t="str">
        <f>RIGHT(N1003, LEN(N1003)-FIND("/",N1003,1))</f>
        <v>wearables</v>
      </c>
      <c r="S1003" s="12">
        <f t="shared" si="30"/>
        <v>42720.511724537035</v>
      </c>
      <c r="T1003" s="12">
        <f t="shared" si="31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15">
        <f>IFERROR(E1004/L1004,0)</f>
        <v>134.54545454545453</v>
      </c>
      <c r="Q1004" t="str">
        <f>LEFT(N1004, FIND("/",N1004,1)-1)</f>
        <v>technology</v>
      </c>
      <c r="R1004" t="str">
        <f>RIGHT(N1004, LEN(N1004)-FIND("/",N1004,1))</f>
        <v>wearables</v>
      </c>
      <c r="S1004" s="12">
        <f t="shared" si="30"/>
        <v>42325.475856481477</v>
      </c>
      <c r="T1004" s="12">
        <f t="shared" si="31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15">
        <f>IFERROR(E1005/L1005,0)</f>
        <v>214.06666666666666</v>
      </c>
      <c r="Q1005" t="str">
        <f>LEFT(N1005, FIND("/",N1005,1)-1)</f>
        <v>technology</v>
      </c>
      <c r="R1005" t="str">
        <f>RIGHT(N1005, LEN(N1005)-FIND("/",N1005,1))</f>
        <v>wearables</v>
      </c>
      <c r="S1005" s="12">
        <f t="shared" si="30"/>
        <v>42780.500706018516</v>
      </c>
      <c r="T1005" s="12">
        <f t="shared" si="31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15">
        <f>E1006/L1006</f>
        <v>216.33684210526314</v>
      </c>
      <c r="Q1006" t="str">
        <f>LEFT(N1006, FIND("/",N1006,1)-1)</f>
        <v>technology</v>
      </c>
      <c r="R1006" t="str">
        <f>RIGHT(N1006, LEN(N1006)-FIND("/",N1006,1))</f>
        <v>wearables</v>
      </c>
      <c r="S1006" s="12">
        <f t="shared" si="30"/>
        <v>42388.5003125</v>
      </c>
      <c r="T1006" s="12">
        <f t="shared" si="31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15">
        <f>E1007/L1007</f>
        <v>932.31055900621118</v>
      </c>
      <c r="Q1007" t="str">
        <f>LEFT(N1007, FIND("/",N1007,1)-1)</f>
        <v>technology</v>
      </c>
      <c r="R1007" t="str">
        <f>RIGHT(N1007, LEN(N1007)-FIND("/",N1007,1))</f>
        <v>wearables</v>
      </c>
      <c r="S1007" s="12">
        <f t="shared" si="30"/>
        <v>42276.41646990741</v>
      </c>
      <c r="T1007" s="12">
        <f t="shared" si="31"/>
        <v>42307.41646990741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15">
        <f>IFERROR(E1008/L1008,0)</f>
        <v>29.25</v>
      </c>
      <c r="Q1008" t="str">
        <f>LEFT(N1008, FIND("/",N1008,1)-1)</f>
        <v>technology</v>
      </c>
      <c r="R1008" t="str">
        <f>RIGHT(N1008, LEN(N1008)-FIND("/",N1008,1))</f>
        <v>wearables</v>
      </c>
      <c r="S1008" s="12">
        <f t="shared" si="30"/>
        <v>41976.83185185185</v>
      </c>
      <c r="T1008" s="12">
        <f t="shared" si="31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15">
        <f>IFERROR(E1009/L1009,0)</f>
        <v>174.94736842105263</v>
      </c>
      <c r="Q1009" t="str">
        <f>LEFT(N1009, FIND("/",N1009,1)-1)</f>
        <v>technology</v>
      </c>
      <c r="R1009" t="str">
        <f>RIGHT(N1009, LEN(N1009)-FIND("/",N1009,1))</f>
        <v>wearables</v>
      </c>
      <c r="S1009" s="12">
        <f t="shared" si="30"/>
        <v>42676.3752662037</v>
      </c>
      <c r="T1009" s="12">
        <f t="shared" si="31"/>
        <v>42718.416932870365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15">
        <f>IFERROR(E1010/L1010,0)</f>
        <v>250</v>
      </c>
      <c r="Q1010" t="str">
        <f>LEFT(N1010, FIND("/",N1010,1)-1)</f>
        <v>technology</v>
      </c>
      <c r="R1010" t="str">
        <f>RIGHT(N1010, LEN(N1010)-FIND("/",N1010,1))</f>
        <v>wearables</v>
      </c>
      <c r="S1010" s="12">
        <f t="shared" si="30"/>
        <v>42702.600868055553</v>
      </c>
      <c r="T1010" s="12">
        <f t="shared" si="31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15">
        <f>IFERROR(E1011/L1011,0)</f>
        <v>65</v>
      </c>
      <c r="Q1011" t="str">
        <f>LEFT(N1011, FIND("/",N1011,1)-1)</f>
        <v>technology</v>
      </c>
      <c r="R1011" t="str">
        <f>RIGHT(N1011, LEN(N1011)-FIND("/",N1011,1))</f>
        <v>wearables</v>
      </c>
      <c r="S1011" s="12">
        <f t="shared" si="30"/>
        <v>42510.396365740737</v>
      </c>
      <c r="T1011" s="12">
        <f t="shared" si="31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15">
        <f>IFERROR(E1012/L1012,0)</f>
        <v>55</v>
      </c>
      <c r="Q1012" t="str">
        <f>LEFT(N1012, FIND("/",N1012,1)-1)</f>
        <v>technology</v>
      </c>
      <c r="R1012" t="str">
        <f>RIGHT(N1012, LEN(N1012)-FIND("/",N1012,1))</f>
        <v>wearables</v>
      </c>
      <c r="S1012" s="12">
        <f t="shared" si="30"/>
        <v>42561.621087962958</v>
      </c>
      <c r="T1012" s="12">
        <f t="shared" si="31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15">
        <f>IFERROR(E1013/L1013,0)</f>
        <v>75</v>
      </c>
      <c r="Q1013" t="str">
        <f>LEFT(N1013, FIND("/",N1013,1)-1)</f>
        <v>technology</v>
      </c>
      <c r="R1013" t="str">
        <f>RIGHT(N1013, LEN(N1013)-FIND("/",N1013,1))</f>
        <v>wearables</v>
      </c>
      <c r="S1013" s="12">
        <f t="shared" si="30"/>
        <v>41946.689756944441</v>
      </c>
      <c r="T1013" s="12">
        <f t="shared" si="31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15">
        <f>E1014/L1014</f>
        <v>1389.3561935483872</v>
      </c>
      <c r="Q1014" t="str">
        <f>LEFT(N1014, FIND("/",N1014,1)-1)</f>
        <v>technology</v>
      </c>
      <c r="R1014" t="str">
        <f>RIGHT(N1014, LEN(N1014)-FIND("/",N1014,1))</f>
        <v>wearables</v>
      </c>
      <c r="S1014" s="12">
        <f t="shared" si="30"/>
        <v>42714.232083333329</v>
      </c>
      <c r="T1014" s="12">
        <f t="shared" si="31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15">
        <f>IFERROR(E1015/L1015,0)</f>
        <v>95.911111111111111</v>
      </c>
      <c r="Q1015" t="str">
        <f>LEFT(N1015, FIND("/",N1015,1)-1)</f>
        <v>technology</v>
      </c>
      <c r="R1015" t="str">
        <f>RIGHT(N1015, LEN(N1015)-FIND("/",N1015,1))</f>
        <v>wearables</v>
      </c>
      <c r="S1015" s="12">
        <f t="shared" si="30"/>
        <v>42339.625648148147</v>
      </c>
      <c r="T1015" s="12">
        <f t="shared" si="31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15">
        <f>IFERROR(E1016/L1016,0)</f>
        <v>191.25</v>
      </c>
      <c r="Q1016" t="str">
        <f>LEFT(N1016, FIND("/",N1016,1)-1)</f>
        <v>technology</v>
      </c>
      <c r="R1016" t="str">
        <f>RIGHT(N1016, LEN(N1016)-FIND("/",N1016,1))</f>
        <v>wearables</v>
      </c>
      <c r="S1016" s="12">
        <f t="shared" si="30"/>
        <v>41954.79415509259</v>
      </c>
      <c r="T1016" s="12">
        <f t="shared" si="31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15">
        <f>IFERROR(E1017/L1017,0)</f>
        <v>40</v>
      </c>
      <c r="Q1017" t="str">
        <f>LEFT(N1017, FIND("/",N1017,1)-1)</f>
        <v>technology</v>
      </c>
      <c r="R1017" t="str">
        <f>RIGHT(N1017, LEN(N1017)-FIND("/",N1017,1))</f>
        <v>wearables</v>
      </c>
      <c r="S1017" s="12">
        <f t="shared" si="30"/>
        <v>42303.670081018521</v>
      </c>
      <c r="T1017" s="12">
        <f t="shared" si="31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15">
        <f>IFERROR(E1018/L1018,0)</f>
        <v>74.78947368421052</v>
      </c>
      <c r="Q1018" t="str">
        <f>LEFT(N1018, FIND("/",N1018,1)-1)</f>
        <v>technology</v>
      </c>
      <c r="R1018" t="str">
        <f>RIGHT(N1018, LEN(N1018)-FIND("/",N1018,1))</f>
        <v>wearables</v>
      </c>
      <c r="S1018" s="12">
        <f t="shared" si="30"/>
        <v>42421.898796296293</v>
      </c>
      <c r="T1018" s="12">
        <f t="shared" si="31"/>
        <v>42466.857129629629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15">
        <f>IFERROR(E1019/L1019,0)</f>
        <v>161.11830985915492</v>
      </c>
      <c r="Q1019" t="str">
        <f>LEFT(N1019, FIND("/",N1019,1)-1)</f>
        <v>technology</v>
      </c>
      <c r="R1019" t="str">
        <f>RIGHT(N1019, LEN(N1019)-FIND("/",N1019,1))</f>
        <v>wearables</v>
      </c>
      <c r="S1019" s="12">
        <f t="shared" si="30"/>
        <v>42289.466840277775</v>
      </c>
      <c r="T1019" s="12">
        <f t="shared" si="31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15">
        <f>IFERROR(E1020/L1020,0)</f>
        <v>88.714285714285708</v>
      </c>
      <c r="Q1020" t="str">
        <f>LEFT(N1020, FIND("/",N1020,1)-1)</f>
        <v>technology</v>
      </c>
      <c r="R1020" t="str">
        <f>RIGHT(N1020, LEN(N1020)-FIND("/",N1020,1))</f>
        <v>wearables</v>
      </c>
      <c r="S1020" s="12">
        <f t="shared" si="30"/>
        <v>42535.283946759257</v>
      </c>
      <c r="T1020" s="12">
        <f t="shared" si="31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15">
        <f>IFERROR(E1021/L1021,0)</f>
        <v>53.25</v>
      </c>
      <c r="Q1021" t="str">
        <f>LEFT(N1021, FIND("/",N1021,1)-1)</f>
        <v>technology</v>
      </c>
      <c r="R1021" t="str">
        <f>RIGHT(N1021, LEN(N1021)-FIND("/",N1021,1))</f>
        <v>wearables</v>
      </c>
      <c r="S1021" s="12">
        <f t="shared" si="30"/>
        <v>42009.765613425923</v>
      </c>
      <c r="T1021" s="12">
        <f t="shared" si="31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15">
        <f>E1022/L1022</f>
        <v>106.2</v>
      </c>
      <c r="Q1022" t="str">
        <f>LEFT(N1022, FIND("/",N1022,1)-1)</f>
        <v>music</v>
      </c>
      <c r="R1022" t="str">
        <f>RIGHT(N1022, LEN(N1022)-FIND("/",N1022,1))</f>
        <v>electronic music</v>
      </c>
      <c r="S1022" s="12">
        <f t="shared" si="30"/>
        <v>42126.861215277771</v>
      </c>
      <c r="T1022" s="12">
        <f t="shared" si="31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15">
        <f>E1023/L1023</f>
        <v>22.079728033472804</v>
      </c>
      <c r="Q1023" t="str">
        <f>LEFT(N1023, FIND("/",N1023,1)-1)</f>
        <v>music</v>
      </c>
      <c r="R1023" t="str">
        <f>RIGHT(N1023, LEN(N1023)-FIND("/",N1023,1))</f>
        <v>electronic music</v>
      </c>
      <c r="S1023" s="12">
        <f t="shared" si="30"/>
        <v>42271.043645833335</v>
      </c>
      <c r="T1023" s="12">
        <f t="shared" si="31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15">
        <f>E1024/L1024</f>
        <v>31.054054054054053</v>
      </c>
      <c r="Q1024" t="str">
        <f>LEFT(N1024, FIND("/",N1024,1)-1)</f>
        <v>music</v>
      </c>
      <c r="R1024" t="str">
        <f>RIGHT(N1024, LEN(N1024)-FIND("/",N1024,1))</f>
        <v>electronic music</v>
      </c>
      <c r="S1024" s="12">
        <f t="shared" si="30"/>
        <v>42111.438391203701</v>
      </c>
      <c r="T1024" s="12">
        <f t="shared" si="31"/>
        <v>42141.438391203701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15">
        <f>E1025/L1025</f>
        <v>36.206106870229007</v>
      </c>
      <c r="Q1025" t="str">
        <f>LEFT(N1025, FIND("/",N1025,1)-1)</f>
        <v>music</v>
      </c>
      <c r="R1025" t="str">
        <f>RIGHT(N1025, LEN(N1025)-FIND("/",N1025,1))</f>
        <v>electronic music</v>
      </c>
      <c r="S1025" s="12">
        <f t="shared" si="30"/>
        <v>42145.711354166669</v>
      </c>
      <c r="T1025" s="12">
        <f t="shared" si="31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15">
        <f>E1026/L1026</f>
        <v>388.9762295081967</v>
      </c>
      <c r="Q1026" t="str">
        <f>LEFT(N1026, FIND("/",N1026,1)-1)</f>
        <v>music</v>
      </c>
      <c r="R1026" t="str">
        <f>RIGHT(N1026, LEN(N1026)-FIND("/",N1026,1))</f>
        <v>electronic music</v>
      </c>
      <c r="S1026" s="12">
        <f t="shared" si="30"/>
        <v>42370.372256944444</v>
      </c>
      <c r="T1026" s="12">
        <f t="shared" si="31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15">
        <f>E1027/L1027</f>
        <v>71.848571428571432</v>
      </c>
      <c r="Q1027" t="str">
        <f>LEFT(N1027, FIND("/",N1027,1)-1)</f>
        <v>music</v>
      </c>
      <c r="R1027" t="str">
        <f>RIGHT(N1027, LEN(N1027)-FIND("/",N1027,1))</f>
        <v>electronic music</v>
      </c>
      <c r="S1027" s="12">
        <f t="shared" ref="S1027:S1090" si="32">(J1027/86400)+25569+(-5/24)</f>
        <v>42049.625428240739</v>
      </c>
      <c r="T1027" s="12">
        <f t="shared" ref="T1027:T1090" si="33">(I1027/86400)+25569+(-5/24)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15">
        <f>E1028/L1028</f>
        <v>57.381803278688523</v>
      </c>
      <c r="Q1028" t="str">
        <f>LEFT(N1028, FIND("/",N1028,1)-1)</f>
        <v>music</v>
      </c>
      <c r="R1028" t="str">
        <f>RIGHT(N1028, LEN(N1028)-FIND("/",N1028,1))</f>
        <v>electronic music</v>
      </c>
      <c r="S1028" s="12">
        <f t="shared" si="32"/>
        <v>42426.199259259258</v>
      </c>
      <c r="T1028" s="12">
        <f t="shared" si="33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15">
        <f>E1029/L1029</f>
        <v>69.666666666666671</v>
      </c>
      <c r="Q1029" t="str">
        <f>LEFT(N1029, FIND("/",N1029,1)-1)</f>
        <v>music</v>
      </c>
      <c r="R1029" t="str">
        <f>RIGHT(N1029, LEN(N1029)-FIND("/",N1029,1))</f>
        <v>electronic music</v>
      </c>
      <c r="S1029" s="12">
        <f t="shared" si="32"/>
        <v>41904.825775462959</v>
      </c>
      <c r="T1029" s="12">
        <f t="shared" si="33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15">
        <f>E1030/L1030</f>
        <v>45.988235294117644</v>
      </c>
      <c r="Q1030" t="str">
        <f>LEFT(N1030, FIND("/",N1030,1)-1)</f>
        <v>music</v>
      </c>
      <c r="R1030" t="str">
        <f>RIGHT(N1030, LEN(N1030)-FIND("/",N1030,1))</f>
        <v>electronic music</v>
      </c>
      <c r="S1030" s="12">
        <f t="shared" si="32"/>
        <v>42755.419039351851</v>
      </c>
      <c r="T1030" s="12">
        <f t="shared" si="33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15">
        <f>E1031/L1031</f>
        <v>79.262411347517727</v>
      </c>
      <c r="Q1031" t="str">
        <f>LEFT(N1031, FIND("/",N1031,1)-1)</f>
        <v>music</v>
      </c>
      <c r="R1031" t="str">
        <f>RIGHT(N1031, LEN(N1031)-FIND("/",N1031,1))</f>
        <v>electronic music</v>
      </c>
      <c r="S1031" s="12">
        <f t="shared" si="32"/>
        <v>42044.503553240742</v>
      </c>
      <c r="T1031" s="12">
        <f t="shared" si="33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15">
        <f>E1032/L1032</f>
        <v>43.031446540880502</v>
      </c>
      <c r="Q1032" t="str">
        <f>LEFT(N1032, FIND("/",N1032,1)-1)</f>
        <v>music</v>
      </c>
      <c r="R1032" t="str">
        <f>RIGHT(N1032, LEN(N1032)-FIND("/",N1032,1))</f>
        <v>electronic music</v>
      </c>
      <c r="S1032" s="12">
        <f t="shared" si="32"/>
        <v>42611.274872685179</v>
      </c>
      <c r="T1032" s="12">
        <f t="shared" si="33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15">
        <f>E1033/L1033</f>
        <v>108.48484848484848</v>
      </c>
      <c r="Q1033" t="str">
        <f>LEFT(N1033, FIND("/",N1033,1)-1)</f>
        <v>music</v>
      </c>
      <c r="R1033" t="str">
        <f>RIGHT(N1033, LEN(N1033)-FIND("/",N1033,1))</f>
        <v>electronic music</v>
      </c>
      <c r="S1033" s="12">
        <f t="shared" si="32"/>
        <v>42324.555671296293</v>
      </c>
      <c r="T1033" s="12">
        <f t="shared" si="33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15">
        <f>E1034/L1034</f>
        <v>61.029583333333335</v>
      </c>
      <c r="Q1034" t="str">
        <f>LEFT(N1034, FIND("/",N1034,1)-1)</f>
        <v>music</v>
      </c>
      <c r="R1034" t="str">
        <f>RIGHT(N1034, LEN(N1034)-FIND("/",N1034,1))</f>
        <v>electronic music</v>
      </c>
      <c r="S1034" s="12">
        <f t="shared" si="32"/>
        <v>42514.458622685182</v>
      </c>
      <c r="T1034" s="12">
        <f t="shared" si="33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15">
        <f>E1035/L1035</f>
        <v>50.592592592592595</v>
      </c>
      <c r="Q1035" t="str">
        <f>LEFT(N1035, FIND("/",N1035,1)-1)</f>
        <v>music</v>
      </c>
      <c r="R1035" t="str">
        <f>RIGHT(N1035, LEN(N1035)-FIND("/",N1035,1))</f>
        <v>electronic music</v>
      </c>
      <c r="S1035" s="12">
        <f t="shared" si="32"/>
        <v>42688.52407407407</v>
      </c>
      <c r="T1035" s="12">
        <f t="shared" si="33"/>
        <v>42716.52407407407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15">
        <f>E1036/L1036</f>
        <v>39.157168674698795</v>
      </c>
      <c r="Q1036" t="str">
        <f>LEFT(N1036, FIND("/",N1036,1)-1)</f>
        <v>music</v>
      </c>
      <c r="R1036" t="str">
        <f>RIGHT(N1036, LEN(N1036)-FIND("/",N1036,1))</f>
        <v>electronic music</v>
      </c>
      <c r="S1036" s="12">
        <f t="shared" si="32"/>
        <v>42554.958379629628</v>
      </c>
      <c r="T1036" s="12">
        <f t="shared" si="33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15">
        <f>E1037/L1037</f>
        <v>65.15789473684211</v>
      </c>
      <c r="Q1037" t="str">
        <f>LEFT(N1037, FIND("/",N1037,1)-1)</f>
        <v>music</v>
      </c>
      <c r="R1037" t="str">
        <f>RIGHT(N1037, LEN(N1037)-FIND("/",N1037,1))</f>
        <v>electronic music</v>
      </c>
      <c r="S1037" s="12">
        <f t="shared" si="32"/>
        <v>42016.43310185185</v>
      </c>
      <c r="T1037" s="12">
        <f t="shared" si="33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15">
        <f>E1038/L1038</f>
        <v>23.963127962085309</v>
      </c>
      <c r="Q1038" t="str">
        <f>LEFT(N1038, FIND("/",N1038,1)-1)</f>
        <v>music</v>
      </c>
      <c r="R1038" t="str">
        <f>RIGHT(N1038, LEN(N1038)-FIND("/",N1038,1))</f>
        <v>electronic music</v>
      </c>
      <c r="S1038" s="12">
        <f t="shared" si="32"/>
        <v>41249.240624999999</v>
      </c>
      <c r="T1038" s="12">
        <f t="shared" si="33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15">
        <f>E1039/L1039</f>
        <v>48.61904761904762</v>
      </c>
      <c r="Q1039" t="str">
        <f>LEFT(N1039, FIND("/",N1039,1)-1)</f>
        <v>music</v>
      </c>
      <c r="R1039" t="str">
        <f>RIGHT(N1039, LEN(N1039)-FIND("/",N1039,1))</f>
        <v>electronic music</v>
      </c>
      <c r="S1039" s="12">
        <f t="shared" si="32"/>
        <v>42119.61414351852</v>
      </c>
      <c r="T1039" s="12">
        <f t="shared" si="33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15">
        <f>E1040/L1040</f>
        <v>35.73770491803279</v>
      </c>
      <c r="Q1040" t="str">
        <f>LEFT(N1040, FIND("/",N1040,1)-1)</f>
        <v>music</v>
      </c>
      <c r="R1040" t="str">
        <f>RIGHT(N1040, LEN(N1040)-FIND("/",N1040,1))</f>
        <v>electronic music</v>
      </c>
      <c r="S1040" s="12">
        <f t="shared" si="32"/>
        <v>42418.023414351854</v>
      </c>
      <c r="T1040" s="12">
        <f t="shared" si="33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15">
        <f>E1041/L1041</f>
        <v>21.366666666666667</v>
      </c>
      <c r="Q1041" t="str">
        <f>LEFT(N1041, FIND("/",N1041,1)-1)</f>
        <v>music</v>
      </c>
      <c r="R1041" t="str">
        <f>RIGHT(N1041, LEN(N1041)-FIND("/",N1041,1))</f>
        <v>electronic music</v>
      </c>
      <c r="S1041" s="12">
        <f t="shared" si="32"/>
        <v>42691.900995370372</v>
      </c>
      <c r="T1041" s="12">
        <f t="shared" si="33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15">
        <f>IFERROR(E1042/L1042,0)</f>
        <v>250</v>
      </c>
      <c r="Q1042" t="str">
        <f>LEFT(N1042, FIND("/",N1042,1)-1)</f>
        <v>journalism</v>
      </c>
      <c r="R1042" t="str">
        <f>RIGHT(N1042, LEN(N1042)-FIND("/",N1042,1))</f>
        <v>audio</v>
      </c>
      <c r="S1042" s="12">
        <f t="shared" si="32"/>
        <v>42579.500104166662</v>
      </c>
      <c r="T1042" s="12">
        <f t="shared" si="33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15">
        <f>IFERROR(E1043/L1043,0)</f>
        <v>0</v>
      </c>
      <c r="Q1043" t="str">
        <f>LEFT(N1043, FIND("/",N1043,1)-1)</f>
        <v>journalism</v>
      </c>
      <c r="R1043" t="str">
        <f>RIGHT(N1043, LEN(N1043)-FIND("/",N1043,1))</f>
        <v>audio</v>
      </c>
      <c r="S1043" s="12">
        <f t="shared" si="32"/>
        <v>41830.851759259254</v>
      </c>
      <c r="T1043" s="12">
        <f t="shared" si="33"/>
        <v>41850.851759259254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15">
        <f>IFERROR(E1044/L1044,0)</f>
        <v>10</v>
      </c>
      <c r="Q1044" t="str">
        <f>LEFT(N1044, FIND("/",N1044,1)-1)</f>
        <v>journalism</v>
      </c>
      <c r="R1044" t="str">
        <f>RIGHT(N1044, LEN(N1044)-FIND("/",N1044,1))</f>
        <v>audio</v>
      </c>
      <c r="S1044" s="12">
        <f t="shared" si="32"/>
        <v>41851.487824074073</v>
      </c>
      <c r="T1044" s="12">
        <f t="shared" si="33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15">
        <f>IFERROR(E1045/L1045,0)</f>
        <v>29.236301369863014</v>
      </c>
      <c r="Q1045" t="str">
        <f>LEFT(N1045, FIND("/",N1045,1)-1)</f>
        <v>journalism</v>
      </c>
      <c r="R1045" t="str">
        <f>RIGHT(N1045, LEN(N1045)-FIND("/",N1045,1))</f>
        <v>audio</v>
      </c>
      <c r="S1045" s="12">
        <f t="shared" si="32"/>
        <v>42114.044618055552</v>
      </c>
      <c r="T1045" s="12">
        <f t="shared" si="33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15">
        <f>IFERROR(E1046/L1046,0)</f>
        <v>3</v>
      </c>
      <c r="Q1046" t="str">
        <f>LEFT(N1046, FIND("/",N1046,1)-1)</f>
        <v>journalism</v>
      </c>
      <c r="R1046" t="str">
        <f>RIGHT(N1046, LEN(N1046)-FIND("/",N1046,1))</f>
        <v>audio</v>
      </c>
      <c r="S1046" s="12">
        <f t="shared" si="32"/>
        <v>42011.717604166661</v>
      </c>
      <c r="T1046" s="12">
        <f t="shared" si="33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15">
        <f>IFERROR(E1047/L1047,0)</f>
        <v>33.25</v>
      </c>
      <c r="Q1047" t="str">
        <f>LEFT(N1047, FIND("/",N1047,1)-1)</f>
        <v>journalism</v>
      </c>
      <c r="R1047" t="str">
        <f>RIGHT(N1047, LEN(N1047)-FIND("/",N1047,1))</f>
        <v>audio</v>
      </c>
      <c r="S1047" s="12">
        <f t="shared" si="32"/>
        <v>41844.666087962956</v>
      </c>
      <c r="T1047" s="12">
        <f t="shared" si="33"/>
        <v>41874.666087962956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15">
        <f>IFERROR(E1048/L1048,0)</f>
        <v>0</v>
      </c>
      <c r="Q1048" t="str">
        <f>LEFT(N1048, FIND("/",N1048,1)-1)</f>
        <v>journalism</v>
      </c>
      <c r="R1048" t="str">
        <f>RIGHT(N1048, LEN(N1048)-FIND("/",N1048,1))</f>
        <v>audio</v>
      </c>
      <c r="S1048" s="12">
        <f t="shared" si="32"/>
        <v>42319.643055555549</v>
      </c>
      <c r="T1048" s="12">
        <f t="shared" si="33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15">
        <f>IFERROR(E1049/L1049,0)</f>
        <v>1</v>
      </c>
      <c r="Q1049" t="str">
        <f>LEFT(N1049, FIND("/",N1049,1)-1)</f>
        <v>journalism</v>
      </c>
      <c r="R1049" t="str">
        <f>RIGHT(N1049, LEN(N1049)-FIND("/",N1049,1))</f>
        <v>audio</v>
      </c>
      <c r="S1049" s="12">
        <f t="shared" si="32"/>
        <v>41918.610127314816</v>
      </c>
      <c r="T1049" s="12">
        <f t="shared" si="33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15">
        <f>IFERROR(E1050/L1050,0)</f>
        <v>53</v>
      </c>
      <c r="Q1050" t="str">
        <f>LEFT(N1050, FIND("/",N1050,1)-1)</f>
        <v>journalism</v>
      </c>
      <c r="R1050" t="str">
        <f>RIGHT(N1050, LEN(N1050)-FIND("/",N1050,1))</f>
        <v>audio</v>
      </c>
      <c r="S1050" s="12">
        <f t="shared" si="32"/>
        <v>42597.844780092586</v>
      </c>
      <c r="T1050" s="12">
        <f t="shared" si="33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15">
        <f>IFERROR(E1051/L1051,0)</f>
        <v>0</v>
      </c>
      <c r="Q1051" t="str">
        <f>LEFT(N1051, FIND("/",N1051,1)-1)</f>
        <v>journalism</v>
      </c>
      <c r="R1051" t="str">
        <f>RIGHT(N1051, LEN(N1051)-FIND("/",N1051,1))</f>
        <v>audio</v>
      </c>
      <c r="S1051" s="12">
        <f t="shared" si="32"/>
        <v>42382.222743055558</v>
      </c>
      <c r="T1051" s="12">
        <f t="shared" si="33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15">
        <f>IFERROR(E1052/L1052,0)</f>
        <v>0</v>
      </c>
      <c r="Q1052" t="str">
        <f>LEFT(N1052, FIND("/",N1052,1)-1)</f>
        <v>journalism</v>
      </c>
      <c r="R1052" t="str">
        <f>RIGHT(N1052, LEN(N1052)-FIND("/",N1052,1))</f>
        <v>audio</v>
      </c>
      <c r="S1052" s="12">
        <f t="shared" si="32"/>
        <v>42231.588854166665</v>
      </c>
      <c r="T1052" s="12">
        <f t="shared" si="33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15">
        <f>IFERROR(E1053/L1053,0)</f>
        <v>0</v>
      </c>
      <c r="Q1053" t="str">
        <f>LEFT(N1053, FIND("/",N1053,1)-1)</f>
        <v>journalism</v>
      </c>
      <c r="R1053" t="str">
        <f>RIGHT(N1053, LEN(N1053)-FIND("/",N1053,1))</f>
        <v>audio</v>
      </c>
      <c r="S1053" s="12">
        <f t="shared" si="32"/>
        <v>41849.805844907409</v>
      </c>
      <c r="T1053" s="12">
        <f t="shared" si="33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15">
        <f>IFERROR(E1054/L1054,0)</f>
        <v>0</v>
      </c>
      <c r="Q1054" t="str">
        <f>LEFT(N1054, FIND("/",N1054,1)-1)</f>
        <v>journalism</v>
      </c>
      <c r="R1054" t="str">
        <f>RIGHT(N1054, LEN(N1054)-FIND("/",N1054,1))</f>
        <v>audio</v>
      </c>
      <c r="S1054" s="12">
        <f t="shared" si="32"/>
        <v>42483.589062499996</v>
      </c>
      <c r="T1054" s="12">
        <f t="shared" si="33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15">
        <f>IFERROR(E1055/L1055,0)</f>
        <v>15</v>
      </c>
      <c r="Q1055" t="str">
        <f>LEFT(N1055, FIND("/",N1055,1)-1)</f>
        <v>journalism</v>
      </c>
      <c r="R1055" t="str">
        <f>RIGHT(N1055, LEN(N1055)-FIND("/",N1055,1))</f>
        <v>audio</v>
      </c>
      <c r="S1055" s="12">
        <f t="shared" si="32"/>
        <v>42774.964490740742</v>
      </c>
      <c r="T1055" s="12">
        <f t="shared" si="33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15">
        <f>IFERROR(E1056/L1056,0)</f>
        <v>0</v>
      </c>
      <c r="Q1056" t="str">
        <f>LEFT(N1056, FIND("/",N1056,1)-1)</f>
        <v>journalism</v>
      </c>
      <c r="R1056" t="str">
        <f>RIGHT(N1056, LEN(N1056)-FIND("/",N1056,1))</f>
        <v>audio</v>
      </c>
      <c r="S1056" s="12">
        <f t="shared" si="32"/>
        <v>41831.643506944441</v>
      </c>
      <c r="T1056" s="12">
        <f t="shared" si="33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15">
        <f>IFERROR(E1057/L1057,0)</f>
        <v>0</v>
      </c>
      <c r="Q1057" t="str">
        <f>LEFT(N1057, FIND("/",N1057,1)-1)</f>
        <v>journalism</v>
      </c>
      <c r="R1057" t="str">
        <f>RIGHT(N1057, LEN(N1057)-FIND("/",N1057,1))</f>
        <v>audio</v>
      </c>
      <c r="S1057" s="12">
        <f t="shared" si="32"/>
        <v>42406.784085648142</v>
      </c>
      <c r="T1057" s="12">
        <f t="shared" si="33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15">
        <f>IFERROR(E1058/L1058,0)</f>
        <v>0</v>
      </c>
      <c r="Q1058" t="str">
        <f>LEFT(N1058, FIND("/",N1058,1)-1)</f>
        <v>journalism</v>
      </c>
      <c r="R1058" t="str">
        <f>RIGHT(N1058, LEN(N1058)-FIND("/",N1058,1))</f>
        <v>audio</v>
      </c>
      <c r="S1058" s="12">
        <f t="shared" si="32"/>
        <v>42058.511307870365</v>
      </c>
      <c r="T1058" s="12">
        <f t="shared" si="33"/>
        <v>42118.469641203701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15">
        <f>IFERROR(E1059/L1059,0)</f>
        <v>0</v>
      </c>
      <c r="Q1059" t="str">
        <f>LEFT(N1059, FIND("/",N1059,1)-1)</f>
        <v>journalism</v>
      </c>
      <c r="R1059" t="str">
        <f>RIGHT(N1059, LEN(N1059)-FIND("/",N1059,1))</f>
        <v>audio</v>
      </c>
      <c r="S1059" s="12">
        <f t="shared" si="32"/>
        <v>42678.662997685184</v>
      </c>
      <c r="T1059" s="12">
        <f t="shared" si="33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15">
        <f>IFERROR(E1060/L1060,0)</f>
        <v>0</v>
      </c>
      <c r="Q1060" t="str">
        <f>LEFT(N1060, FIND("/",N1060,1)-1)</f>
        <v>journalism</v>
      </c>
      <c r="R1060" t="str">
        <f>RIGHT(N1060, LEN(N1060)-FIND("/",N1060,1))</f>
        <v>audio</v>
      </c>
      <c r="S1060" s="12">
        <f t="shared" si="32"/>
        <v>42047.692627314813</v>
      </c>
      <c r="T1060" s="12">
        <f t="shared" si="33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15">
        <f>IFERROR(E1061/L1061,0)</f>
        <v>0</v>
      </c>
      <c r="Q1061" t="str">
        <f>LEFT(N1061, FIND("/",N1061,1)-1)</f>
        <v>journalism</v>
      </c>
      <c r="R1061" t="str">
        <f>RIGHT(N1061, LEN(N1061)-FIND("/",N1061,1))</f>
        <v>audio</v>
      </c>
      <c r="S1061" s="12">
        <f t="shared" si="32"/>
        <v>42046.581666666665</v>
      </c>
      <c r="T1061" s="12">
        <f t="shared" si="33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15">
        <f>IFERROR(E1062/L1062,0)</f>
        <v>50</v>
      </c>
      <c r="Q1062" t="str">
        <f>LEFT(N1062, FIND("/",N1062,1)-1)</f>
        <v>journalism</v>
      </c>
      <c r="R1062" t="str">
        <f>RIGHT(N1062, LEN(N1062)-FIND("/",N1062,1))</f>
        <v>audio</v>
      </c>
      <c r="S1062" s="12">
        <f t="shared" si="32"/>
        <v>42079.704780092587</v>
      </c>
      <c r="T1062" s="12">
        <f t="shared" si="33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15">
        <f>IFERROR(E1063/L1063,0)</f>
        <v>0</v>
      </c>
      <c r="Q1063" t="str">
        <f>LEFT(N1063, FIND("/",N1063,1)-1)</f>
        <v>journalism</v>
      </c>
      <c r="R1063" t="str">
        <f>RIGHT(N1063, LEN(N1063)-FIND("/",N1063,1))</f>
        <v>audio</v>
      </c>
      <c r="S1063" s="12">
        <f t="shared" si="32"/>
        <v>42432.068379629629</v>
      </c>
      <c r="T1063" s="12">
        <f t="shared" si="33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15">
        <f>E1064/L1064</f>
        <v>47.5</v>
      </c>
      <c r="Q1064" t="str">
        <f>LEFT(N1064, FIND("/",N1064,1)-1)</f>
        <v>journalism</v>
      </c>
      <c r="R1064" t="str">
        <f>RIGHT(N1064, LEN(N1064)-FIND("/",N1064,1))</f>
        <v>audio</v>
      </c>
      <c r="S1064" s="12">
        <f t="shared" si="32"/>
        <v>42556.598854166667</v>
      </c>
      <c r="T1064" s="12">
        <f t="shared" si="33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15">
        <f>IFERROR(E1065/L1065,0)</f>
        <v>0</v>
      </c>
      <c r="Q1065" t="str">
        <f>LEFT(N1065, FIND("/",N1065,1)-1)</f>
        <v>journalism</v>
      </c>
      <c r="R1065" t="str">
        <f>RIGHT(N1065, LEN(N1065)-FIND("/",N1065,1))</f>
        <v>audio</v>
      </c>
      <c r="S1065" s="12">
        <f t="shared" si="32"/>
        <v>42582.822476851848</v>
      </c>
      <c r="T1065" s="12">
        <f t="shared" si="33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15">
        <f>IFERROR(E1066/L1066,0)</f>
        <v>65.666666666666671</v>
      </c>
      <c r="Q1066" t="str">
        <f>LEFT(N1066, FIND("/",N1066,1)-1)</f>
        <v>games</v>
      </c>
      <c r="R1066" t="str">
        <f>RIGHT(N1066, LEN(N1066)-FIND("/",N1066,1))</f>
        <v>video games</v>
      </c>
      <c r="S1066" s="12">
        <f t="shared" si="32"/>
        <v>41417.019710648143</v>
      </c>
      <c r="T1066" s="12">
        <f t="shared" si="33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15">
        <f>IFERROR(E1067/L1067,0)</f>
        <v>16.2</v>
      </c>
      <c r="Q1067" t="str">
        <f>LEFT(N1067, FIND("/",N1067,1)-1)</f>
        <v>games</v>
      </c>
      <c r="R1067" t="str">
        <f>RIGHT(N1067, LEN(N1067)-FIND("/",N1067,1))</f>
        <v>video games</v>
      </c>
      <c r="S1067" s="12">
        <f t="shared" si="32"/>
        <v>41661.172708333332</v>
      </c>
      <c r="T1067" s="12">
        <f t="shared" si="33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15">
        <f>IFERROR(E1068/L1068,0)</f>
        <v>34.128378378378379</v>
      </c>
      <c r="Q1068" t="str">
        <f>LEFT(N1068, FIND("/",N1068,1)-1)</f>
        <v>games</v>
      </c>
      <c r="R1068" t="str">
        <f>RIGHT(N1068, LEN(N1068)-FIND("/",N1068,1))</f>
        <v>video games</v>
      </c>
      <c r="S1068" s="12">
        <f t="shared" si="32"/>
        <v>41445.754421296289</v>
      </c>
      <c r="T1068" s="12">
        <f t="shared" si="33"/>
        <v>41490.754421296289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15">
        <f>IFERROR(E1069/L1069,0)</f>
        <v>13</v>
      </c>
      <c r="Q1069" t="str">
        <f>LEFT(N1069, FIND("/",N1069,1)-1)</f>
        <v>games</v>
      </c>
      <c r="R1069" t="str">
        <f>RIGHT(N1069, LEN(N1069)-FIND("/",N1069,1))</f>
        <v>video games</v>
      </c>
      <c r="S1069" s="12">
        <f t="shared" si="32"/>
        <v>41599.647349537037</v>
      </c>
      <c r="T1069" s="12">
        <f t="shared" si="33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15">
        <f>IFERROR(E1070/L1070,0)</f>
        <v>11.25</v>
      </c>
      <c r="Q1070" t="str">
        <f>LEFT(N1070, FIND("/",N1070,1)-1)</f>
        <v>games</v>
      </c>
      <c r="R1070" t="str">
        <f>RIGHT(N1070, LEN(N1070)-FIND("/",N1070,1))</f>
        <v>video games</v>
      </c>
      <c r="S1070" s="12">
        <f t="shared" si="32"/>
        <v>42440.162777777776</v>
      </c>
      <c r="T1070" s="12">
        <f t="shared" si="33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15">
        <f>IFERROR(E1071/L1071,0)</f>
        <v>40.476190476190474</v>
      </c>
      <c r="Q1071" t="str">
        <f>LEFT(N1071, FIND("/",N1071,1)-1)</f>
        <v>games</v>
      </c>
      <c r="R1071" t="str">
        <f>RIGHT(N1071, LEN(N1071)-FIND("/",N1071,1))</f>
        <v>video games</v>
      </c>
      <c r="S1071" s="12">
        <f t="shared" si="32"/>
        <v>41572.021516203698</v>
      </c>
      <c r="T1071" s="12">
        <f t="shared" si="33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15">
        <f>IFERROR(E1072/L1072,0)</f>
        <v>35</v>
      </c>
      <c r="Q1072" t="str">
        <f>LEFT(N1072, FIND("/",N1072,1)-1)</f>
        <v>games</v>
      </c>
      <c r="R1072" t="str">
        <f>RIGHT(N1072, LEN(N1072)-FIND("/",N1072,1))</f>
        <v>video games</v>
      </c>
      <c r="S1072" s="12">
        <f t="shared" si="32"/>
        <v>41162.803495370368</v>
      </c>
      <c r="T1072" s="12">
        <f t="shared" si="33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15">
        <f>IFERROR(E1073/L1073,0)</f>
        <v>0</v>
      </c>
      <c r="Q1073" t="str">
        <f>LEFT(N1073, FIND("/",N1073,1)-1)</f>
        <v>games</v>
      </c>
      <c r="R1073" t="str">
        <f>RIGHT(N1073, LEN(N1073)-FIND("/",N1073,1))</f>
        <v>video games</v>
      </c>
      <c r="S1073" s="12">
        <f t="shared" si="32"/>
        <v>42295.545057870368</v>
      </c>
      <c r="T1073" s="12">
        <f t="shared" si="33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15">
        <f>IFERROR(E1074/L1074,0)</f>
        <v>12.75</v>
      </c>
      <c r="Q1074" t="str">
        <f>LEFT(N1074, FIND("/",N1074,1)-1)</f>
        <v>games</v>
      </c>
      <c r="R1074" t="str">
        <f>RIGHT(N1074, LEN(N1074)-FIND("/",N1074,1))</f>
        <v>video games</v>
      </c>
      <c r="S1074" s="12">
        <f t="shared" si="32"/>
        <v>41645.623807870368</v>
      </c>
      <c r="T1074" s="12">
        <f t="shared" si="33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15">
        <f>IFERROR(E1075/L1075,0)</f>
        <v>10</v>
      </c>
      <c r="Q1075" t="str">
        <f>LEFT(N1075, FIND("/",N1075,1)-1)</f>
        <v>games</v>
      </c>
      <c r="R1075" t="str">
        <f>RIGHT(N1075, LEN(N1075)-FIND("/",N1075,1))</f>
        <v>video games</v>
      </c>
      <c r="S1075" s="12">
        <f t="shared" si="32"/>
        <v>40802.756261574068</v>
      </c>
      <c r="T1075" s="12">
        <f t="shared" si="33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15">
        <f>IFERROR(E1076/L1076,0)</f>
        <v>113.56666666666666</v>
      </c>
      <c r="Q1076" t="str">
        <f>LEFT(N1076, FIND("/",N1076,1)-1)</f>
        <v>games</v>
      </c>
      <c r="R1076" t="str">
        <f>RIGHT(N1076, LEN(N1076)-FIND("/",N1076,1))</f>
        <v>video games</v>
      </c>
      <c r="S1076" s="12">
        <f t="shared" si="32"/>
        <v>41612.964641203704</v>
      </c>
      <c r="T1076" s="12">
        <f t="shared" si="33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15">
        <f>IFERROR(E1077/L1077,0)</f>
        <v>15</v>
      </c>
      <c r="Q1077" t="str">
        <f>LEFT(N1077, FIND("/",N1077,1)-1)</f>
        <v>games</v>
      </c>
      <c r="R1077" t="str">
        <f>RIGHT(N1077, LEN(N1077)-FIND("/",N1077,1))</f>
        <v>video games</v>
      </c>
      <c r="S1077" s="12">
        <f t="shared" si="32"/>
        <v>41005.695787037032</v>
      </c>
      <c r="T1077" s="12">
        <f t="shared" si="33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15">
        <f>E1078/L1078</f>
        <v>48.281025641025643</v>
      </c>
      <c r="Q1078" t="str">
        <f>LEFT(N1078, FIND("/",N1078,1)-1)</f>
        <v>games</v>
      </c>
      <c r="R1078" t="str">
        <f>RIGHT(N1078, LEN(N1078)-FIND("/",N1078,1))</f>
        <v>video games</v>
      </c>
      <c r="S1078" s="12">
        <f t="shared" si="32"/>
        <v>41838.169560185182</v>
      </c>
      <c r="T1078" s="12">
        <f t="shared" si="33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15">
        <f>IFERROR(E1079/L1079,0)</f>
        <v>43.976047904191617</v>
      </c>
      <c r="Q1079" t="str">
        <f>LEFT(N1079, FIND("/",N1079,1)-1)</f>
        <v>games</v>
      </c>
      <c r="R1079" t="str">
        <f>RIGHT(N1079, LEN(N1079)-FIND("/",N1079,1))</f>
        <v>video games</v>
      </c>
      <c r="S1079" s="12">
        <f t="shared" si="32"/>
        <v>42352.958460648144</v>
      </c>
      <c r="T1079" s="12">
        <f t="shared" si="33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15">
        <f>IFERROR(E1080/L1080,0)</f>
        <v>9</v>
      </c>
      <c r="Q1080" t="str">
        <f>LEFT(N1080, FIND("/",N1080,1)-1)</f>
        <v>games</v>
      </c>
      <c r="R1080" t="str">
        <f>RIGHT(N1080, LEN(N1080)-FIND("/",N1080,1))</f>
        <v>video games</v>
      </c>
      <c r="S1080" s="12">
        <f t="shared" si="32"/>
        <v>40700.987511574072</v>
      </c>
      <c r="T1080" s="12">
        <f t="shared" si="33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15">
        <f>IFERROR(E1081/L1081,0)</f>
        <v>37.666666666666664</v>
      </c>
      <c r="Q1081" t="str">
        <f>LEFT(N1081, FIND("/",N1081,1)-1)</f>
        <v>games</v>
      </c>
      <c r="R1081" t="str">
        <f>RIGHT(N1081, LEN(N1081)-FIND("/",N1081,1))</f>
        <v>video games</v>
      </c>
      <c r="S1081" s="12">
        <f t="shared" si="32"/>
        <v>42479.358055555553</v>
      </c>
      <c r="T1081" s="12">
        <f t="shared" si="33"/>
        <v>42504.358055555553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15">
        <f>IFERROR(E1082/L1082,0)</f>
        <v>18.581632653061224</v>
      </c>
      <c r="Q1082" t="str">
        <f>LEFT(N1082, FIND("/",N1082,1)-1)</f>
        <v>games</v>
      </c>
      <c r="R1082" t="str">
        <f>RIGHT(N1082, LEN(N1082)-FIND("/",N1082,1))</f>
        <v>video games</v>
      </c>
      <c r="S1082" s="12">
        <f t="shared" si="32"/>
        <v>41739.929780092592</v>
      </c>
      <c r="T1082" s="12">
        <f t="shared" si="33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15">
        <f>IFERROR(E1083/L1083,0)</f>
        <v>3</v>
      </c>
      <c r="Q1083" t="str">
        <f>LEFT(N1083, FIND("/",N1083,1)-1)</f>
        <v>games</v>
      </c>
      <c r="R1083" t="str">
        <f>RIGHT(N1083, LEN(N1083)-FIND("/",N1083,1))</f>
        <v>video games</v>
      </c>
      <c r="S1083" s="12">
        <f t="shared" si="32"/>
        <v>42002.718657407408</v>
      </c>
      <c r="T1083" s="12">
        <f t="shared" si="33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15">
        <f>IFERROR(E1084/L1084,0)</f>
        <v>18.666666666666668</v>
      </c>
      <c r="Q1084" t="str">
        <f>LEFT(N1084, FIND("/",N1084,1)-1)</f>
        <v>games</v>
      </c>
      <c r="R1084" t="str">
        <f>RIGHT(N1084, LEN(N1084)-FIND("/",N1084,1))</f>
        <v>video games</v>
      </c>
      <c r="S1084" s="12">
        <f t="shared" si="32"/>
        <v>41101.697777777772</v>
      </c>
      <c r="T1084" s="12">
        <f t="shared" si="33"/>
        <v>41131.697777777772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15">
        <f>IFERROR(E1085/L1085,0)</f>
        <v>410</v>
      </c>
      <c r="Q1085" t="str">
        <f>LEFT(N1085, FIND("/",N1085,1)-1)</f>
        <v>games</v>
      </c>
      <c r="R1085" t="str">
        <f>RIGHT(N1085, LEN(N1085)-FIND("/",N1085,1))</f>
        <v>video games</v>
      </c>
      <c r="S1085" s="12">
        <f t="shared" si="32"/>
        <v>41793.451192129629</v>
      </c>
      <c r="T1085" s="12">
        <f t="shared" si="33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15">
        <f>IFERROR(E1086/L1086,0)</f>
        <v>0</v>
      </c>
      <c r="Q1086" t="str">
        <f>LEFT(N1086, FIND("/",N1086,1)-1)</f>
        <v>games</v>
      </c>
      <c r="R1086" t="str">
        <f>RIGHT(N1086, LEN(N1086)-FIND("/",N1086,1))</f>
        <v>video games</v>
      </c>
      <c r="S1086" s="12">
        <f t="shared" si="32"/>
        <v>41829.703749999993</v>
      </c>
      <c r="T1086" s="12">
        <f t="shared" si="33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15">
        <f>IFERROR(E1087/L1087,0)</f>
        <v>114</v>
      </c>
      <c r="Q1087" t="str">
        <f>LEFT(N1087, FIND("/",N1087,1)-1)</f>
        <v>games</v>
      </c>
      <c r="R1087" t="str">
        <f>RIGHT(N1087, LEN(N1087)-FIND("/",N1087,1))</f>
        <v>video games</v>
      </c>
      <c r="S1087" s="12">
        <f t="shared" si="32"/>
        <v>42413.462673611109</v>
      </c>
      <c r="T1087" s="12">
        <f t="shared" si="33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15">
        <f>IFERROR(E1088/L1088,0)</f>
        <v>7.5</v>
      </c>
      <c r="Q1088" t="str">
        <f>LEFT(N1088, FIND("/",N1088,1)-1)</f>
        <v>games</v>
      </c>
      <c r="R1088" t="str">
        <f>RIGHT(N1088, LEN(N1088)-FIND("/",N1088,1))</f>
        <v>video games</v>
      </c>
      <c r="S1088" s="12">
        <f t="shared" si="32"/>
        <v>41845.658460648148</v>
      </c>
      <c r="T1088" s="12">
        <f t="shared" si="33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15">
        <f>IFERROR(E1089/L1089,0)</f>
        <v>0</v>
      </c>
      <c r="Q1089" t="str">
        <f>LEFT(N1089, FIND("/",N1089,1)-1)</f>
        <v>games</v>
      </c>
      <c r="R1089" t="str">
        <f>RIGHT(N1089, LEN(N1089)-FIND("/",N1089,1))</f>
        <v>video games</v>
      </c>
      <c r="S1089" s="12">
        <f t="shared" si="32"/>
        <v>41775.505636574067</v>
      </c>
      <c r="T1089" s="12">
        <f t="shared" si="33"/>
        <v>41805.505636574067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15">
        <f>IFERROR(E1090/L1090,0)</f>
        <v>43.41727891156463</v>
      </c>
      <c r="Q1090" t="str">
        <f>LEFT(N1090, FIND("/",N1090,1)-1)</f>
        <v>games</v>
      </c>
      <c r="R1090" t="str">
        <f>RIGHT(N1090, LEN(N1090)-FIND("/",N1090,1))</f>
        <v>video games</v>
      </c>
      <c r="S1090" s="12">
        <f t="shared" si="32"/>
        <v>41723.591053240736</v>
      </c>
      <c r="T1090" s="12">
        <f t="shared" si="33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15">
        <f>IFERROR(E1091/L1091,0)</f>
        <v>23.959183673469386</v>
      </c>
      <c r="Q1091" t="str">
        <f>LEFT(N1091, FIND("/",N1091,1)-1)</f>
        <v>games</v>
      </c>
      <c r="R1091" t="str">
        <f>RIGHT(N1091, LEN(N1091)-FIND("/",N1091,1))</f>
        <v>video games</v>
      </c>
      <c r="S1091" s="12">
        <f t="shared" ref="S1091:S1154" si="34">(J1091/86400)+25569+(-5/24)</f>
        <v>42150.981192129628</v>
      </c>
      <c r="T1091" s="12">
        <f t="shared" ref="T1091:T1154" si="35">(I1091/86400)+25569+(-5/24)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15">
        <f>IFERROR(E1092/L1092,0)</f>
        <v>5</v>
      </c>
      <c r="Q1092" t="str">
        <f>LEFT(N1092, FIND("/",N1092,1)-1)</f>
        <v>games</v>
      </c>
      <c r="R1092" t="str">
        <f>RIGHT(N1092, LEN(N1092)-FIND("/",N1092,1))</f>
        <v>video games</v>
      </c>
      <c r="S1092" s="12">
        <f t="shared" si="34"/>
        <v>42122.977465277778</v>
      </c>
      <c r="T1092" s="12">
        <f t="shared" si="35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15">
        <f>IFERROR(E1093/L1093,0)</f>
        <v>12.5</v>
      </c>
      <c r="Q1093" t="str">
        <f>LEFT(N1093, FIND("/",N1093,1)-1)</f>
        <v>games</v>
      </c>
      <c r="R1093" t="str">
        <f>RIGHT(N1093, LEN(N1093)-FIND("/",N1093,1))</f>
        <v>video games</v>
      </c>
      <c r="S1093" s="12">
        <f t="shared" si="34"/>
        <v>42440.611944444441</v>
      </c>
      <c r="T1093" s="12">
        <f t="shared" si="35"/>
        <v>42470.570277777777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15">
        <f>IFERROR(E1094/L1094,0)</f>
        <v>3</v>
      </c>
      <c r="Q1094" t="str">
        <f>LEFT(N1094, FIND("/",N1094,1)-1)</f>
        <v>games</v>
      </c>
      <c r="R1094" t="str">
        <f>RIGHT(N1094, LEN(N1094)-FIND("/",N1094,1))</f>
        <v>video games</v>
      </c>
      <c r="S1094" s="12">
        <f t="shared" si="34"/>
        <v>41249.817569444444</v>
      </c>
      <c r="T1094" s="12">
        <f t="shared" si="35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15">
        <f>IFERROR(E1095/L1095,0)</f>
        <v>10.5625</v>
      </c>
      <c r="Q1095" t="str">
        <f>LEFT(N1095, FIND("/",N1095,1)-1)</f>
        <v>games</v>
      </c>
      <c r="R1095" t="str">
        <f>RIGHT(N1095, LEN(N1095)-FIND("/",N1095,1))</f>
        <v>video games</v>
      </c>
      <c r="S1095" s="12">
        <f t="shared" si="34"/>
        <v>42396.765474537031</v>
      </c>
      <c r="T1095" s="12">
        <f t="shared" si="35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15">
        <f>IFERROR(E1096/L1096,0)</f>
        <v>122.00037037037038</v>
      </c>
      <c r="Q1096" t="str">
        <f>LEFT(N1096, FIND("/",N1096,1)-1)</f>
        <v>games</v>
      </c>
      <c r="R1096" t="str">
        <f>RIGHT(N1096, LEN(N1096)-FIND("/",N1096,1))</f>
        <v>video games</v>
      </c>
      <c r="S1096" s="12">
        <f t="shared" si="34"/>
        <v>40795.505011574074</v>
      </c>
      <c r="T1096" s="12">
        <f t="shared" si="35"/>
        <v>40825.505011574074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15">
        <f>IFERROR(E1097/L1097,0)</f>
        <v>267.80851063829789</v>
      </c>
      <c r="Q1097" t="str">
        <f>LEFT(N1097, FIND("/",N1097,1)-1)</f>
        <v>games</v>
      </c>
      <c r="R1097" t="str">
        <f>RIGHT(N1097, LEN(N1097)-FIND("/",N1097,1))</f>
        <v>video games</v>
      </c>
      <c r="S1097" s="12">
        <f t="shared" si="34"/>
        <v>41486.328935185185</v>
      </c>
      <c r="T1097" s="12">
        <f t="shared" si="35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15">
        <f>IFERROR(E1098/L1098,0)</f>
        <v>74.206896551724142</v>
      </c>
      <c r="Q1098" t="str">
        <f>LEFT(N1098, FIND("/",N1098,1)-1)</f>
        <v>games</v>
      </c>
      <c r="R1098" t="str">
        <f>RIGHT(N1098, LEN(N1098)-FIND("/",N1098,1))</f>
        <v>video games</v>
      </c>
      <c r="S1098" s="12">
        <f t="shared" si="34"/>
        <v>41885.309652777774</v>
      </c>
      <c r="T1098" s="12">
        <f t="shared" si="35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15">
        <f>IFERROR(E1099/L1099,0)</f>
        <v>6.7142857142857144</v>
      </c>
      <c r="Q1099" t="str">
        <f>LEFT(N1099, FIND("/",N1099,1)-1)</f>
        <v>games</v>
      </c>
      <c r="R1099" t="str">
        <f>RIGHT(N1099, LEN(N1099)-FIND("/",N1099,1))</f>
        <v>video games</v>
      </c>
      <c r="S1099" s="12">
        <f t="shared" si="34"/>
        <v>41660.584224537037</v>
      </c>
      <c r="T1099" s="12">
        <f t="shared" si="35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15">
        <f>IFERROR(E1100/L1100,0)</f>
        <v>81.954545454545453</v>
      </c>
      <c r="Q1100" t="str">
        <f>LEFT(N1100, FIND("/",N1100,1)-1)</f>
        <v>games</v>
      </c>
      <c r="R1100" t="str">
        <f>RIGHT(N1100, LEN(N1100)-FIND("/",N1100,1))</f>
        <v>video games</v>
      </c>
      <c r="S1100" s="12">
        <f t="shared" si="34"/>
        <v>41712.554340277777</v>
      </c>
      <c r="T1100" s="12">
        <f t="shared" si="35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15">
        <f>IFERROR(E1101/L1101,0)</f>
        <v>25</v>
      </c>
      <c r="Q1101" t="str">
        <f>LEFT(N1101, FIND("/",N1101,1)-1)</f>
        <v>games</v>
      </c>
      <c r="R1101" t="str">
        <f>RIGHT(N1101, LEN(N1101)-FIND("/",N1101,1))</f>
        <v>video games</v>
      </c>
      <c r="S1101" s="12">
        <f t="shared" si="34"/>
        <v>42107.628101851849</v>
      </c>
      <c r="T1101" s="12">
        <f t="shared" si="35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15">
        <f>IFERROR(E1102/L1102,0)</f>
        <v>10</v>
      </c>
      <c r="Q1102" t="str">
        <f>LEFT(N1102, FIND("/",N1102,1)-1)</f>
        <v>games</v>
      </c>
      <c r="R1102" t="str">
        <f>RIGHT(N1102, LEN(N1102)-FIND("/",N1102,1))</f>
        <v>video games</v>
      </c>
      <c r="S1102" s="12">
        <f t="shared" si="34"/>
        <v>42383.902442129627</v>
      </c>
      <c r="T1102" s="12">
        <f t="shared" si="35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15">
        <f>IFERROR(E1103/L1103,0)</f>
        <v>6.833333333333333</v>
      </c>
      <c r="Q1103" t="str">
        <f>LEFT(N1103, FIND("/",N1103,1)-1)</f>
        <v>games</v>
      </c>
      <c r="R1103" t="str">
        <f>RIGHT(N1103, LEN(N1103)-FIND("/",N1103,1))</f>
        <v>video games</v>
      </c>
      <c r="S1103" s="12">
        <f t="shared" si="34"/>
        <v>42538.564097222225</v>
      </c>
      <c r="T1103" s="12">
        <f t="shared" si="35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15">
        <f>IFERROR(E1104/L1104,0)</f>
        <v>17.708333333333332</v>
      </c>
      <c r="Q1104" t="str">
        <f>LEFT(N1104, FIND("/",N1104,1)-1)</f>
        <v>games</v>
      </c>
      <c r="R1104" t="str">
        <f>RIGHT(N1104, LEN(N1104)-FIND("/",N1104,1))</f>
        <v>video games</v>
      </c>
      <c r="S1104" s="12">
        <f t="shared" si="34"/>
        <v>41576.837094907409</v>
      </c>
      <c r="T1104" s="12">
        <f t="shared" si="35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15">
        <f>IFERROR(E1105/L1105,0)</f>
        <v>16.2</v>
      </c>
      <c r="Q1105" t="str">
        <f>LEFT(N1105, FIND("/",N1105,1)-1)</f>
        <v>games</v>
      </c>
      <c r="R1105" t="str">
        <f>RIGHT(N1105, LEN(N1105)-FIND("/",N1105,1))</f>
        <v>video games</v>
      </c>
      <c r="S1105" s="12">
        <f t="shared" si="34"/>
        <v>42479.013773148145</v>
      </c>
      <c r="T1105" s="12">
        <f t="shared" si="35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15">
        <f>IFERROR(E1106/L1106,0)</f>
        <v>80.297297297297291</v>
      </c>
      <c r="Q1106" t="str">
        <f>LEFT(N1106, FIND("/",N1106,1)-1)</f>
        <v>games</v>
      </c>
      <c r="R1106" t="str">
        <f>RIGHT(N1106, LEN(N1106)-FIND("/",N1106,1))</f>
        <v>video games</v>
      </c>
      <c r="S1106" s="12">
        <f t="shared" si="34"/>
        <v>41771.201631944445</v>
      </c>
      <c r="T1106" s="12">
        <f t="shared" si="35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15">
        <f>IFERROR(E1107/L1107,0)</f>
        <v>71.55</v>
      </c>
      <c r="Q1107" t="str">
        <f>LEFT(N1107, FIND("/",N1107,1)-1)</f>
        <v>games</v>
      </c>
      <c r="R1107" t="str">
        <f>RIGHT(N1107, LEN(N1107)-FIND("/",N1107,1))</f>
        <v>video games</v>
      </c>
      <c r="S1107" s="12">
        <f t="shared" si="34"/>
        <v>41691.927395833329</v>
      </c>
      <c r="T1107" s="12">
        <f t="shared" si="35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15">
        <f>IFERROR(E1108/L1108,0)</f>
        <v>23.571428571428573</v>
      </c>
      <c r="Q1108" t="str">
        <f>LEFT(N1108, FIND("/",N1108,1)-1)</f>
        <v>games</v>
      </c>
      <c r="R1108" t="str">
        <f>RIGHT(N1108, LEN(N1108)-FIND("/",N1108,1))</f>
        <v>video games</v>
      </c>
      <c r="S1108" s="12">
        <f t="shared" si="34"/>
        <v>40973.532118055555</v>
      </c>
      <c r="T1108" s="12">
        <f t="shared" si="35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15">
        <f>IFERROR(E1109/L1109,0)</f>
        <v>0</v>
      </c>
      <c r="Q1109" t="str">
        <f>LEFT(N1109, FIND("/",N1109,1)-1)</f>
        <v>games</v>
      </c>
      <c r="R1109" t="str">
        <f>RIGHT(N1109, LEN(N1109)-FIND("/",N1109,1))</f>
        <v>video games</v>
      </c>
      <c r="S1109" s="12">
        <f t="shared" si="34"/>
        <v>41813.653055555551</v>
      </c>
      <c r="T1109" s="12">
        <f t="shared" si="35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15">
        <f>IFERROR(E1110/L1110,0)</f>
        <v>34.88095238095238</v>
      </c>
      <c r="Q1110" t="str">
        <f>LEFT(N1110, FIND("/",N1110,1)-1)</f>
        <v>games</v>
      </c>
      <c r="R1110" t="str">
        <f>RIGHT(N1110, LEN(N1110)-FIND("/",N1110,1))</f>
        <v>video games</v>
      </c>
      <c r="S1110" s="12">
        <f t="shared" si="34"/>
        <v>40952.42864583333</v>
      </c>
      <c r="T1110" s="12">
        <f t="shared" si="35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15">
        <f>IFERROR(E1111/L1111,0)</f>
        <v>15</v>
      </c>
      <c r="Q1111" t="str">
        <f>LEFT(N1111, FIND("/",N1111,1)-1)</f>
        <v>games</v>
      </c>
      <c r="R1111" t="str">
        <f>RIGHT(N1111, LEN(N1111)-FIND("/",N1111,1))</f>
        <v>video games</v>
      </c>
      <c r="S1111" s="12">
        <f t="shared" si="34"/>
        <v>42662.543865740743</v>
      </c>
      <c r="T1111" s="12">
        <f t="shared" si="35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15">
        <f>IFERROR(E1112/L1112,0)</f>
        <v>23.181818181818183</v>
      </c>
      <c r="Q1112" t="str">
        <f>LEFT(N1112, FIND("/",N1112,1)-1)</f>
        <v>games</v>
      </c>
      <c r="R1112" t="str">
        <f>RIGHT(N1112, LEN(N1112)-FIND("/",N1112,1))</f>
        <v>video games</v>
      </c>
      <c r="S1112" s="12">
        <f t="shared" si="34"/>
        <v>41220.72479166666</v>
      </c>
      <c r="T1112" s="12">
        <f t="shared" si="35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15">
        <f>IFERROR(E1113/L1113,0)</f>
        <v>1</v>
      </c>
      <c r="Q1113" t="str">
        <f>LEFT(N1113, FIND("/",N1113,1)-1)</f>
        <v>games</v>
      </c>
      <c r="R1113" t="str">
        <f>RIGHT(N1113, LEN(N1113)-FIND("/",N1113,1))</f>
        <v>video games</v>
      </c>
      <c r="S1113" s="12">
        <f t="shared" si="34"/>
        <v>42346.995254629626</v>
      </c>
      <c r="T1113" s="12">
        <f t="shared" si="35"/>
        <v>42376.995254629626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15">
        <f>IFERROR(E1114/L1114,0)</f>
        <v>100.23371794871794</v>
      </c>
      <c r="Q1114" t="str">
        <f>LEFT(N1114, FIND("/",N1114,1)-1)</f>
        <v>games</v>
      </c>
      <c r="R1114" t="str">
        <f>RIGHT(N1114, LEN(N1114)-FIND("/",N1114,1))</f>
        <v>video games</v>
      </c>
      <c r="S1114" s="12">
        <f t="shared" si="34"/>
        <v>41963.551053240742</v>
      </c>
      <c r="T1114" s="12">
        <f t="shared" si="35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15">
        <f>IFERROR(E1115/L1115,0)</f>
        <v>5</v>
      </c>
      <c r="Q1115" t="str">
        <f>LEFT(N1115, FIND("/",N1115,1)-1)</f>
        <v>games</v>
      </c>
      <c r="R1115" t="str">
        <f>RIGHT(N1115, LEN(N1115)-FIND("/",N1115,1))</f>
        <v>video games</v>
      </c>
      <c r="S1115" s="12">
        <f t="shared" si="34"/>
        <v>41835.768749999996</v>
      </c>
      <c r="T1115" s="12">
        <f t="shared" si="35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15">
        <f>IFERROR(E1116/L1116,0)</f>
        <v>3.3333333333333335</v>
      </c>
      <c r="Q1116" t="str">
        <f>LEFT(N1116, FIND("/",N1116,1)-1)</f>
        <v>games</v>
      </c>
      <c r="R1116" t="str">
        <f>RIGHT(N1116, LEN(N1116)-FIND("/",N1116,1))</f>
        <v>video games</v>
      </c>
      <c r="S1116" s="12">
        <f t="shared" si="34"/>
        <v>41526.13758101852</v>
      </c>
      <c r="T1116" s="12">
        <f t="shared" si="35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15">
        <f>IFERROR(E1117/L1117,0)</f>
        <v>13.25</v>
      </c>
      <c r="Q1117" t="str">
        <f>LEFT(N1117, FIND("/",N1117,1)-1)</f>
        <v>games</v>
      </c>
      <c r="R1117" t="str">
        <f>RIGHT(N1117, LEN(N1117)-FIND("/",N1117,1))</f>
        <v>video games</v>
      </c>
      <c r="S1117" s="12">
        <f t="shared" si="34"/>
        <v>42429.487210648142</v>
      </c>
      <c r="T1117" s="12">
        <f t="shared" si="35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15">
        <f>IFERROR(E1118/L1118,0)</f>
        <v>17.852</v>
      </c>
      <c r="Q1118" t="str">
        <f>LEFT(N1118, FIND("/",N1118,1)-1)</f>
        <v>games</v>
      </c>
      <c r="R1118" t="str">
        <f>RIGHT(N1118, LEN(N1118)-FIND("/",N1118,1))</f>
        <v>video games</v>
      </c>
      <c r="S1118" s="12">
        <f t="shared" si="34"/>
        <v>41009.638981481483</v>
      </c>
      <c r="T1118" s="12">
        <f t="shared" si="35"/>
        <v>41069.638981481483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15">
        <f>IFERROR(E1119/L1119,0)</f>
        <v>10.375</v>
      </c>
      <c r="Q1119" t="str">
        <f>LEFT(N1119, FIND("/",N1119,1)-1)</f>
        <v>games</v>
      </c>
      <c r="R1119" t="str">
        <f>RIGHT(N1119, LEN(N1119)-FIND("/",N1119,1))</f>
        <v>video games</v>
      </c>
      <c r="S1119" s="12">
        <f t="shared" si="34"/>
        <v>42333.390196759261</v>
      </c>
      <c r="T1119" s="12">
        <f t="shared" si="35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15">
        <f>IFERROR(E1120/L1120,0)</f>
        <v>36.333333333333336</v>
      </c>
      <c r="Q1120" t="str">
        <f>LEFT(N1120, FIND("/",N1120,1)-1)</f>
        <v>games</v>
      </c>
      <c r="R1120" t="str">
        <f>RIGHT(N1120, LEN(N1120)-FIND("/",N1120,1))</f>
        <v>video games</v>
      </c>
      <c r="S1120" s="12">
        <f t="shared" si="34"/>
        <v>41703.958090277774</v>
      </c>
      <c r="T1120" s="12">
        <f t="shared" si="35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15">
        <f>IFERROR(E1121/L1121,0)</f>
        <v>5</v>
      </c>
      <c r="Q1121" t="str">
        <f>LEFT(N1121, FIND("/",N1121,1)-1)</f>
        <v>games</v>
      </c>
      <c r="R1121" t="str">
        <f>RIGHT(N1121, LEN(N1121)-FIND("/",N1121,1))</f>
        <v>video games</v>
      </c>
      <c r="S1121" s="12">
        <f t="shared" si="34"/>
        <v>41722.584074074075</v>
      </c>
      <c r="T1121" s="12">
        <f t="shared" si="35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15">
        <f>IFERROR(E1122/L1122,0)</f>
        <v>0</v>
      </c>
      <c r="Q1122" t="str">
        <f>LEFT(N1122, FIND("/",N1122,1)-1)</f>
        <v>games</v>
      </c>
      <c r="R1122" t="str">
        <f>RIGHT(N1122, LEN(N1122)-FIND("/",N1122,1))</f>
        <v>video games</v>
      </c>
      <c r="S1122" s="12">
        <f t="shared" si="34"/>
        <v>40799.664351851847</v>
      </c>
      <c r="T1122" s="12">
        <f t="shared" si="35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15">
        <f>IFERROR(E1123/L1123,0)</f>
        <v>5.8</v>
      </c>
      <c r="Q1123" t="str">
        <f>LEFT(N1123, FIND("/",N1123,1)-1)</f>
        <v>games</v>
      </c>
      <c r="R1123" t="str">
        <f>RIGHT(N1123, LEN(N1123)-FIND("/",N1123,1))</f>
        <v>video games</v>
      </c>
      <c r="S1123" s="12">
        <f t="shared" si="34"/>
        <v>42412.72587962963</v>
      </c>
      <c r="T1123" s="12">
        <f t="shared" si="35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15">
        <f>IFERROR(E1124/L1124,0)</f>
        <v>0</v>
      </c>
      <c r="Q1124" t="str">
        <f>LEFT(N1124, FIND("/",N1124,1)-1)</f>
        <v>games</v>
      </c>
      <c r="R1124" t="str">
        <f>RIGHT(N1124, LEN(N1124)-FIND("/",N1124,1))</f>
        <v>video games</v>
      </c>
      <c r="S1124" s="12">
        <f t="shared" si="34"/>
        <v>41410.495659722219</v>
      </c>
      <c r="T1124" s="12">
        <f t="shared" si="35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15">
        <f>IFERROR(E1125/L1125,0)</f>
        <v>3.6666666666666665</v>
      </c>
      <c r="Q1125" t="str">
        <f>LEFT(N1125, FIND("/",N1125,1)-1)</f>
        <v>games</v>
      </c>
      <c r="R1125" t="str">
        <f>RIGHT(N1125, LEN(N1125)-FIND("/",N1125,1))</f>
        <v>video games</v>
      </c>
      <c r="S1125" s="12">
        <f t="shared" si="34"/>
        <v>41718.315370370365</v>
      </c>
      <c r="T1125" s="12">
        <f t="shared" si="35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15">
        <f>IFERROR(E1126/L1126,0)</f>
        <v>60.714285714285715</v>
      </c>
      <c r="Q1126" t="str">
        <f>LEFT(N1126, FIND("/",N1126,1)-1)</f>
        <v>games</v>
      </c>
      <c r="R1126" t="str">
        <f>RIGHT(N1126, LEN(N1126)-FIND("/",N1126,1))</f>
        <v>mobile games</v>
      </c>
      <c r="S1126" s="12">
        <f t="shared" si="34"/>
        <v>42094.458923611113</v>
      </c>
      <c r="T1126" s="12">
        <f t="shared" si="35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15">
        <f>IFERROR(E1127/L1127,0)</f>
        <v>0</v>
      </c>
      <c r="Q1127" t="str">
        <f>LEFT(N1127, FIND("/",N1127,1)-1)</f>
        <v>games</v>
      </c>
      <c r="R1127" t="str">
        <f>RIGHT(N1127, LEN(N1127)-FIND("/",N1127,1))</f>
        <v>mobile games</v>
      </c>
      <c r="S1127" s="12">
        <f t="shared" si="34"/>
        <v>42212.415856481479</v>
      </c>
      <c r="T1127" s="12">
        <f t="shared" si="35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15">
        <f>IFERROR(E1128/L1128,0)</f>
        <v>5</v>
      </c>
      <c r="Q1128" t="str">
        <f>LEFT(N1128, FIND("/",N1128,1)-1)</f>
        <v>games</v>
      </c>
      <c r="R1128" t="str">
        <f>RIGHT(N1128, LEN(N1128)-FIND("/",N1128,1))</f>
        <v>mobile games</v>
      </c>
      <c r="S1128" s="12">
        <f t="shared" si="34"/>
        <v>42535.119143518517</v>
      </c>
      <c r="T1128" s="12">
        <f t="shared" si="35"/>
        <v>42565.119143518517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15">
        <f>IFERROR(E1129/L1129,0)</f>
        <v>25.434782608695652</v>
      </c>
      <c r="Q1129" t="str">
        <f>LEFT(N1129, FIND("/",N1129,1)-1)</f>
        <v>games</v>
      </c>
      <c r="R1129" t="str">
        <f>RIGHT(N1129, LEN(N1129)-FIND("/",N1129,1))</f>
        <v>mobile games</v>
      </c>
      <c r="S1129" s="12">
        <f t="shared" si="34"/>
        <v>41926.645833333328</v>
      </c>
      <c r="T1129" s="12">
        <f t="shared" si="35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15">
        <f>IFERROR(E1130/L1130,0)</f>
        <v>1</v>
      </c>
      <c r="Q1130" t="str">
        <f>LEFT(N1130, FIND("/",N1130,1)-1)</f>
        <v>games</v>
      </c>
      <c r="R1130" t="str">
        <f>RIGHT(N1130, LEN(N1130)-FIND("/",N1130,1))</f>
        <v>mobile games</v>
      </c>
      <c r="S1130" s="12">
        <f t="shared" si="34"/>
        <v>41828.441168981481</v>
      </c>
      <c r="T1130" s="12">
        <f t="shared" si="35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15">
        <f>IFERROR(E1131/L1131,0)</f>
        <v>10.5</v>
      </c>
      <c r="Q1131" t="str">
        <f>LEFT(N1131, FIND("/",N1131,1)-1)</f>
        <v>games</v>
      </c>
      <c r="R1131" t="str">
        <f>RIGHT(N1131, LEN(N1131)-FIND("/",N1131,1))</f>
        <v>mobile games</v>
      </c>
      <c r="S1131" s="12">
        <f t="shared" si="34"/>
        <v>42496.056631944441</v>
      </c>
      <c r="T1131" s="12">
        <f t="shared" si="35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15">
        <f>IFERROR(E1132/L1132,0)</f>
        <v>3.6666666666666665</v>
      </c>
      <c r="Q1132" t="str">
        <f>LEFT(N1132, FIND("/",N1132,1)-1)</f>
        <v>games</v>
      </c>
      <c r="R1132" t="str">
        <f>RIGHT(N1132, LEN(N1132)-FIND("/",N1132,1))</f>
        <v>mobile games</v>
      </c>
      <c r="S1132" s="12">
        <f t="shared" si="34"/>
        <v>41908.788194444445</v>
      </c>
      <c r="T1132" s="12">
        <f t="shared" si="35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15">
        <f>IFERROR(E1133/L1133,0)</f>
        <v>0</v>
      </c>
      <c r="Q1133" t="str">
        <f>LEFT(N1133, FIND("/",N1133,1)-1)</f>
        <v>games</v>
      </c>
      <c r="R1133" t="str">
        <f>RIGHT(N1133, LEN(N1133)-FIND("/",N1133,1))</f>
        <v>mobile games</v>
      </c>
      <c r="S1133" s="12">
        <f t="shared" si="34"/>
        <v>42332.699861111112</v>
      </c>
      <c r="T1133" s="12">
        <f t="shared" si="35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15">
        <f>IFERROR(E1134/L1134,0)</f>
        <v>110.61538461538461</v>
      </c>
      <c r="Q1134" t="str">
        <f>LEFT(N1134, FIND("/",N1134,1)-1)</f>
        <v>games</v>
      </c>
      <c r="R1134" t="str">
        <f>RIGHT(N1134, LEN(N1134)-FIND("/",N1134,1))</f>
        <v>mobile games</v>
      </c>
      <c r="S1134" s="12">
        <f t="shared" si="34"/>
        <v>42705.907071759262</v>
      </c>
      <c r="T1134" s="12">
        <f t="shared" si="35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15">
        <f>IFERROR(E1135/L1135,0)</f>
        <v>20</v>
      </c>
      <c r="Q1135" t="str">
        <f>LEFT(N1135, FIND("/",N1135,1)-1)</f>
        <v>games</v>
      </c>
      <c r="R1135" t="str">
        <f>RIGHT(N1135, LEN(N1135)-FIND("/",N1135,1))</f>
        <v>mobile games</v>
      </c>
      <c r="S1135" s="12">
        <f t="shared" si="34"/>
        <v>41821.198854166665</v>
      </c>
      <c r="T1135" s="12">
        <f t="shared" si="35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15">
        <f>IFERROR(E1136/L1136,0)</f>
        <v>1</v>
      </c>
      <c r="Q1136" t="str">
        <f>LEFT(N1136, FIND("/",N1136,1)-1)</f>
        <v>games</v>
      </c>
      <c r="R1136" t="str">
        <f>RIGHT(N1136, LEN(N1136)-FIND("/",N1136,1))</f>
        <v>mobile games</v>
      </c>
      <c r="S1136" s="12">
        <f t="shared" si="34"/>
        <v>41958.07671296296</v>
      </c>
      <c r="T1136" s="12">
        <f t="shared" si="35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15">
        <f>IFERROR(E1137/L1137,0)</f>
        <v>50</v>
      </c>
      <c r="Q1137" t="str">
        <f>LEFT(N1137, FIND("/",N1137,1)-1)</f>
        <v>games</v>
      </c>
      <c r="R1137" t="str">
        <f>RIGHT(N1137, LEN(N1137)-FIND("/",N1137,1))</f>
        <v>mobile games</v>
      </c>
      <c r="S1137" s="12">
        <f t="shared" si="34"/>
        <v>42558.781180555554</v>
      </c>
      <c r="T1137" s="12">
        <f t="shared" si="35"/>
        <v>42588.781180555554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15">
        <f>IFERROR(E1138/L1138,0)</f>
        <v>45</v>
      </c>
      <c r="Q1138" t="str">
        <f>LEFT(N1138, FIND("/",N1138,1)-1)</f>
        <v>games</v>
      </c>
      <c r="R1138" t="str">
        <f>RIGHT(N1138, LEN(N1138)-FIND("/",N1138,1))</f>
        <v>mobile games</v>
      </c>
      <c r="S1138" s="12">
        <f t="shared" si="34"/>
        <v>42327.46329861111</v>
      </c>
      <c r="T1138" s="12">
        <f t="shared" si="35"/>
        <v>42357.46329861111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15">
        <f>IFERROR(E1139/L1139,0)</f>
        <v>253.2051282051282</v>
      </c>
      <c r="Q1139" t="str">
        <f>LEFT(N1139, FIND("/",N1139,1)-1)</f>
        <v>games</v>
      </c>
      <c r="R1139" t="str">
        <f>RIGHT(N1139, LEN(N1139)-FIND("/",N1139,1))</f>
        <v>mobile games</v>
      </c>
      <c r="S1139" s="12">
        <f t="shared" si="34"/>
        <v>42453.611354166664</v>
      </c>
      <c r="T1139" s="12">
        <f t="shared" si="35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15">
        <f>IFERROR(E1140/L1140,0)</f>
        <v>31.25</v>
      </c>
      <c r="Q1140" t="str">
        <f>LEFT(N1140, FIND("/",N1140,1)-1)</f>
        <v>games</v>
      </c>
      <c r="R1140" t="str">
        <f>RIGHT(N1140, LEN(N1140)-FIND("/",N1140,1))</f>
        <v>mobile games</v>
      </c>
      <c r="S1140" s="12">
        <f t="shared" si="34"/>
        <v>42736.698275462964</v>
      </c>
      <c r="T1140" s="12">
        <f t="shared" si="35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15">
        <f>IFERROR(E1141/L1141,0)</f>
        <v>5</v>
      </c>
      <c r="Q1141" t="str">
        <f>LEFT(N1141, FIND("/",N1141,1)-1)</f>
        <v>games</v>
      </c>
      <c r="R1141" t="str">
        <f>RIGHT(N1141, LEN(N1141)-FIND("/",N1141,1))</f>
        <v>mobile games</v>
      </c>
      <c r="S1141" s="12">
        <f t="shared" si="34"/>
        <v>41975.139189814814</v>
      </c>
      <c r="T1141" s="12">
        <f t="shared" si="35"/>
        <v>42005.139189814814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15">
        <f>IFERROR(E1142/L1142,0)</f>
        <v>0</v>
      </c>
      <c r="Q1142" t="str">
        <f>LEFT(N1142, FIND("/",N1142,1)-1)</f>
        <v>games</v>
      </c>
      <c r="R1142" t="str">
        <f>RIGHT(N1142, LEN(N1142)-FIND("/",N1142,1))</f>
        <v>mobile games</v>
      </c>
      <c r="S1142" s="12">
        <f t="shared" si="34"/>
        <v>42192.253715277773</v>
      </c>
      <c r="T1142" s="12">
        <f t="shared" si="35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15">
        <f>IFERROR(E1143/L1143,0)</f>
        <v>0</v>
      </c>
      <c r="Q1143" t="str">
        <f>LEFT(N1143, FIND("/",N1143,1)-1)</f>
        <v>games</v>
      </c>
      <c r="R1143" t="str">
        <f>RIGHT(N1143, LEN(N1143)-FIND("/",N1143,1))</f>
        <v>mobile games</v>
      </c>
      <c r="S1143" s="12">
        <f t="shared" si="34"/>
        <v>42164.491319444445</v>
      </c>
      <c r="T1143" s="12">
        <f t="shared" si="35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15">
        <f>IFERROR(E1144/L1144,0)</f>
        <v>0</v>
      </c>
      <c r="Q1144" t="str">
        <f>LEFT(N1144, FIND("/",N1144,1)-1)</f>
        <v>games</v>
      </c>
      <c r="R1144" t="str">
        <f>RIGHT(N1144, LEN(N1144)-FIND("/",N1144,1))</f>
        <v>mobile games</v>
      </c>
      <c r="S1144" s="12">
        <f t="shared" si="34"/>
        <v>42021.797766203701</v>
      </c>
      <c r="T1144" s="12">
        <f t="shared" si="35"/>
        <v>42051.797766203701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15">
        <f>IFERROR(E1145/L1145,0)</f>
        <v>23.25</v>
      </c>
      <c r="Q1145" t="str">
        <f>LEFT(N1145, FIND("/",N1145,1)-1)</f>
        <v>games</v>
      </c>
      <c r="R1145" t="str">
        <f>RIGHT(N1145, LEN(N1145)-FIND("/",N1145,1))</f>
        <v>mobile games</v>
      </c>
      <c r="S1145" s="12">
        <f t="shared" si="34"/>
        <v>42324.985254629624</v>
      </c>
      <c r="T1145" s="12">
        <f t="shared" si="35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15">
        <f>IFERROR(E1146/L1146,0)</f>
        <v>0</v>
      </c>
      <c r="Q1146" t="str">
        <f>LEFT(N1146, FIND("/",N1146,1)-1)</f>
        <v>food</v>
      </c>
      <c r="R1146" t="str">
        <f>RIGHT(N1146, LEN(N1146)-FIND("/",N1146,1))</f>
        <v>food trucks</v>
      </c>
      <c r="S1146" s="12">
        <f t="shared" si="34"/>
        <v>42092.973611111105</v>
      </c>
      <c r="T1146" s="12">
        <f t="shared" si="35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15">
        <f>IFERROR(E1147/L1147,0)</f>
        <v>100</v>
      </c>
      <c r="Q1147" t="str">
        <f>LEFT(N1147, FIND("/",N1147,1)-1)</f>
        <v>food</v>
      </c>
      <c r="R1147" t="str">
        <f>RIGHT(N1147, LEN(N1147)-FIND("/",N1147,1))</f>
        <v>food trucks</v>
      </c>
      <c r="S1147" s="12">
        <f t="shared" si="34"/>
        <v>41854.539259259254</v>
      </c>
      <c r="T1147" s="12">
        <f t="shared" si="35"/>
        <v>41914.539259259254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15">
        <f>IFERROR(E1148/L1148,0)</f>
        <v>44.166666666666664</v>
      </c>
      <c r="Q1148" t="str">
        <f>LEFT(N1148, FIND("/",N1148,1)-1)</f>
        <v>food</v>
      </c>
      <c r="R1148" t="str">
        <f>RIGHT(N1148, LEN(N1148)-FIND("/",N1148,1))</f>
        <v>food trucks</v>
      </c>
      <c r="S1148" s="12">
        <f t="shared" si="34"/>
        <v>41723.745057870365</v>
      </c>
      <c r="T1148" s="12">
        <f t="shared" si="35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15">
        <f>IFERROR(E1149/L1149,0)</f>
        <v>0</v>
      </c>
      <c r="Q1149" t="str">
        <f>LEFT(N1149, FIND("/",N1149,1)-1)</f>
        <v>food</v>
      </c>
      <c r="R1149" t="str">
        <f>RIGHT(N1149, LEN(N1149)-FIND("/",N1149,1))</f>
        <v>food trucks</v>
      </c>
      <c r="S1149" s="12">
        <f t="shared" si="34"/>
        <v>41871.763692129629</v>
      </c>
      <c r="T1149" s="12">
        <f t="shared" si="35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15">
        <f>IFERROR(E1150/L1150,0)</f>
        <v>24.333333333333332</v>
      </c>
      <c r="Q1150" t="str">
        <f>LEFT(N1150, FIND("/",N1150,1)-1)</f>
        <v>food</v>
      </c>
      <c r="R1150" t="str">
        <f>RIGHT(N1150, LEN(N1150)-FIND("/",N1150,1))</f>
        <v>food trucks</v>
      </c>
      <c r="S1150" s="12">
        <f t="shared" si="34"/>
        <v>42674.962743055548</v>
      </c>
      <c r="T1150" s="12">
        <f t="shared" si="35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15">
        <f>IFERROR(E1151/L1151,0)</f>
        <v>37.5</v>
      </c>
      <c r="Q1151" t="str">
        <f>LEFT(N1151, FIND("/",N1151,1)-1)</f>
        <v>food</v>
      </c>
      <c r="R1151" t="str">
        <f>RIGHT(N1151, LEN(N1151)-FIND("/",N1151,1))</f>
        <v>food trucks</v>
      </c>
      <c r="S1151" s="12">
        <f t="shared" si="34"/>
        <v>42507.501921296294</v>
      </c>
      <c r="T1151" s="12">
        <f t="shared" si="35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15">
        <f>IFERROR(E1152/L1152,0)</f>
        <v>42</v>
      </c>
      <c r="Q1152" t="str">
        <f>LEFT(N1152, FIND("/",N1152,1)-1)</f>
        <v>food</v>
      </c>
      <c r="R1152" t="str">
        <f>RIGHT(N1152, LEN(N1152)-FIND("/",N1152,1))</f>
        <v>food trucks</v>
      </c>
      <c r="S1152" s="12">
        <f t="shared" si="34"/>
        <v>42317.74623842592</v>
      </c>
      <c r="T1152" s="12">
        <f t="shared" si="35"/>
        <v>42377.74623842592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15">
        <f>IFERROR(E1153/L1153,0)</f>
        <v>0</v>
      </c>
      <c r="Q1153" t="str">
        <f>LEFT(N1153, FIND("/",N1153,1)-1)</f>
        <v>food</v>
      </c>
      <c r="R1153" t="str">
        <f>RIGHT(N1153, LEN(N1153)-FIND("/",N1153,1))</f>
        <v>food trucks</v>
      </c>
      <c r="S1153" s="12">
        <f t="shared" si="34"/>
        <v>42223.894247685188</v>
      </c>
      <c r="T1153" s="12">
        <f t="shared" si="35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15">
        <f>IFERROR(E1154/L1154,0)</f>
        <v>60.733333333333334</v>
      </c>
      <c r="Q1154" t="str">
        <f>LEFT(N1154, FIND("/",N1154,1)-1)</f>
        <v>food</v>
      </c>
      <c r="R1154" t="str">
        <f>RIGHT(N1154, LEN(N1154)-FIND("/",N1154,1))</f>
        <v>food trucks</v>
      </c>
      <c r="S1154" s="12">
        <f t="shared" si="34"/>
        <v>42109.501296296294</v>
      </c>
      <c r="T1154" s="12">
        <f t="shared" si="35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15">
        <f>IFERROR(E1155/L1155,0)</f>
        <v>50</v>
      </c>
      <c r="Q1155" t="str">
        <f>LEFT(N1155, FIND("/",N1155,1)-1)</f>
        <v>food</v>
      </c>
      <c r="R1155" t="str">
        <f>RIGHT(N1155, LEN(N1155)-FIND("/",N1155,1))</f>
        <v>food trucks</v>
      </c>
      <c r="S1155" s="12">
        <f t="shared" ref="S1155:S1218" si="36">(J1155/86400)+25569+(-5/24)</f>
        <v>42143.505844907406</v>
      </c>
      <c r="T1155" s="12">
        <f t="shared" ref="T1155:T1218" si="37">(I1155/86400)+25569+(-5/24)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15">
        <f>IFERROR(E1156/L1156,0)</f>
        <v>108.33333333333333</v>
      </c>
      <c r="Q1156" t="str">
        <f>LEFT(N1156, FIND("/",N1156,1)-1)</f>
        <v>food</v>
      </c>
      <c r="R1156" t="str">
        <f>RIGHT(N1156, LEN(N1156)-FIND("/",N1156,1))</f>
        <v>food trucks</v>
      </c>
      <c r="S1156" s="12">
        <f t="shared" si="36"/>
        <v>42222.900532407402</v>
      </c>
      <c r="T1156" s="12">
        <f t="shared" si="37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15">
        <f>IFERROR(E1157/L1157,0)</f>
        <v>23.5</v>
      </c>
      <c r="Q1157" t="str">
        <f>LEFT(N1157, FIND("/",N1157,1)-1)</f>
        <v>food</v>
      </c>
      <c r="R1157" t="str">
        <f>RIGHT(N1157, LEN(N1157)-FIND("/",N1157,1))</f>
        <v>food trucks</v>
      </c>
      <c r="S1157" s="12">
        <f t="shared" si="36"/>
        <v>41835.555648148147</v>
      </c>
      <c r="T1157" s="12">
        <f t="shared" si="37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15">
        <f>IFERROR(E1158/L1158,0)</f>
        <v>0</v>
      </c>
      <c r="Q1158" t="str">
        <f>LEFT(N1158, FIND("/",N1158,1)-1)</f>
        <v>food</v>
      </c>
      <c r="R1158" t="str">
        <f>RIGHT(N1158, LEN(N1158)-FIND("/",N1158,1))</f>
        <v>food trucks</v>
      </c>
      <c r="S1158" s="12">
        <f t="shared" si="36"/>
        <v>42028.862986111104</v>
      </c>
      <c r="T1158" s="12">
        <f t="shared" si="37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15">
        <f>IFERROR(E1159/L1159,0)</f>
        <v>50.333333333333336</v>
      </c>
      <c r="Q1159" t="str">
        <f>LEFT(N1159, FIND("/",N1159,1)-1)</f>
        <v>food</v>
      </c>
      <c r="R1159" t="str">
        <f>RIGHT(N1159, LEN(N1159)-FIND("/",N1159,1))</f>
        <v>food trucks</v>
      </c>
      <c r="S1159" s="12">
        <f t="shared" si="36"/>
        <v>41918.419907407406</v>
      </c>
      <c r="T1159" s="12">
        <f t="shared" si="37"/>
        <v>41978.46157407407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15">
        <f>IFERROR(E1160/L1160,0)</f>
        <v>11.666666666666666</v>
      </c>
      <c r="Q1160" t="str">
        <f>LEFT(N1160, FIND("/",N1160,1)-1)</f>
        <v>food</v>
      </c>
      <c r="R1160" t="str">
        <f>RIGHT(N1160, LEN(N1160)-FIND("/",N1160,1))</f>
        <v>food trucks</v>
      </c>
      <c r="S1160" s="12">
        <f t="shared" si="36"/>
        <v>41951.883425925924</v>
      </c>
      <c r="T1160" s="12">
        <f t="shared" si="37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15">
        <f>IFERROR(E1161/L1161,0)</f>
        <v>0</v>
      </c>
      <c r="Q1161" t="str">
        <f>LEFT(N1161, FIND("/",N1161,1)-1)</f>
        <v>food</v>
      </c>
      <c r="R1161" t="str">
        <f>RIGHT(N1161, LEN(N1161)-FIND("/",N1161,1))</f>
        <v>food trucks</v>
      </c>
      <c r="S1161" s="12">
        <f t="shared" si="36"/>
        <v>42154.518113425926</v>
      </c>
      <c r="T1161" s="12">
        <f t="shared" si="37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15">
        <f>IFERROR(E1162/L1162,0)</f>
        <v>60.789473684210527</v>
      </c>
      <c r="Q1162" t="str">
        <f>LEFT(N1162, FIND("/",N1162,1)-1)</f>
        <v>food</v>
      </c>
      <c r="R1162" t="str">
        <f>RIGHT(N1162, LEN(N1162)-FIND("/",N1162,1))</f>
        <v>food trucks</v>
      </c>
      <c r="S1162" s="12">
        <f t="shared" si="36"/>
        <v>42060.946597222217</v>
      </c>
      <c r="T1162" s="12">
        <f t="shared" si="37"/>
        <v>42090.904930555553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15">
        <f>IFERROR(E1163/L1163,0)</f>
        <v>0</v>
      </c>
      <c r="Q1163" t="str">
        <f>LEFT(N1163, FIND("/",N1163,1)-1)</f>
        <v>food</v>
      </c>
      <c r="R1163" t="str">
        <f>RIGHT(N1163, LEN(N1163)-FIND("/",N1163,1))</f>
        <v>food trucks</v>
      </c>
      <c r="S1163" s="12">
        <f t="shared" si="36"/>
        <v>42122.421168981477</v>
      </c>
      <c r="T1163" s="12">
        <f t="shared" si="37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15">
        <f>IFERROR(E1164/L1164,0)</f>
        <v>17.5</v>
      </c>
      <c r="Q1164" t="str">
        <f>LEFT(N1164, FIND("/",N1164,1)-1)</f>
        <v>food</v>
      </c>
      <c r="R1164" t="str">
        <f>RIGHT(N1164, LEN(N1164)-FIND("/",N1164,1))</f>
        <v>food trucks</v>
      </c>
      <c r="S1164" s="12">
        <f t="shared" si="36"/>
        <v>41876.475277777776</v>
      </c>
      <c r="T1164" s="12">
        <f t="shared" si="37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15">
        <f>IFERROR(E1165/L1165,0)</f>
        <v>0</v>
      </c>
      <c r="Q1165" t="str">
        <f>LEFT(N1165, FIND("/",N1165,1)-1)</f>
        <v>food</v>
      </c>
      <c r="R1165" t="str">
        <f>RIGHT(N1165, LEN(N1165)-FIND("/",N1165,1))</f>
        <v>food trucks</v>
      </c>
      <c r="S1165" s="12">
        <f t="shared" si="36"/>
        <v>41830.515277777777</v>
      </c>
      <c r="T1165" s="12">
        <f t="shared" si="37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15">
        <f>IFERROR(E1166/L1166,0)</f>
        <v>0</v>
      </c>
      <c r="Q1166" t="str">
        <f>LEFT(N1166, FIND("/",N1166,1)-1)</f>
        <v>food</v>
      </c>
      <c r="R1166" t="str">
        <f>RIGHT(N1166, LEN(N1166)-FIND("/",N1166,1))</f>
        <v>food trucks</v>
      </c>
      <c r="S1166" s="12">
        <f t="shared" si="36"/>
        <v>42509.51599537037</v>
      </c>
      <c r="T1166" s="12">
        <f t="shared" si="37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15">
        <f>IFERROR(E1167/L1167,0)</f>
        <v>82.82</v>
      </c>
      <c r="Q1167" t="str">
        <f>LEFT(N1167, FIND("/",N1167,1)-1)</f>
        <v>food</v>
      </c>
      <c r="R1167" t="str">
        <f>RIGHT(N1167, LEN(N1167)-FIND("/",N1167,1))</f>
        <v>food trucks</v>
      </c>
      <c r="S1167" s="12">
        <f t="shared" si="36"/>
        <v>41792.00613425926</v>
      </c>
      <c r="T1167" s="12">
        <f t="shared" si="37"/>
        <v>41826.00613425926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15">
        <f>IFERROR(E1168/L1168,0)</f>
        <v>358.875</v>
      </c>
      <c r="Q1168" t="str">
        <f>LEFT(N1168, FIND("/",N1168,1)-1)</f>
        <v>food</v>
      </c>
      <c r="R1168" t="str">
        <f>RIGHT(N1168, LEN(N1168)-FIND("/",N1168,1))</f>
        <v>food trucks</v>
      </c>
      <c r="S1168" s="12">
        <f t="shared" si="36"/>
        <v>42150.277106481481</v>
      </c>
      <c r="T1168" s="12">
        <f t="shared" si="37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15">
        <f>IFERROR(E1169/L1169,0)</f>
        <v>61.1875</v>
      </c>
      <c r="Q1169" t="str">
        <f>LEFT(N1169, FIND("/",N1169,1)-1)</f>
        <v>food</v>
      </c>
      <c r="R1169" t="str">
        <f>RIGHT(N1169, LEN(N1169)-FIND("/",N1169,1))</f>
        <v>food trucks</v>
      </c>
      <c r="S1169" s="12">
        <f t="shared" si="36"/>
        <v>41863.526562499996</v>
      </c>
      <c r="T1169" s="12">
        <f t="shared" si="37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15">
        <f>IFERROR(E1170/L1170,0)</f>
        <v>340</v>
      </c>
      <c r="Q1170" t="str">
        <f>LEFT(N1170, FIND("/",N1170,1)-1)</f>
        <v>food</v>
      </c>
      <c r="R1170" t="str">
        <f>RIGHT(N1170, LEN(N1170)-FIND("/",N1170,1))</f>
        <v>food trucks</v>
      </c>
      <c r="S1170" s="12">
        <f t="shared" si="36"/>
        <v>42604.845659722218</v>
      </c>
      <c r="T1170" s="12">
        <f t="shared" si="37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15">
        <f>IFERROR(E1171/L1171,0)</f>
        <v>5.666666666666667</v>
      </c>
      <c r="Q1171" t="str">
        <f>LEFT(N1171, FIND("/",N1171,1)-1)</f>
        <v>food</v>
      </c>
      <c r="R1171" t="str">
        <f>RIGHT(N1171, LEN(N1171)-FIND("/",N1171,1))</f>
        <v>food trucks</v>
      </c>
      <c r="S1171" s="12">
        <f t="shared" si="36"/>
        <v>42027.145405092589</v>
      </c>
      <c r="T1171" s="12">
        <f t="shared" si="37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15">
        <f>IFERROR(E1172/L1172,0)</f>
        <v>50</v>
      </c>
      <c r="Q1172" t="str">
        <f>LEFT(N1172, FIND("/",N1172,1)-1)</f>
        <v>food</v>
      </c>
      <c r="R1172" t="str">
        <f>RIGHT(N1172, LEN(N1172)-FIND("/",N1172,1))</f>
        <v>food trucks</v>
      </c>
      <c r="S1172" s="12">
        <f t="shared" si="36"/>
        <v>42124.684849537036</v>
      </c>
      <c r="T1172" s="12">
        <f t="shared" si="37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15">
        <f>IFERROR(E1173/L1173,0)</f>
        <v>25</v>
      </c>
      <c r="Q1173" t="str">
        <f>LEFT(N1173, FIND("/",N1173,1)-1)</f>
        <v>food</v>
      </c>
      <c r="R1173" t="str">
        <f>RIGHT(N1173, LEN(N1173)-FIND("/",N1173,1))</f>
        <v>food trucks</v>
      </c>
      <c r="S1173" s="12">
        <f t="shared" si="36"/>
        <v>41938.596377314811</v>
      </c>
      <c r="T1173" s="12">
        <f t="shared" si="37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15">
        <f>IFERROR(E1174/L1174,0)</f>
        <v>0</v>
      </c>
      <c r="Q1174" t="str">
        <f>LEFT(N1174, FIND("/",N1174,1)-1)</f>
        <v>food</v>
      </c>
      <c r="R1174" t="str">
        <f>RIGHT(N1174, LEN(N1174)-FIND("/",N1174,1))</f>
        <v>food trucks</v>
      </c>
      <c r="S1174" s="12">
        <f t="shared" si="36"/>
        <v>41841.473981481475</v>
      </c>
      <c r="T1174" s="12">
        <f t="shared" si="37"/>
        <v>41871.473981481475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15">
        <f>IFERROR(E1175/L1175,0)</f>
        <v>30</v>
      </c>
      <c r="Q1175" t="str">
        <f>LEFT(N1175, FIND("/",N1175,1)-1)</f>
        <v>food</v>
      </c>
      <c r="R1175" t="str">
        <f>RIGHT(N1175, LEN(N1175)-FIND("/",N1175,1))</f>
        <v>food trucks</v>
      </c>
      <c r="S1175" s="12">
        <f t="shared" si="36"/>
        <v>42183.97751157407</v>
      </c>
      <c r="T1175" s="12">
        <f t="shared" si="37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15">
        <f>IFERROR(E1176/L1176,0)</f>
        <v>46.631578947368418</v>
      </c>
      <c r="Q1176" t="str">
        <f>LEFT(N1176, FIND("/",N1176,1)-1)</f>
        <v>food</v>
      </c>
      <c r="R1176" t="str">
        <f>RIGHT(N1176, LEN(N1176)-FIND("/",N1176,1))</f>
        <v>food trucks</v>
      </c>
      <c r="S1176" s="12">
        <f t="shared" si="36"/>
        <v>42468.633414351854</v>
      </c>
      <c r="T1176" s="12">
        <f t="shared" si="37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15">
        <f>IFERROR(E1177/L1177,0)</f>
        <v>65</v>
      </c>
      <c r="Q1177" t="str">
        <f>LEFT(N1177, FIND("/",N1177,1)-1)</f>
        <v>food</v>
      </c>
      <c r="R1177" t="str">
        <f>RIGHT(N1177, LEN(N1177)-FIND("/",N1177,1))</f>
        <v>food trucks</v>
      </c>
      <c r="S1177" s="12">
        <f t="shared" si="36"/>
        <v>42170.520127314812</v>
      </c>
      <c r="T1177" s="12">
        <f t="shared" si="37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15">
        <f>IFERROR(E1178/L1178,0)</f>
        <v>10</v>
      </c>
      <c r="Q1178" t="str">
        <f>LEFT(N1178, FIND("/",N1178,1)-1)</f>
        <v>food</v>
      </c>
      <c r="R1178" t="str">
        <f>RIGHT(N1178, LEN(N1178)-FIND("/",N1178,1))</f>
        <v>food trucks</v>
      </c>
      <c r="S1178" s="12">
        <f t="shared" si="36"/>
        <v>42745.811319444438</v>
      </c>
      <c r="T1178" s="12">
        <f t="shared" si="37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15">
        <f>IFERROR(E1179/L1179,0)</f>
        <v>0</v>
      </c>
      <c r="Q1179" t="str">
        <f>LEFT(N1179, FIND("/",N1179,1)-1)</f>
        <v>food</v>
      </c>
      <c r="R1179" t="str">
        <f>RIGHT(N1179, LEN(N1179)-FIND("/",N1179,1))</f>
        <v>food trucks</v>
      </c>
      <c r="S1179" s="12">
        <f t="shared" si="36"/>
        <v>41897.452499999999</v>
      </c>
      <c r="T1179" s="12">
        <f t="shared" si="37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15">
        <f>IFERROR(E1180/L1180,0)</f>
        <v>5</v>
      </c>
      <c r="Q1180" t="str">
        <f>LEFT(N1180, FIND("/",N1180,1)-1)</f>
        <v>food</v>
      </c>
      <c r="R1180" t="str">
        <f>RIGHT(N1180, LEN(N1180)-FIND("/",N1180,1))</f>
        <v>food trucks</v>
      </c>
      <c r="S1180" s="12">
        <f t="shared" si="36"/>
        <v>41837.69736111111</v>
      </c>
      <c r="T1180" s="12">
        <f t="shared" si="37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15">
        <f>IFERROR(E1181/L1181,0)</f>
        <v>640</v>
      </c>
      <c r="Q1181" t="str">
        <f>LEFT(N1181, FIND("/",N1181,1)-1)</f>
        <v>food</v>
      </c>
      <c r="R1181" t="str">
        <f>RIGHT(N1181, LEN(N1181)-FIND("/",N1181,1))</f>
        <v>food trucks</v>
      </c>
      <c r="S1181" s="12">
        <f t="shared" si="36"/>
        <v>42275.511886574073</v>
      </c>
      <c r="T1181" s="12">
        <f t="shared" si="37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15">
        <f>IFERROR(E1182/L1182,0)</f>
        <v>69.117647058823536</v>
      </c>
      <c r="Q1182" t="str">
        <f>LEFT(N1182, FIND("/",N1182,1)-1)</f>
        <v>food</v>
      </c>
      <c r="R1182" t="str">
        <f>RIGHT(N1182, LEN(N1182)-FIND("/",N1182,1))</f>
        <v>food trucks</v>
      </c>
      <c r="S1182" s="12">
        <f t="shared" si="36"/>
        <v>41781.598541666666</v>
      </c>
      <c r="T1182" s="12">
        <f t="shared" si="37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15">
        <f>IFERROR(E1183/L1183,0)</f>
        <v>1.3333333333333333</v>
      </c>
      <c r="Q1183" t="str">
        <f>LEFT(N1183, FIND("/",N1183,1)-1)</f>
        <v>food</v>
      </c>
      <c r="R1183" t="str">
        <f>RIGHT(N1183, LEN(N1183)-FIND("/",N1183,1))</f>
        <v>food trucks</v>
      </c>
      <c r="S1183" s="12">
        <f t="shared" si="36"/>
        <v>42034.131030092591</v>
      </c>
      <c r="T1183" s="12">
        <f t="shared" si="37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15">
        <f>IFERROR(E1184/L1184,0)</f>
        <v>10.5</v>
      </c>
      <c r="Q1184" t="str">
        <f>LEFT(N1184, FIND("/",N1184,1)-1)</f>
        <v>food</v>
      </c>
      <c r="R1184" t="str">
        <f>RIGHT(N1184, LEN(N1184)-FIND("/",N1184,1))</f>
        <v>food trucks</v>
      </c>
      <c r="S1184" s="12">
        <f t="shared" si="36"/>
        <v>42728.619074074071</v>
      </c>
      <c r="T1184" s="12">
        <f t="shared" si="37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15">
        <f>IFERROR(E1185/L1185,0)</f>
        <v>33.333333333333336</v>
      </c>
      <c r="Q1185" t="str">
        <f>LEFT(N1185, FIND("/",N1185,1)-1)</f>
        <v>food</v>
      </c>
      <c r="R1185" t="str">
        <f>RIGHT(N1185, LEN(N1185)-FIND("/",N1185,1))</f>
        <v>food trucks</v>
      </c>
      <c r="S1185" s="12">
        <f t="shared" si="36"/>
        <v>42656.653043981474</v>
      </c>
      <c r="T1185" s="12">
        <f t="shared" si="37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15">
        <f>E1186/L1186</f>
        <v>61.562666666666665</v>
      </c>
      <c r="Q1186" t="str">
        <f>LEFT(N1186, FIND("/",N1186,1)-1)</f>
        <v>photography</v>
      </c>
      <c r="R1186" t="str">
        <f>RIGHT(N1186, LEN(N1186)-FIND("/",N1186,1))</f>
        <v>photobooks</v>
      </c>
      <c r="S1186" s="12">
        <f t="shared" si="36"/>
        <v>42741.391331018516</v>
      </c>
      <c r="T1186" s="12">
        <f t="shared" si="37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15">
        <f>E1187/L1187</f>
        <v>118.73873873873873</v>
      </c>
      <c r="Q1187" t="str">
        <f>LEFT(N1187, FIND("/",N1187,1)-1)</f>
        <v>photography</v>
      </c>
      <c r="R1187" t="str">
        <f>RIGHT(N1187, LEN(N1187)-FIND("/",N1187,1))</f>
        <v>photobooks</v>
      </c>
      <c r="S1187" s="12">
        <f t="shared" si="36"/>
        <v>42130.656817129631</v>
      </c>
      <c r="T1187" s="12">
        <f t="shared" si="37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15">
        <f>E1188/L1188</f>
        <v>65.081300813008127</v>
      </c>
      <c r="Q1188" t="str">
        <f>LEFT(N1188, FIND("/",N1188,1)-1)</f>
        <v>photography</v>
      </c>
      <c r="R1188" t="str">
        <f>RIGHT(N1188, LEN(N1188)-FIND("/",N1188,1))</f>
        <v>photobooks</v>
      </c>
      <c r="S1188" s="12">
        <f t="shared" si="36"/>
        <v>42123.655034722215</v>
      </c>
      <c r="T1188" s="12">
        <f t="shared" si="37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15">
        <f>E1189/L1189</f>
        <v>130.15714285714284</v>
      </c>
      <c r="Q1189" t="str">
        <f>LEFT(N1189, FIND("/",N1189,1)-1)</f>
        <v>photography</v>
      </c>
      <c r="R1189" t="str">
        <f>RIGHT(N1189, LEN(N1189)-FIND("/",N1189,1))</f>
        <v>photobooks</v>
      </c>
      <c r="S1189" s="12">
        <f t="shared" si="36"/>
        <v>42109.686608796292</v>
      </c>
      <c r="T1189" s="12">
        <f t="shared" si="37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15">
        <f>E1190/L1190</f>
        <v>37.776470588235291</v>
      </c>
      <c r="Q1190" t="str">
        <f>LEFT(N1190, FIND("/",N1190,1)-1)</f>
        <v>photography</v>
      </c>
      <c r="R1190" t="str">
        <f>RIGHT(N1190, LEN(N1190)-FIND("/",N1190,1))</f>
        <v>photobooks</v>
      </c>
      <c r="S1190" s="12">
        <f t="shared" si="36"/>
        <v>42711.492361111108</v>
      </c>
      <c r="T1190" s="12">
        <f t="shared" si="37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15">
        <f>E1191/L1191</f>
        <v>112.79069767441861</v>
      </c>
      <c r="Q1191" t="str">
        <f>LEFT(N1191, FIND("/",N1191,1)-1)</f>
        <v>photography</v>
      </c>
      <c r="R1191" t="str">
        <f>RIGHT(N1191, LEN(N1191)-FIND("/",N1191,1))</f>
        <v>photobooks</v>
      </c>
      <c r="S1191" s="12">
        <f t="shared" si="36"/>
        <v>42529.770775462959</v>
      </c>
      <c r="T1191" s="12">
        <f t="shared" si="37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15">
        <f>E1192/L1192</f>
        <v>51.92307692307692</v>
      </c>
      <c r="Q1192" t="str">
        <f>LEFT(N1192, FIND("/",N1192,1)-1)</f>
        <v>photography</v>
      </c>
      <c r="R1192" t="str">
        <f>RIGHT(N1192, LEN(N1192)-FIND("/",N1192,1))</f>
        <v>photobooks</v>
      </c>
      <c r="S1192" s="12">
        <f t="shared" si="36"/>
        <v>41852.457465277774</v>
      </c>
      <c r="T1192" s="12">
        <f t="shared" si="37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15">
        <f>E1193/L1193</f>
        <v>89.242424242424249</v>
      </c>
      <c r="Q1193" t="str">
        <f>LEFT(N1193, FIND("/",N1193,1)-1)</f>
        <v>photography</v>
      </c>
      <c r="R1193" t="str">
        <f>RIGHT(N1193, LEN(N1193)-FIND("/",N1193,1))</f>
        <v>photobooks</v>
      </c>
      <c r="S1193" s="12">
        <f t="shared" si="36"/>
        <v>42419.395370370366</v>
      </c>
      <c r="T1193" s="12">
        <f t="shared" si="37"/>
        <v>42449.353703703702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15">
        <f>E1194/L1194</f>
        <v>19.333333333333332</v>
      </c>
      <c r="Q1194" t="str">
        <f>LEFT(N1194, FIND("/",N1194,1)-1)</f>
        <v>photography</v>
      </c>
      <c r="R1194" t="str">
        <f>RIGHT(N1194, LEN(N1194)-FIND("/",N1194,1))</f>
        <v>photobooks</v>
      </c>
      <c r="S1194" s="12">
        <f t="shared" si="36"/>
        <v>42747.298356481479</v>
      </c>
      <c r="T1194" s="12">
        <f t="shared" si="37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15">
        <f>E1195/L1195</f>
        <v>79.967032967032964</v>
      </c>
      <c r="Q1195" t="str">
        <f>LEFT(N1195, FIND("/",N1195,1)-1)</f>
        <v>photography</v>
      </c>
      <c r="R1195" t="str">
        <f>RIGHT(N1195, LEN(N1195)-FIND("/",N1195,1))</f>
        <v>photobooks</v>
      </c>
      <c r="S1195" s="12">
        <f t="shared" si="36"/>
        <v>42409.567743055552</v>
      </c>
      <c r="T1195" s="12">
        <f t="shared" si="37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15">
        <f>E1196/L1196</f>
        <v>56.414565826330531</v>
      </c>
      <c r="Q1196" t="str">
        <f>LEFT(N1196, FIND("/",N1196,1)-1)</f>
        <v>photography</v>
      </c>
      <c r="R1196" t="str">
        <f>RIGHT(N1196, LEN(N1196)-FIND("/",N1196,1))</f>
        <v>photobooks</v>
      </c>
      <c r="S1196" s="12">
        <f t="shared" si="36"/>
        <v>42072.27984953703</v>
      </c>
      <c r="T1196" s="12">
        <f t="shared" si="37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15">
        <f>E1197/L1197</f>
        <v>79.411764705882348</v>
      </c>
      <c r="Q1197" t="str">
        <f>LEFT(N1197, FIND("/",N1197,1)-1)</f>
        <v>photography</v>
      </c>
      <c r="R1197" t="str">
        <f>RIGHT(N1197, LEN(N1197)-FIND("/",N1197,1))</f>
        <v>photobooks</v>
      </c>
      <c r="S1197" s="12">
        <f t="shared" si="36"/>
        <v>42298.139502314814</v>
      </c>
      <c r="T1197" s="12">
        <f t="shared" si="37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15">
        <f>E1198/L1198</f>
        <v>76.439453125</v>
      </c>
      <c r="Q1198" t="str">
        <f>LEFT(N1198, FIND("/",N1198,1)-1)</f>
        <v>photography</v>
      </c>
      <c r="R1198" t="str">
        <f>RIGHT(N1198, LEN(N1198)-FIND("/",N1198,1))</f>
        <v>photobooks</v>
      </c>
      <c r="S1198" s="12">
        <f t="shared" si="36"/>
        <v>42326.610405092586</v>
      </c>
      <c r="T1198" s="12">
        <f t="shared" si="37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15">
        <f>E1199/L1199</f>
        <v>121</v>
      </c>
      <c r="Q1199" t="str">
        <f>LEFT(N1199, FIND("/",N1199,1)-1)</f>
        <v>photography</v>
      </c>
      <c r="R1199" t="str">
        <f>RIGHT(N1199, LEN(N1199)-FIND("/",N1199,1))</f>
        <v>photobooks</v>
      </c>
      <c r="S1199" s="12">
        <f t="shared" si="36"/>
        <v>42503.456412037034</v>
      </c>
      <c r="T1199" s="12">
        <f t="shared" si="37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15">
        <f>E1200/L1200</f>
        <v>54.616766467065865</v>
      </c>
      <c r="Q1200" t="str">
        <f>LEFT(N1200, FIND("/",N1200,1)-1)</f>
        <v>photography</v>
      </c>
      <c r="R1200" t="str">
        <f>RIGHT(N1200, LEN(N1200)-FIND("/",N1200,1))</f>
        <v>photobooks</v>
      </c>
      <c r="S1200" s="12">
        <f t="shared" si="36"/>
        <v>42333.410717592589</v>
      </c>
      <c r="T1200" s="12">
        <f t="shared" si="37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15">
        <f>E1201/L1201</f>
        <v>299.22222222222223</v>
      </c>
      <c r="Q1201" t="str">
        <f>LEFT(N1201, FIND("/",N1201,1)-1)</f>
        <v>photography</v>
      </c>
      <c r="R1201" t="str">
        <f>RIGHT(N1201, LEN(N1201)-FIND("/",N1201,1))</f>
        <v>photobooks</v>
      </c>
      <c r="S1201" s="12">
        <f t="shared" si="36"/>
        <v>42161.562499999993</v>
      </c>
      <c r="T1201" s="12">
        <f t="shared" si="37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15">
        <f>E1202/L1202</f>
        <v>58.533980582524272</v>
      </c>
      <c r="Q1202" t="str">
        <f>LEFT(N1202, FIND("/",N1202,1)-1)</f>
        <v>photography</v>
      </c>
      <c r="R1202" t="str">
        <f>RIGHT(N1202, LEN(N1202)-FIND("/",N1202,1))</f>
        <v>photobooks</v>
      </c>
      <c r="S1202" s="12">
        <f t="shared" si="36"/>
        <v>42089.269166666665</v>
      </c>
      <c r="T1202" s="12">
        <f t="shared" si="37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15">
        <f>E1203/L1203</f>
        <v>55.371801801801809</v>
      </c>
      <c r="Q1203" t="str">
        <f>LEFT(N1203, FIND("/",N1203,1)-1)</f>
        <v>photography</v>
      </c>
      <c r="R1203" t="str">
        <f>RIGHT(N1203, LEN(N1203)-FIND("/",N1203,1))</f>
        <v>photobooks</v>
      </c>
      <c r="S1203" s="12">
        <f t="shared" si="36"/>
        <v>42536.398680555554</v>
      </c>
      <c r="T1203" s="12">
        <f t="shared" si="37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15">
        <f>E1204/L1204</f>
        <v>183.80442804428046</v>
      </c>
      <c r="Q1204" t="str">
        <f>LEFT(N1204, FIND("/",N1204,1)-1)</f>
        <v>photography</v>
      </c>
      <c r="R1204" t="str">
        <f>RIGHT(N1204, LEN(N1204)-FIND("/",N1204,1))</f>
        <v>photobooks</v>
      </c>
      <c r="S1204" s="12">
        <f t="shared" si="36"/>
        <v>42152.08048611111</v>
      </c>
      <c r="T1204" s="12">
        <f t="shared" si="37"/>
        <v>42182.08048611111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15">
        <f>E1205/L1205</f>
        <v>165.34653465346534</v>
      </c>
      <c r="Q1205" t="str">
        <f>LEFT(N1205, FIND("/",N1205,1)-1)</f>
        <v>photography</v>
      </c>
      <c r="R1205" t="str">
        <f>RIGHT(N1205, LEN(N1205)-FIND("/",N1205,1))</f>
        <v>photobooks</v>
      </c>
      <c r="S1205" s="12">
        <f t="shared" si="36"/>
        <v>42125.4065625</v>
      </c>
      <c r="T1205" s="12">
        <f t="shared" si="37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15">
        <f>E1206/L1206</f>
        <v>234.78947368421052</v>
      </c>
      <c r="Q1206" t="str">
        <f>LEFT(N1206, FIND("/",N1206,1)-1)</f>
        <v>photography</v>
      </c>
      <c r="R1206" t="str">
        <f>RIGHT(N1206, LEN(N1206)-FIND("/",N1206,1))</f>
        <v>photobooks</v>
      </c>
      <c r="S1206" s="12">
        <f t="shared" si="36"/>
        <v>42297.539733796293</v>
      </c>
      <c r="T1206" s="12">
        <f t="shared" si="37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15">
        <f>E1207/L1207</f>
        <v>211.48387096774192</v>
      </c>
      <c r="Q1207" t="str">
        <f>LEFT(N1207, FIND("/",N1207,1)-1)</f>
        <v>photography</v>
      </c>
      <c r="R1207" t="str">
        <f>RIGHT(N1207, LEN(N1207)-FIND("/",N1207,1))</f>
        <v>photobooks</v>
      </c>
      <c r="S1207" s="12">
        <f t="shared" si="36"/>
        <v>42138.298043981478</v>
      </c>
      <c r="T1207" s="12">
        <f t="shared" si="37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15">
        <f>E1208/L1208</f>
        <v>32.34375</v>
      </c>
      <c r="Q1208" t="str">
        <f>LEFT(N1208, FIND("/",N1208,1)-1)</f>
        <v>photography</v>
      </c>
      <c r="R1208" t="str">
        <f>RIGHT(N1208, LEN(N1208)-FIND("/",N1208,1))</f>
        <v>photobooks</v>
      </c>
      <c r="S1208" s="12">
        <f t="shared" si="36"/>
        <v>42772.567743055552</v>
      </c>
      <c r="T1208" s="12">
        <f t="shared" si="37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15">
        <f>E1209/L1209</f>
        <v>123.37588652482269</v>
      </c>
      <c r="Q1209" t="str">
        <f>LEFT(N1209, FIND("/",N1209,1)-1)</f>
        <v>photography</v>
      </c>
      <c r="R1209" t="str">
        <f>RIGHT(N1209, LEN(N1209)-FIND("/",N1209,1))</f>
        <v>photobooks</v>
      </c>
      <c r="S1209" s="12">
        <f t="shared" si="36"/>
        <v>42430.221909722219</v>
      </c>
      <c r="T1209" s="12">
        <f t="shared" si="37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15">
        <f>E1210/L1210</f>
        <v>207.06666666666666</v>
      </c>
      <c r="Q1210" t="str">
        <f>LEFT(N1210, FIND("/",N1210,1)-1)</f>
        <v>photography</v>
      </c>
      <c r="R1210" t="str">
        <f>RIGHT(N1210, LEN(N1210)-FIND("/",N1210,1))</f>
        <v>photobooks</v>
      </c>
      <c r="S1210" s="12">
        <f t="shared" si="36"/>
        <v>42423.500740740739</v>
      </c>
      <c r="T1210" s="12">
        <f t="shared" si="37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15">
        <f>E1211/L1211</f>
        <v>138.2608695652174</v>
      </c>
      <c r="Q1211" t="str">
        <f>LEFT(N1211, FIND("/",N1211,1)-1)</f>
        <v>photography</v>
      </c>
      <c r="R1211" t="str">
        <f>RIGHT(N1211, LEN(N1211)-FIND("/",N1211,1))</f>
        <v>photobooks</v>
      </c>
      <c r="S1211" s="12">
        <f t="shared" si="36"/>
        <v>42761.637789351851</v>
      </c>
      <c r="T1211" s="12">
        <f t="shared" si="37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15">
        <f>E1212/L1212</f>
        <v>493.81553398058253</v>
      </c>
      <c r="Q1212" t="str">
        <f>LEFT(N1212, FIND("/",N1212,1)-1)</f>
        <v>photography</v>
      </c>
      <c r="R1212" t="str">
        <f>RIGHT(N1212, LEN(N1212)-FIND("/",N1212,1))</f>
        <v>photobooks</v>
      </c>
      <c r="S1212" s="12">
        <f t="shared" si="36"/>
        <v>42132.733472222222</v>
      </c>
      <c r="T1212" s="12">
        <f t="shared" si="37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15">
        <f>E1213/L1213</f>
        <v>168.5</v>
      </c>
      <c r="Q1213" t="str">
        <f>LEFT(N1213, FIND("/",N1213,1)-1)</f>
        <v>photography</v>
      </c>
      <c r="R1213" t="str">
        <f>RIGHT(N1213, LEN(N1213)-FIND("/",N1213,1))</f>
        <v>photobooks</v>
      </c>
      <c r="S1213" s="12">
        <f t="shared" si="36"/>
        <v>42515.658113425925</v>
      </c>
      <c r="T1213" s="12">
        <f t="shared" si="37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15">
        <f>E1214/L1214</f>
        <v>38.867469879518069</v>
      </c>
      <c r="Q1214" t="str">
        <f>LEFT(N1214, FIND("/",N1214,1)-1)</f>
        <v>photography</v>
      </c>
      <c r="R1214" t="str">
        <f>RIGHT(N1214, LEN(N1214)-FIND("/",N1214,1))</f>
        <v>photobooks</v>
      </c>
      <c r="S1214" s="12">
        <f t="shared" si="36"/>
        <v>42318.741840277777</v>
      </c>
      <c r="T1214" s="12">
        <f t="shared" si="37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15">
        <f>E1215/L1215</f>
        <v>61.527777777777779</v>
      </c>
      <c r="Q1215" t="str">
        <f>LEFT(N1215, FIND("/",N1215,1)-1)</f>
        <v>photography</v>
      </c>
      <c r="R1215" t="str">
        <f>RIGHT(N1215, LEN(N1215)-FIND("/",N1215,1))</f>
        <v>photobooks</v>
      </c>
      <c r="S1215" s="12">
        <f t="shared" si="36"/>
        <v>42731.547453703701</v>
      </c>
      <c r="T1215" s="12">
        <f t="shared" si="37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15">
        <f>E1216/L1216</f>
        <v>105.44</v>
      </c>
      <c r="Q1216" t="str">
        <f>LEFT(N1216, FIND("/",N1216,1)-1)</f>
        <v>photography</v>
      </c>
      <c r="R1216" t="str">
        <f>RIGHT(N1216, LEN(N1216)-FIND("/",N1216,1))</f>
        <v>photobooks</v>
      </c>
      <c r="S1216" s="12">
        <f t="shared" si="36"/>
        <v>42104.632002314807</v>
      </c>
      <c r="T1216" s="12">
        <f t="shared" si="37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15">
        <f>E1217/L1217</f>
        <v>71.592003642987251</v>
      </c>
      <c r="Q1217" t="str">
        <f>LEFT(N1217, FIND("/",N1217,1)-1)</f>
        <v>photography</v>
      </c>
      <c r="R1217" t="str">
        <f>RIGHT(N1217, LEN(N1217)-FIND("/",N1217,1))</f>
        <v>photobooks</v>
      </c>
      <c r="S1217" s="12">
        <f t="shared" si="36"/>
        <v>41759.714768518512</v>
      </c>
      <c r="T1217" s="12">
        <f t="shared" si="37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15">
        <f>E1218/L1218</f>
        <v>91.882882882882882</v>
      </c>
      <c r="Q1218" t="str">
        <f>LEFT(N1218, FIND("/",N1218,1)-1)</f>
        <v>photography</v>
      </c>
      <c r="R1218" t="str">
        <f>RIGHT(N1218, LEN(N1218)-FIND("/",N1218,1))</f>
        <v>photobooks</v>
      </c>
      <c r="S1218" s="12">
        <f t="shared" si="36"/>
        <v>42247.408067129632</v>
      </c>
      <c r="T1218" s="12">
        <f t="shared" si="37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15">
        <f>E1219/L1219</f>
        <v>148.57377049180329</v>
      </c>
      <c r="Q1219" t="str">
        <f>LEFT(N1219, FIND("/",N1219,1)-1)</f>
        <v>photography</v>
      </c>
      <c r="R1219" t="str">
        <f>RIGHT(N1219, LEN(N1219)-FIND("/",N1219,1))</f>
        <v>photobooks</v>
      </c>
      <c r="S1219" s="12">
        <f t="shared" ref="S1219:S1282" si="38">(J1219/86400)+25569+(-5/24)</f>
        <v>42535.6011574074</v>
      </c>
      <c r="T1219" s="12">
        <f t="shared" ref="T1219:T1282" si="39">(I1219/86400)+25569+(-5/24)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15">
        <f>E1220/L1220</f>
        <v>174.2134831460674</v>
      </c>
      <c r="Q1220" t="str">
        <f>LEFT(N1220, FIND("/",N1220,1)-1)</f>
        <v>photography</v>
      </c>
      <c r="R1220" t="str">
        <f>RIGHT(N1220, LEN(N1220)-FIND("/",N1220,1))</f>
        <v>photobooks</v>
      </c>
      <c r="S1220" s="12">
        <f t="shared" si="38"/>
        <v>42278.453703703701</v>
      </c>
      <c r="T1220" s="12">
        <f t="shared" si="3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15">
        <f>E1221/L1221</f>
        <v>102.86166007905139</v>
      </c>
      <c r="Q1221" t="str">
        <f>LEFT(N1221, FIND("/",N1221,1)-1)</f>
        <v>photography</v>
      </c>
      <c r="R1221" t="str">
        <f>RIGHT(N1221, LEN(N1221)-FIND("/",N1221,1))</f>
        <v>photobooks</v>
      </c>
      <c r="S1221" s="12">
        <f t="shared" si="38"/>
        <v>42633.253622685188</v>
      </c>
      <c r="T1221" s="12">
        <f t="shared" si="39"/>
        <v>42663.253622685188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15">
        <f>E1222/L1222</f>
        <v>111.17857142857143</v>
      </c>
      <c r="Q1222" t="str">
        <f>LEFT(N1222, FIND("/",N1222,1)-1)</f>
        <v>photography</v>
      </c>
      <c r="R1222" t="str">
        <f>RIGHT(N1222, LEN(N1222)-FIND("/",N1222,1))</f>
        <v>photobooks</v>
      </c>
      <c r="S1222" s="12">
        <f t="shared" si="38"/>
        <v>42211.420277777775</v>
      </c>
      <c r="T1222" s="12">
        <f t="shared" si="3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15">
        <f>E1223/L1223</f>
        <v>23.796213592233013</v>
      </c>
      <c r="Q1223" t="str">
        <f>LEFT(N1223, FIND("/",N1223,1)-1)</f>
        <v>photography</v>
      </c>
      <c r="R1223" t="str">
        <f>RIGHT(N1223, LEN(N1223)-FIND("/",N1223,1))</f>
        <v>photobooks</v>
      </c>
      <c r="S1223" s="12">
        <f t="shared" si="38"/>
        <v>42680.267222222225</v>
      </c>
      <c r="T1223" s="12">
        <f t="shared" si="3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15">
        <f>E1224/L1224</f>
        <v>81.268115942028984</v>
      </c>
      <c r="Q1224" t="str">
        <f>LEFT(N1224, FIND("/",N1224,1)-1)</f>
        <v>photography</v>
      </c>
      <c r="R1224" t="str">
        <f>RIGHT(N1224, LEN(N1224)-FIND("/",N1224,1))</f>
        <v>photobooks</v>
      </c>
      <c r="S1224" s="12">
        <f t="shared" si="38"/>
        <v>42430.512118055551</v>
      </c>
      <c r="T1224" s="12">
        <f t="shared" si="3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15">
        <f>E1225/L1225</f>
        <v>116.21465968586388</v>
      </c>
      <c r="Q1225" t="str">
        <f>LEFT(N1225, FIND("/",N1225,1)-1)</f>
        <v>photography</v>
      </c>
      <c r="R1225" t="str">
        <f>RIGHT(N1225, LEN(N1225)-FIND("/",N1225,1))</f>
        <v>photobooks</v>
      </c>
      <c r="S1225" s="12">
        <f t="shared" si="38"/>
        <v>42653.968854166662</v>
      </c>
      <c r="T1225" s="12">
        <f t="shared" si="3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15">
        <f>IFERROR(E1226/L1226,0)</f>
        <v>58.888888888888886</v>
      </c>
      <c r="Q1226" t="str">
        <f>LEFT(N1226, FIND("/",N1226,1)-1)</f>
        <v>music</v>
      </c>
      <c r="R1226" t="str">
        <f>RIGHT(N1226, LEN(N1226)-FIND("/",N1226,1))</f>
        <v>world music</v>
      </c>
      <c r="S1226" s="12">
        <f t="shared" si="38"/>
        <v>41736.341458333329</v>
      </c>
      <c r="T1226" s="12">
        <f t="shared" si="3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15">
        <f>IFERROR(E1227/L1227,0)</f>
        <v>44</v>
      </c>
      <c r="Q1227" t="str">
        <f>LEFT(N1227, FIND("/",N1227,1)-1)</f>
        <v>music</v>
      </c>
      <c r="R1227" t="str">
        <f>RIGHT(N1227, LEN(N1227)-FIND("/",N1227,1))</f>
        <v>world music</v>
      </c>
      <c r="S1227" s="12">
        <f t="shared" si="38"/>
        <v>41509.697662037033</v>
      </c>
      <c r="T1227" s="12">
        <f t="shared" si="3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15">
        <f>IFERROR(E1228/L1228,0)</f>
        <v>48.424999999999997</v>
      </c>
      <c r="Q1228" t="str">
        <f>LEFT(N1228, FIND("/",N1228,1)-1)</f>
        <v>music</v>
      </c>
      <c r="R1228" t="str">
        <f>RIGHT(N1228, LEN(N1228)-FIND("/",N1228,1))</f>
        <v>world music</v>
      </c>
      <c r="S1228" s="12">
        <f t="shared" si="38"/>
        <v>41715.666446759256</v>
      </c>
      <c r="T1228" s="12">
        <f t="shared" si="3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15">
        <f>IFERROR(E1229/L1229,0)</f>
        <v>0</v>
      </c>
      <c r="Q1229" t="str">
        <f>LEFT(N1229, FIND("/",N1229,1)-1)</f>
        <v>music</v>
      </c>
      <c r="R1229" t="str">
        <f>RIGHT(N1229, LEN(N1229)-FIND("/",N1229,1))</f>
        <v>world music</v>
      </c>
      <c r="S1229" s="12">
        <f t="shared" si="38"/>
        <v>41827.710833333331</v>
      </c>
      <c r="T1229" s="12">
        <f t="shared" si="3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15">
        <f>IFERROR(E1230/L1230,0)</f>
        <v>61.041666666666664</v>
      </c>
      <c r="Q1230" t="str">
        <f>LEFT(N1230, FIND("/",N1230,1)-1)</f>
        <v>music</v>
      </c>
      <c r="R1230" t="str">
        <f>RIGHT(N1230, LEN(N1230)-FIND("/",N1230,1))</f>
        <v>world music</v>
      </c>
      <c r="S1230" s="12">
        <f t="shared" si="38"/>
        <v>40754.520925925921</v>
      </c>
      <c r="T1230" s="12">
        <f t="shared" si="3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15">
        <f>IFERROR(E1231/L1231,0)</f>
        <v>25</v>
      </c>
      <c r="Q1231" t="str">
        <f>LEFT(N1231, FIND("/",N1231,1)-1)</f>
        <v>music</v>
      </c>
      <c r="R1231" t="str">
        <f>RIGHT(N1231, LEN(N1231)-FIND("/",N1231,1))</f>
        <v>world music</v>
      </c>
      <c r="S1231" s="12">
        <f t="shared" si="38"/>
        <v>40985.251469907402</v>
      </c>
      <c r="T1231" s="12">
        <f t="shared" si="3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15">
        <f>IFERROR(E1232/L1232,0)</f>
        <v>0</v>
      </c>
      <c r="Q1232" t="str">
        <f>LEFT(N1232, FIND("/",N1232,1)-1)</f>
        <v>music</v>
      </c>
      <c r="R1232" t="str">
        <f>RIGHT(N1232, LEN(N1232)-FIND("/",N1232,1))</f>
        <v>world music</v>
      </c>
      <c r="S1232" s="12">
        <f t="shared" si="38"/>
        <v>40568.764236111107</v>
      </c>
      <c r="T1232" s="12">
        <f t="shared" si="3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15">
        <f>IFERROR(E1233/L1233,0)</f>
        <v>0</v>
      </c>
      <c r="Q1233" t="str">
        <f>LEFT(N1233, FIND("/",N1233,1)-1)</f>
        <v>music</v>
      </c>
      <c r="R1233" t="str">
        <f>RIGHT(N1233, LEN(N1233)-FIND("/",N1233,1))</f>
        <v>world music</v>
      </c>
      <c r="S1233" s="12">
        <f t="shared" si="38"/>
        <v>42193.733425925922</v>
      </c>
      <c r="T1233" s="12">
        <f t="shared" si="3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15">
        <f>IFERROR(E1234/L1234,0)</f>
        <v>40</v>
      </c>
      <c r="Q1234" t="str">
        <f>LEFT(N1234, FIND("/",N1234,1)-1)</f>
        <v>music</v>
      </c>
      <c r="R1234" t="str">
        <f>RIGHT(N1234, LEN(N1234)-FIND("/",N1234,1))</f>
        <v>world music</v>
      </c>
      <c r="S1234" s="12">
        <f t="shared" si="38"/>
        <v>41506.639699074069</v>
      </c>
      <c r="T1234" s="12">
        <f t="shared" si="39"/>
        <v>41553.639699074069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15">
        <f>IFERROR(E1235/L1235,0)</f>
        <v>19.333333333333332</v>
      </c>
      <c r="Q1235" t="str">
        <f>LEFT(N1235, FIND("/",N1235,1)-1)</f>
        <v>music</v>
      </c>
      <c r="R1235" t="str">
        <f>RIGHT(N1235, LEN(N1235)-FIND("/",N1235,1))</f>
        <v>world music</v>
      </c>
      <c r="S1235" s="12">
        <f t="shared" si="38"/>
        <v>40939.740439814814</v>
      </c>
      <c r="T1235" s="12">
        <f t="shared" si="3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15">
        <f>IFERROR(E1236/L1236,0)</f>
        <v>0</v>
      </c>
      <c r="Q1236" t="str">
        <f>LEFT(N1236, FIND("/",N1236,1)-1)</f>
        <v>music</v>
      </c>
      <c r="R1236" t="str">
        <f>RIGHT(N1236, LEN(N1236)-FIND("/",N1236,1))</f>
        <v>world music</v>
      </c>
      <c r="S1236" s="12">
        <f t="shared" si="38"/>
        <v>42007.580347222225</v>
      </c>
      <c r="T1236" s="12">
        <f t="shared" si="3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15">
        <f>IFERROR(E1237/L1237,0)</f>
        <v>35</v>
      </c>
      <c r="Q1237" t="str">
        <f>LEFT(N1237, FIND("/",N1237,1)-1)</f>
        <v>music</v>
      </c>
      <c r="R1237" t="str">
        <f>RIGHT(N1237, LEN(N1237)-FIND("/",N1237,1))</f>
        <v>world music</v>
      </c>
      <c r="S1237" s="12">
        <f t="shared" si="38"/>
        <v>41582.927071759259</v>
      </c>
      <c r="T1237" s="12">
        <f t="shared" si="3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15">
        <f>IFERROR(E1238/L1238,0)</f>
        <v>0</v>
      </c>
      <c r="Q1238" t="str">
        <f>LEFT(N1238, FIND("/",N1238,1)-1)</f>
        <v>music</v>
      </c>
      <c r="R1238" t="str">
        <f>RIGHT(N1238, LEN(N1238)-FIND("/",N1238,1))</f>
        <v>world music</v>
      </c>
      <c r="S1238" s="12">
        <f t="shared" si="38"/>
        <v>41110.47180555555</v>
      </c>
      <c r="T1238" s="12">
        <f t="shared" si="3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15">
        <f>IFERROR(E1239/L1239,0)</f>
        <v>0</v>
      </c>
      <c r="Q1239" t="str">
        <f>LEFT(N1239, FIND("/",N1239,1)-1)</f>
        <v>music</v>
      </c>
      <c r="R1239" t="str">
        <f>RIGHT(N1239, LEN(N1239)-FIND("/",N1239,1))</f>
        <v>world music</v>
      </c>
      <c r="S1239" s="12">
        <f t="shared" si="38"/>
        <v>41125.074826388889</v>
      </c>
      <c r="T1239" s="12">
        <f t="shared" si="3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15">
        <f>IFERROR(E1240/L1240,0)</f>
        <v>59.333333333333336</v>
      </c>
      <c r="Q1240" t="str">
        <f>LEFT(N1240, FIND("/",N1240,1)-1)</f>
        <v>music</v>
      </c>
      <c r="R1240" t="str">
        <f>RIGHT(N1240, LEN(N1240)-FIND("/",N1240,1))</f>
        <v>world music</v>
      </c>
      <c r="S1240" s="12">
        <f t="shared" si="38"/>
        <v>40731.402037037034</v>
      </c>
      <c r="T1240" s="12">
        <f t="shared" si="3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15">
        <f>IFERROR(E1241/L1241,0)</f>
        <v>0</v>
      </c>
      <c r="Q1241" t="str">
        <f>LEFT(N1241, FIND("/",N1241,1)-1)</f>
        <v>music</v>
      </c>
      <c r="R1241" t="str">
        <f>RIGHT(N1241, LEN(N1241)-FIND("/",N1241,1))</f>
        <v>world music</v>
      </c>
      <c r="S1241" s="12">
        <f t="shared" si="38"/>
        <v>40883.754247685181</v>
      </c>
      <c r="T1241" s="12">
        <f t="shared" si="3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15">
        <f>IFERROR(E1242/L1242,0)</f>
        <v>30.125</v>
      </c>
      <c r="Q1242" t="str">
        <f>LEFT(N1242, FIND("/",N1242,1)-1)</f>
        <v>music</v>
      </c>
      <c r="R1242" t="str">
        <f>RIGHT(N1242, LEN(N1242)-FIND("/",N1242,1))</f>
        <v>world music</v>
      </c>
      <c r="S1242" s="12">
        <f t="shared" si="38"/>
        <v>41408.831678240742</v>
      </c>
      <c r="T1242" s="12">
        <f t="shared" si="3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15">
        <f>E1243/L1243</f>
        <v>74.617647058823536</v>
      </c>
      <c r="Q1243" t="str">
        <f>LEFT(N1243, FIND("/",N1243,1)-1)</f>
        <v>music</v>
      </c>
      <c r="R1243" t="str">
        <f>RIGHT(N1243, LEN(N1243)-FIND("/",N1243,1))</f>
        <v>world music</v>
      </c>
      <c r="S1243" s="12">
        <f t="shared" si="38"/>
        <v>41923.629398148143</v>
      </c>
      <c r="T1243" s="12">
        <f t="shared" si="3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15">
        <f>IFERROR(E1244/L1244,0)</f>
        <v>5</v>
      </c>
      <c r="Q1244" t="str">
        <f>LEFT(N1244, FIND("/",N1244,1)-1)</f>
        <v>music</v>
      </c>
      <c r="R1244" t="str">
        <f>RIGHT(N1244, LEN(N1244)-FIND("/",N1244,1))</f>
        <v>world music</v>
      </c>
      <c r="S1244" s="12">
        <f t="shared" si="38"/>
        <v>40781.957199074073</v>
      </c>
      <c r="T1244" s="12">
        <f t="shared" si="3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15">
        <f>IFERROR(E1245/L1245,0)</f>
        <v>44.5</v>
      </c>
      <c r="Q1245" t="str">
        <f>LEFT(N1245, FIND("/",N1245,1)-1)</f>
        <v>music</v>
      </c>
      <c r="R1245" t="str">
        <f>RIGHT(N1245, LEN(N1245)-FIND("/",N1245,1))</f>
        <v>world music</v>
      </c>
      <c r="S1245" s="12">
        <f t="shared" si="38"/>
        <v>40671.670960648145</v>
      </c>
      <c r="T1245" s="12">
        <f t="shared" si="3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15">
        <f>E1246/L1246</f>
        <v>46.133333333333333</v>
      </c>
      <c r="Q1246" t="str">
        <f>LEFT(N1246, FIND("/",N1246,1)-1)</f>
        <v>music</v>
      </c>
      <c r="R1246" t="str">
        <f>RIGHT(N1246, LEN(N1246)-FIND("/",N1246,1))</f>
        <v>rock</v>
      </c>
      <c r="S1246" s="12">
        <f t="shared" si="38"/>
        <v>41355.617164351854</v>
      </c>
      <c r="T1246" s="12">
        <f t="shared" si="3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15">
        <f>E1247/L1247</f>
        <v>141.47058823529412</v>
      </c>
      <c r="Q1247" t="str">
        <f>LEFT(N1247, FIND("/",N1247,1)-1)</f>
        <v>music</v>
      </c>
      <c r="R1247" t="str">
        <f>RIGHT(N1247, LEN(N1247)-FIND("/",N1247,1))</f>
        <v>rock</v>
      </c>
      <c r="S1247" s="12">
        <f t="shared" si="38"/>
        <v>41774.391597222224</v>
      </c>
      <c r="T1247" s="12">
        <f t="shared" si="39"/>
        <v>41804.391597222224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15">
        <f>E1248/L1248</f>
        <v>75.483870967741936</v>
      </c>
      <c r="Q1248" t="str">
        <f>LEFT(N1248, FIND("/",N1248,1)-1)</f>
        <v>music</v>
      </c>
      <c r="R1248" t="str">
        <f>RIGHT(N1248, LEN(N1248)-FIND("/",N1248,1))</f>
        <v>rock</v>
      </c>
      <c r="S1248" s="12">
        <f t="shared" si="38"/>
        <v>40837.835057870368</v>
      </c>
      <c r="T1248" s="12">
        <f t="shared" si="3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15">
        <f>E1249/L1249</f>
        <v>85.5</v>
      </c>
      <c r="Q1249" t="str">
        <f>LEFT(N1249, FIND("/",N1249,1)-1)</f>
        <v>music</v>
      </c>
      <c r="R1249" t="str">
        <f>RIGHT(N1249, LEN(N1249)-FIND("/",N1249,1))</f>
        <v>rock</v>
      </c>
      <c r="S1249" s="12">
        <f t="shared" si="38"/>
        <v>41370.083969907406</v>
      </c>
      <c r="T1249" s="12">
        <f t="shared" si="3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15">
        <f>E1250/L1250</f>
        <v>64.254237288135599</v>
      </c>
      <c r="Q1250" t="str">
        <f>LEFT(N1250, FIND("/",N1250,1)-1)</f>
        <v>music</v>
      </c>
      <c r="R1250" t="str">
        <f>RIGHT(N1250, LEN(N1250)-FIND("/",N1250,1))</f>
        <v>rock</v>
      </c>
      <c r="S1250" s="12">
        <f t="shared" si="38"/>
        <v>41767.448530092588</v>
      </c>
      <c r="T1250" s="12">
        <f t="shared" si="3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15">
        <f>E1251/L1251</f>
        <v>64.46913580246914</v>
      </c>
      <c r="Q1251" t="str">
        <f>LEFT(N1251, FIND("/",N1251,1)-1)</f>
        <v>music</v>
      </c>
      <c r="R1251" t="str">
        <f>RIGHT(N1251, LEN(N1251)-FIND("/",N1251,1))</f>
        <v>rock</v>
      </c>
      <c r="S1251" s="12">
        <f t="shared" si="38"/>
        <v>41067.532534722217</v>
      </c>
      <c r="T1251" s="12">
        <f t="shared" si="39"/>
        <v>41097.532534722217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15">
        <f>E1252/L1252</f>
        <v>118.2007874015748</v>
      </c>
      <c r="Q1252" t="str">
        <f>LEFT(N1252, FIND("/",N1252,1)-1)</f>
        <v>music</v>
      </c>
      <c r="R1252" t="str">
        <f>RIGHT(N1252, LEN(N1252)-FIND("/",N1252,1))</f>
        <v>rock</v>
      </c>
      <c r="S1252" s="12">
        <f t="shared" si="38"/>
        <v>41843.434386574074</v>
      </c>
      <c r="T1252" s="12">
        <f t="shared" si="3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15">
        <f>E1253/L1253</f>
        <v>82.540540540540547</v>
      </c>
      <c r="Q1253" t="str">
        <f>LEFT(N1253, FIND("/",N1253,1)-1)</f>
        <v>music</v>
      </c>
      <c r="R1253" t="str">
        <f>RIGHT(N1253, LEN(N1253)-FIND("/",N1253,1))</f>
        <v>rock</v>
      </c>
      <c r="S1253" s="12">
        <f t="shared" si="38"/>
        <v>40751.606099537035</v>
      </c>
      <c r="T1253" s="12">
        <f t="shared" si="3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15">
        <f>E1254/L1254</f>
        <v>34.170212765957444</v>
      </c>
      <c r="Q1254" t="str">
        <f>LEFT(N1254, FIND("/",N1254,1)-1)</f>
        <v>music</v>
      </c>
      <c r="R1254" t="str">
        <f>RIGHT(N1254, LEN(N1254)-FIND("/",N1254,1))</f>
        <v>rock</v>
      </c>
      <c r="S1254" s="12">
        <f t="shared" si="38"/>
        <v>41543.779733796291</v>
      </c>
      <c r="T1254" s="12">
        <f t="shared" si="3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15">
        <f>E1255/L1255</f>
        <v>42.73322081575246</v>
      </c>
      <c r="Q1255" t="str">
        <f>LEFT(N1255, FIND("/",N1255,1)-1)</f>
        <v>music</v>
      </c>
      <c r="R1255" t="str">
        <f>RIGHT(N1255, LEN(N1255)-FIND("/",N1255,1))</f>
        <v>rock</v>
      </c>
      <c r="S1255" s="12">
        <f t="shared" si="38"/>
        <v>41855.575312499997</v>
      </c>
      <c r="T1255" s="12">
        <f t="shared" si="3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15">
        <f>E1256/L1256</f>
        <v>94.489361702127653</v>
      </c>
      <c r="Q1256" t="str">
        <f>LEFT(N1256, FIND("/",N1256,1)-1)</f>
        <v>music</v>
      </c>
      <c r="R1256" t="str">
        <f>RIGHT(N1256, LEN(N1256)-FIND("/",N1256,1))</f>
        <v>rock</v>
      </c>
      <c r="S1256" s="12">
        <f t="shared" si="38"/>
        <v>40487.413032407407</v>
      </c>
      <c r="T1256" s="12">
        <f t="shared" si="3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15">
        <f>E1257/L1257</f>
        <v>55.697247706422019</v>
      </c>
      <c r="Q1257" t="str">
        <f>LEFT(N1257, FIND("/",N1257,1)-1)</f>
        <v>music</v>
      </c>
      <c r="R1257" t="str">
        <f>RIGHT(N1257, LEN(N1257)-FIND("/",N1257,1))</f>
        <v>rock</v>
      </c>
      <c r="S1257" s="12">
        <f t="shared" si="38"/>
        <v>41579.637175925927</v>
      </c>
      <c r="T1257" s="12">
        <f t="shared" si="3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15">
        <f>E1258/L1258</f>
        <v>98.030831024930734</v>
      </c>
      <c r="Q1258" t="str">
        <f>LEFT(N1258, FIND("/",N1258,1)-1)</f>
        <v>music</v>
      </c>
      <c r="R1258" t="str">
        <f>RIGHT(N1258, LEN(N1258)-FIND("/",N1258,1))</f>
        <v>rock</v>
      </c>
      <c r="S1258" s="12">
        <f t="shared" si="38"/>
        <v>40921.711006944439</v>
      </c>
      <c r="T1258" s="12">
        <f t="shared" si="39"/>
        <v>40951.711006944439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15">
        <f>E1259/L1259</f>
        <v>92.102272727272734</v>
      </c>
      <c r="Q1259" t="str">
        <f>LEFT(N1259, FIND("/",N1259,1)-1)</f>
        <v>music</v>
      </c>
      <c r="R1259" t="str">
        <f>RIGHT(N1259, LEN(N1259)-FIND("/",N1259,1))</f>
        <v>rock</v>
      </c>
      <c r="S1259" s="12">
        <f t="shared" si="38"/>
        <v>40586.877199074072</v>
      </c>
      <c r="T1259" s="12">
        <f t="shared" si="3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15">
        <f>E1260/L1260</f>
        <v>38.175462686567165</v>
      </c>
      <c r="Q1260" t="str">
        <f>LEFT(N1260, FIND("/",N1260,1)-1)</f>
        <v>music</v>
      </c>
      <c r="R1260" t="str">
        <f>RIGHT(N1260, LEN(N1260)-FIND("/",N1260,1))</f>
        <v>rock</v>
      </c>
      <c r="S1260" s="12">
        <f t="shared" si="38"/>
        <v>41487.402916666666</v>
      </c>
      <c r="T1260" s="12">
        <f t="shared" si="3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15">
        <f>E1261/L1261</f>
        <v>27.145833333333332</v>
      </c>
      <c r="Q1261" t="str">
        <f>LEFT(N1261, FIND("/",N1261,1)-1)</f>
        <v>music</v>
      </c>
      <c r="R1261" t="str">
        <f>RIGHT(N1261, LEN(N1261)-FIND("/",N1261,1))</f>
        <v>rock</v>
      </c>
      <c r="S1261" s="12">
        <f t="shared" si="38"/>
        <v>41766.762314814812</v>
      </c>
      <c r="T1261" s="12">
        <f t="shared" si="3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15">
        <f>E1262/L1262</f>
        <v>50.689189189189186</v>
      </c>
      <c r="Q1262" t="str">
        <f>LEFT(N1262, FIND("/",N1262,1)-1)</f>
        <v>music</v>
      </c>
      <c r="R1262" t="str">
        <f>RIGHT(N1262, LEN(N1262)-FIND("/",N1262,1))</f>
        <v>rock</v>
      </c>
      <c r="S1262" s="12">
        <f t="shared" si="38"/>
        <v>41666.63449074074</v>
      </c>
      <c r="T1262" s="12">
        <f t="shared" si="3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15">
        <f>E1263/L1263</f>
        <v>38.942307692307693</v>
      </c>
      <c r="Q1263" t="str">
        <f>LEFT(N1263, FIND("/",N1263,1)-1)</f>
        <v>music</v>
      </c>
      <c r="R1263" t="str">
        <f>RIGHT(N1263, LEN(N1263)-FIND("/",N1263,1))</f>
        <v>rock</v>
      </c>
      <c r="S1263" s="12">
        <f t="shared" si="38"/>
        <v>41638.134571759256</v>
      </c>
      <c r="T1263" s="12">
        <f t="shared" si="3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15">
        <f>E1264/L1264</f>
        <v>77.638095238095232</v>
      </c>
      <c r="Q1264" t="str">
        <f>LEFT(N1264, FIND("/",N1264,1)-1)</f>
        <v>music</v>
      </c>
      <c r="R1264" t="str">
        <f>RIGHT(N1264, LEN(N1264)-FIND("/",N1264,1))</f>
        <v>rock</v>
      </c>
      <c r="S1264" s="12">
        <f t="shared" si="38"/>
        <v>41656.554305555554</v>
      </c>
      <c r="T1264" s="12">
        <f t="shared" si="3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15">
        <f>E1265/L1265</f>
        <v>43.536585365853661</v>
      </c>
      <c r="Q1265" t="str">
        <f>LEFT(N1265, FIND("/",N1265,1)-1)</f>
        <v>music</v>
      </c>
      <c r="R1265" t="str">
        <f>RIGHT(N1265, LEN(N1265)-FIND("/",N1265,1))</f>
        <v>rock</v>
      </c>
      <c r="S1265" s="12">
        <f t="shared" si="38"/>
        <v>41691.875810185185</v>
      </c>
      <c r="T1265" s="12">
        <f t="shared" si="3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15">
        <f>E1266/L1266</f>
        <v>31.823529411764707</v>
      </c>
      <c r="Q1266" t="str">
        <f>LEFT(N1266, FIND("/",N1266,1)-1)</f>
        <v>music</v>
      </c>
      <c r="R1266" t="str">
        <f>RIGHT(N1266, LEN(N1266)-FIND("/",N1266,1))</f>
        <v>rock</v>
      </c>
      <c r="S1266" s="12">
        <f t="shared" si="38"/>
        <v>41547.454664351848</v>
      </c>
      <c r="T1266" s="12">
        <f t="shared" si="3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15">
        <f>E1267/L1267</f>
        <v>63.184393939393942</v>
      </c>
      <c r="Q1267" t="str">
        <f>LEFT(N1267, FIND("/",N1267,1)-1)</f>
        <v>music</v>
      </c>
      <c r="R1267" t="str">
        <f>RIGHT(N1267, LEN(N1267)-FIND("/",N1267,1))</f>
        <v>rock</v>
      </c>
      <c r="S1267" s="12">
        <f t="shared" si="38"/>
        <v>40465.446932870364</v>
      </c>
      <c r="T1267" s="12">
        <f t="shared" si="3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15">
        <f>E1268/L1268</f>
        <v>190.9</v>
      </c>
      <c r="Q1268" t="str">
        <f>LEFT(N1268, FIND("/",N1268,1)-1)</f>
        <v>music</v>
      </c>
      <c r="R1268" t="str">
        <f>RIGHT(N1268, LEN(N1268)-FIND("/",N1268,1))</f>
        <v>rock</v>
      </c>
      <c r="S1268" s="12">
        <f t="shared" si="38"/>
        <v>41620.668344907404</v>
      </c>
      <c r="T1268" s="12">
        <f t="shared" si="3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15">
        <f>E1269/L1269</f>
        <v>140.85534591194968</v>
      </c>
      <c r="Q1269" t="str">
        <f>LEFT(N1269, FIND("/",N1269,1)-1)</f>
        <v>music</v>
      </c>
      <c r="R1269" t="str">
        <f>RIGHT(N1269, LEN(N1269)-FIND("/",N1269,1))</f>
        <v>rock</v>
      </c>
      <c r="S1269" s="12">
        <f t="shared" si="38"/>
        <v>41449.376828703702</v>
      </c>
      <c r="T1269" s="12">
        <f t="shared" si="3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15">
        <f>E1270/L1270</f>
        <v>76.92307692307692</v>
      </c>
      <c r="Q1270" t="str">
        <f>LEFT(N1270, FIND("/",N1270,1)-1)</f>
        <v>music</v>
      </c>
      <c r="R1270" t="str">
        <f>RIGHT(N1270, LEN(N1270)-FIND("/",N1270,1))</f>
        <v>rock</v>
      </c>
      <c r="S1270" s="12">
        <f t="shared" si="38"/>
        <v>41507.637118055551</v>
      </c>
      <c r="T1270" s="12">
        <f t="shared" si="3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15">
        <f>E1271/L1271</f>
        <v>99.15533980582525</v>
      </c>
      <c r="Q1271" t="str">
        <f>LEFT(N1271, FIND("/",N1271,1)-1)</f>
        <v>music</v>
      </c>
      <c r="R1271" t="str">
        <f>RIGHT(N1271, LEN(N1271)-FIND("/",N1271,1))</f>
        <v>rock</v>
      </c>
      <c r="S1271" s="12">
        <f t="shared" si="38"/>
        <v>42445.614722222221</v>
      </c>
      <c r="T1271" s="12">
        <f t="shared" si="3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15">
        <f>E1272/L1272</f>
        <v>67.881656804733723</v>
      </c>
      <c r="Q1272" t="str">
        <f>LEFT(N1272, FIND("/",N1272,1)-1)</f>
        <v>music</v>
      </c>
      <c r="R1272" t="str">
        <f>RIGHT(N1272, LEN(N1272)-FIND("/",N1272,1))</f>
        <v>rock</v>
      </c>
      <c r="S1272" s="12">
        <f t="shared" si="38"/>
        <v>40933.648634259254</v>
      </c>
      <c r="T1272" s="12">
        <f t="shared" si="3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15">
        <f>E1273/L1273</f>
        <v>246.29032258064515</v>
      </c>
      <c r="Q1273" t="str">
        <f>LEFT(N1273, FIND("/",N1273,1)-1)</f>
        <v>music</v>
      </c>
      <c r="R1273" t="str">
        <f>RIGHT(N1273, LEN(N1273)-FIND("/",N1273,1))</f>
        <v>rock</v>
      </c>
      <c r="S1273" s="12">
        <f t="shared" si="38"/>
        <v>41561.475219907406</v>
      </c>
      <c r="T1273" s="12">
        <f t="shared" si="3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15">
        <f>E1274/L1274</f>
        <v>189.28571428571428</v>
      </c>
      <c r="Q1274" t="str">
        <f>LEFT(N1274, FIND("/",N1274,1)-1)</f>
        <v>music</v>
      </c>
      <c r="R1274" t="str">
        <f>RIGHT(N1274, LEN(N1274)-FIND("/",N1274,1))</f>
        <v>rock</v>
      </c>
      <c r="S1274" s="12">
        <f t="shared" si="38"/>
        <v>40274.536793981482</v>
      </c>
      <c r="T1274" s="12">
        <f t="shared" si="3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15">
        <f>E1275/L1275</f>
        <v>76.666666666666671</v>
      </c>
      <c r="Q1275" t="str">
        <f>LEFT(N1275, FIND("/",N1275,1)-1)</f>
        <v>music</v>
      </c>
      <c r="R1275" t="str">
        <f>RIGHT(N1275, LEN(N1275)-FIND("/",N1275,1))</f>
        <v>rock</v>
      </c>
      <c r="S1275" s="12">
        <f t="shared" si="38"/>
        <v>41852.521886574068</v>
      </c>
      <c r="T1275" s="12">
        <f t="shared" si="3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15">
        <f>E1276/L1276</f>
        <v>82.963254817987149</v>
      </c>
      <c r="Q1276" t="str">
        <f>LEFT(N1276, FIND("/",N1276,1)-1)</f>
        <v>music</v>
      </c>
      <c r="R1276" t="str">
        <f>RIGHT(N1276, LEN(N1276)-FIND("/",N1276,1))</f>
        <v>rock</v>
      </c>
      <c r="S1276" s="12">
        <f t="shared" si="38"/>
        <v>41116.481770833328</v>
      </c>
      <c r="T1276" s="12">
        <f t="shared" si="3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15">
        <f>E1277/L1277</f>
        <v>62.522107969151669</v>
      </c>
      <c r="Q1277" t="str">
        <f>LEFT(N1277, FIND("/",N1277,1)-1)</f>
        <v>music</v>
      </c>
      <c r="R1277" t="str">
        <f>RIGHT(N1277, LEN(N1277)-FIND("/",N1277,1))</f>
        <v>rock</v>
      </c>
      <c r="S1277" s="12">
        <f t="shared" si="38"/>
        <v>41458.659571759257</v>
      </c>
      <c r="T1277" s="12">
        <f t="shared" si="3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15">
        <f>E1278/L1278</f>
        <v>46.06808823529412</v>
      </c>
      <c r="Q1278" t="str">
        <f>LEFT(N1278, FIND("/",N1278,1)-1)</f>
        <v>music</v>
      </c>
      <c r="R1278" t="str">
        <f>RIGHT(N1278, LEN(N1278)-FIND("/",N1278,1))</f>
        <v>rock</v>
      </c>
      <c r="S1278" s="12">
        <f t="shared" si="38"/>
        <v>40007.49591435185</v>
      </c>
      <c r="T1278" s="12">
        <f t="shared" si="3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15">
        <f>E1279/L1279</f>
        <v>38.543946731234868</v>
      </c>
      <c r="Q1279" t="str">
        <f>LEFT(N1279, FIND("/",N1279,1)-1)</f>
        <v>music</v>
      </c>
      <c r="R1279" t="str">
        <f>RIGHT(N1279, LEN(N1279)-FIND("/",N1279,1))</f>
        <v>rock</v>
      </c>
      <c r="S1279" s="12">
        <f t="shared" si="38"/>
        <v>41121.35355324074</v>
      </c>
      <c r="T1279" s="12">
        <f t="shared" si="3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15">
        <f>E1280/L1280</f>
        <v>53.005263157894738</v>
      </c>
      <c r="Q1280" t="str">
        <f>LEFT(N1280, FIND("/",N1280,1)-1)</f>
        <v>music</v>
      </c>
      <c r="R1280" t="str">
        <f>RIGHT(N1280, LEN(N1280)-FIND("/",N1280,1))</f>
        <v>rock</v>
      </c>
      <c r="S1280" s="12">
        <f t="shared" si="38"/>
        <v>41786.346828703703</v>
      </c>
      <c r="T1280" s="12">
        <f t="shared" si="3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15">
        <f>E1281/L1281</f>
        <v>73.355396825396824</v>
      </c>
      <c r="Q1281" t="str">
        <f>LEFT(N1281, FIND("/",N1281,1)-1)</f>
        <v>music</v>
      </c>
      <c r="R1281" t="str">
        <f>RIGHT(N1281, LEN(N1281)-FIND("/",N1281,1))</f>
        <v>rock</v>
      </c>
      <c r="S1281" s="12">
        <f t="shared" si="38"/>
        <v>41681.890856481477</v>
      </c>
      <c r="T1281" s="12">
        <f t="shared" si="3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15">
        <f>E1282/L1282</f>
        <v>127.97523076923076</v>
      </c>
      <c r="Q1282" t="str">
        <f>LEFT(N1282, FIND("/",N1282,1)-1)</f>
        <v>music</v>
      </c>
      <c r="R1282" t="str">
        <f>RIGHT(N1282, LEN(N1282)-FIND("/",N1282,1))</f>
        <v>rock</v>
      </c>
      <c r="S1282" s="12">
        <f t="shared" si="38"/>
        <v>40513.54923611111</v>
      </c>
      <c r="T1282" s="12">
        <f t="shared" si="3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15">
        <f>E1283/L1283</f>
        <v>104.72972972972973</v>
      </c>
      <c r="Q1283" t="str">
        <f>LEFT(N1283, FIND("/",N1283,1)-1)</f>
        <v>music</v>
      </c>
      <c r="R1283" t="str">
        <f>RIGHT(N1283, LEN(N1283)-FIND("/",N1283,1))</f>
        <v>rock</v>
      </c>
      <c r="S1283" s="12">
        <f t="shared" ref="S1283:S1346" si="40">(J1283/86400)+25569+(-5/24)</f>
        <v>41463.535138888888</v>
      </c>
      <c r="T1283" s="12">
        <f t="shared" ref="T1283:T1346" si="41">(I1283/86400)+25569+(-5/24)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15">
        <f>E1284/L1284</f>
        <v>67.671532846715323</v>
      </c>
      <c r="Q1284" t="str">
        <f>LEFT(N1284, FIND("/",N1284,1)-1)</f>
        <v>music</v>
      </c>
      <c r="R1284" t="str">
        <f>RIGHT(N1284, LEN(N1284)-FIND("/",N1284,1))</f>
        <v>rock</v>
      </c>
      <c r="S1284" s="12">
        <f t="shared" si="40"/>
        <v>41586.266840277771</v>
      </c>
      <c r="T1284" s="12">
        <f t="shared" si="41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15">
        <f>E1285/L1285</f>
        <v>95.931818181818187</v>
      </c>
      <c r="Q1285" t="str">
        <f>LEFT(N1285, FIND("/",N1285,1)-1)</f>
        <v>music</v>
      </c>
      <c r="R1285" t="str">
        <f>RIGHT(N1285, LEN(N1285)-FIND("/",N1285,1))</f>
        <v>rock</v>
      </c>
      <c r="S1285" s="12">
        <f t="shared" si="40"/>
        <v>41320.50913194444</v>
      </c>
      <c r="T1285" s="12">
        <f t="shared" si="41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15">
        <f>E1286/L1286</f>
        <v>65.161290322580641</v>
      </c>
      <c r="Q1286" t="str">
        <f>LEFT(N1286, FIND("/",N1286,1)-1)</f>
        <v>theater</v>
      </c>
      <c r="R1286" t="str">
        <f>RIGHT(N1286, LEN(N1286)-FIND("/",N1286,1))</f>
        <v>plays</v>
      </c>
      <c r="S1286" s="12">
        <f t="shared" si="40"/>
        <v>42712.026412037034</v>
      </c>
      <c r="T1286" s="12">
        <f t="shared" si="41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15">
        <f>E1287/L1287</f>
        <v>32.269841269841272</v>
      </c>
      <c r="Q1287" t="str">
        <f>LEFT(N1287, FIND("/",N1287,1)-1)</f>
        <v>theater</v>
      </c>
      <c r="R1287" t="str">
        <f>RIGHT(N1287, LEN(N1287)-FIND("/",N1287,1))</f>
        <v>plays</v>
      </c>
      <c r="S1287" s="12">
        <f t="shared" si="40"/>
        <v>42160.374710648146</v>
      </c>
      <c r="T1287" s="12">
        <f t="shared" si="41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15">
        <f>E1288/L1288</f>
        <v>81.25</v>
      </c>
      <c r="Q1288" t="str">
        <f>LEFT(N1288, FIND("/",N1288,1)-1)</f>
        <v>theater</v>
      </c>
      <c r="R1288" t="str">
        <f>RIGHT(N1288, LEN(N1288)-FIND("/",N1288,1))</f>
        <v>plays</v>
      </c>
      <c r="S1288" s="12">
        <f t="shared" si="40"/>
        <v>42039.176238425927</v>
      </c>
      <c r="T1288" s="12">
        <f t="shared" si="41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15">
        <f>E1289/L1289</f>
        <v>24.2</v>
      </c>
      <c r="Q1289" t="str">
        <f>LEFT(N1289, FIND("/",N1289,1)-1)</f>
        <v>theater</v>
      </c>
      <c r="R1289" t="str">
        <f>RIGHT(N1289, LEN(N1289)-FIND("/",N1289,1))</f>
        <v>plays</v>
      </c>
      <c r="S1289" s="12">
        <f t="shared" si="40"/>
        <v>42107.412685185183</v>
      </c>
      <c r="T1289" s="12">
        <f t="shared" si="41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15">
        <f>E1290/L1290</f>
        <v>65.868852459016395</v>
      </c>
      <c r="Q1290" t="str">
        <f>LEFT(N1290, FIND("/",N1290,1)-1)</f>
        <v>theater</v>
      </c>
      <c r="R1290" t="str">
        <f>RIGHT(N1290, LEN(N1290)-FIND("/",N1290,1))</f>
        <v>plays</v>
      </c>
      <c r="S1290" s="12">
        <f t="shared" si="40"/>
        <v>42560.946331018517</v>
      </c>
      <c r="T1290" s="12">
        <f t="shared" si="41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15">
        <f>E1291/L1291</f>
        <v>36.07692307692308</v>
      </c>
      <c r="Q1291" t="str">
        <f>LEFT(N1291, FIND("/",N1291,1)-1)</f>
        <v>theater</v>
      </c>
      <c r="R1291" t="str">
        <f>RIGHT(N1291, LEN(N1291)-FIND("/",N1291,1))</f>
        <v>plays</v>
      </c>
      <c r="S1291" s="12">
        <f t="shared" si="40"/>
        <v>42708.926446759258</v>
      </c>
      <c r="T1291" s="12">
        <f t="shared" si="41"/>
        <v>42738.926446759258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15">
        <f>E1292/L1292</f>
        <v>44.186046511627907</v>
      </c>
      <c r="Q1292" t="str">
        <f>LEFT(N1292, FIND("/",N1292,1)-1)</f>
        <v>theater</v>
      </c>
      <c r="R1292" t="str">
        <f>RIGHT(N1292, LEN(N1292)-FIND("/",N1292,1))</f>
        <v>plays</v>
      </c>
      <c r="S1292" s="12">
        <f t="shared" si="40"/>
        <v>42086.406608796293</v>
      </c>
      <c r="T1292" s="12">
        <f t="shared" si="41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15">
        <f>E1293/L1293</f>
        <v>104.07142857142857</v>
      </c>
      <c r="Q1293" t="str">
        <f>LEFT(N1293, FIND("/",N1293,1)-1)</f>
        <v>theater</v>
      </c>
      <c r="R1293" t="str">
        <f>RIGHT(N1293, LEN(N1293)-FIND("/",N1293,1))</f>
        <v>plays</v>
      </c>
      <c r="S1293" s="12">
        <f t="shared" si="40"/>
        <v>42064.444340277776</v>
      </c>
      <c r="T1293" s="12">
        <f t="shared" si="41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15">
        <f>E1294/L1294</f>
        <v>35.96153846153846</v>
      </c>
      <c r="Q1294" t="str">
        <f>LEFT(N1294, FIND("/",N1294,1)-1)</f>
        <v>theater</v>
      </c>
      <c r="R1294" t="str">
        <f>RIGHT(N1294, LEN(N1294)-FIND("/",N1294,1))</f>
        <v>plays</v>
      </c>
      <c r="S1294" s="12">
        <f t="shared" si="40"/>
        <v>42256.555879629632</v>
      </c>
      <c r="T1294" s="12">
        <f t="shared" si="41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15">
        <f>E1295/L1295</f>
        <v>127.79166666666667</v>
      </c>
      <c r="Q1295" t="str">
        <f>LEFT(N1295, FIND("/",N1295,1)-1)</f>
        <v>theater</v>
      </c>
      <c r="R1295" t="str">
        <f>RIGHT(N1295, LEN(N1295)-FIND("/",N1295,1))</f>
        <v>plays</v>
      </c>
      <c r="S1295" s="12">
        <f t="shared" si="40"/>
        <v>42292.492719907408</v>
      </c>
      <c r="T1295" s="12">
        <f t="shared" si="41"/>
        <v>42322.534386574072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15">
        <f>E1296/L1296</f>
        <v>27.727272727272727</v>
      </c>
      <c r="Q1296" t="str">
        <f>LEFT(N1296, FIND("/",N1296,1)-1)</f>
        <v>theater</v>
      </c>
      <c r="R1296" t="str">
        <f>RIGHT(N1296, LEN(N1296)-FIND("/",N1296,1))</f>
        <v>plays</v>
      </c>
      <c r="S1296" s="12">
        <f t="shared" si="40"/>
        <v>42278.245335648149</v>
      </c>
      <c r="T1296" s="12">
        <f t="shared" si="41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15">
        <f>E1297/L1297</f>
        <v>39.828125</v>
      </c>
      <c r="Q1297" t="str">
        <f>LEFT(N1297, FIND("/",N1297,1)-1)</f>
        <v>theater</v>
      </c>
      <c r="R1297" t="str">
        <f>RIGHT(N1297, LEN(N1297)-FIND("/",N1297,1))</f>
        <v>plays</v>
      </c>
      <c r="S1297" s="12">
        <f t="shared" si="40"/>
        <v>42184.364548611113</v>
      </c>
      <c r="T1297" s="12">
        <f t="shared" si="41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15">
        <f>E1298/L1298</f>
        <v>52.173913043478258</v>
      </c>
      <c r="Q1298" t="str">
        <f>LEFT(N1298, FIND("/",N1298,1)-1)</f>
        <v>theater</v>
      </c>
      <c r="R1298" t="str">
        <f>RIGHT(N1298, LEN(N1298)-FIND("/",N1298,1))</f>
        <v>plays</v>
      </c>
      <c r="S1298" s="12">
        <f t="shared" si="40"/>
        <v>42422.842280092591</v>
      </c>
      <c r="T1298" s="12">
        <f t="shared" si="41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15">
        <f>E1299/L1299</f>
        <v>92.037815126050418</v>
      </c>
      <c r="Q1299" t="str">
        <f>LEFT(N1299, FIND("/",N1299,1)-1)</f>
        <v>theater</v>
      </c>
      <c r="R1299" t="str">
        <f>RIGHT(N1299, LEN(N1299)-FIND("/",N1299,1))</f>
        <v>plays</v>
      </c>
      <c r="S1299" s="12">
        <f t="shared" si="40"/>
        <v>42461.538865740738</v>
      </c>
      <c r="T1299" s="12">
        <f t="shared" si="41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15">
        <f>E1300/L1300</f>
        <v>63.424242424242422</v>
      </c>
      <c r="Q1300" t="str">
        <f>LEFT(N1300, FIND("/",N1300,1)-1)</f>
        <v>theater</v>
      </c>
      <c r="R1300" t="str">
        <f>RIGHT(N1300, LEN(N1300)-FIND("/",N1300,1))</f>
        <v>plays</v>
      </c>
      <c r="S1300" s="12">
        <f t="shared" si="40"/>
        <v>42458.472592592589</v>
      </c>
      <c r="T1300" s="12">
        <f t="shared" si="41"/>
        <v>42488.472592592589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15">
        <f>E1301/L1301</f>
        <v>135.625</v>
      </c>
      <c r="Q1301" t="str">
        <f>LEFT(N1301, FIND("/",N1301,1)-1)</f>
        <v>theater</v>
      </c>
      <c r="R1301" t="str">
        <f>RIGHT(N1301, LEN(N1301)-FIND("/",N1301,1))</f>
        <v>plays</v>
      </c>
      <c r="S1301" s="12">
        <f t="shared" si="40"/>
        <v>42169.606006944443</v>
      </c>
      <c r="T1301" s="12">
        <f t="shared" si="41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15">
        <f>E1302/L1302</f>
        <v>168.75</v>
      </c>
      <c r="Q1302" t="str">
        <f>LEFT(N1302, FIND("/",N1302,1)-1)</f>
        <v>theater</v>
      </c>
      <c r="R1302" t="str">
        <f>RIGHT(N1302, LEN(N1302)-FIND("/",N1302,1))</f>
        <v>plays</v>
      </c>
      <c r="S1302" s="12">
        <f t="shared" si="40"/>
        <v>42483.466874999998</v>
      </c>
      <c r="T1302" s="12">
        <f t="shared" si="41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15">
        <f>E1303/L1303</f>
        <v>70.862068965517238</v>
      </c>
      <c r="Q1303" t="str">
        <f>LEFT(N1303, FIND("/",N1303,1)-1)</f>
        <v>theater</v>
      </c>
      <c r="R1303" t="str">
        <f>RIGHT(N1303, LEN(N1303)-FIND("/",N1303,1))</f>
        <v>plays</v>
      </c>
      <c r="S1303" s="12">
        <f t="shared" si="40"/>
        <v>42195.541412037033</v>
      </c>
      <c r="T1303" s="12">
        <f t="shared" si="41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15">
        <f>E1304/L1304</f>
        <v>50</v>
      </c>
      <c r="Q1304" t="str">
        <f>LEFT(N1304, FIND("/",N1304,1)-1)</f>
        <v>theater</v>
      </c>
      <c r="R1304" t="str">
        <f>RIGHT(N1304, LEN(N1304)-FIND("/",N1304,1))</f>
        <v>plays</v>
      </c>
      <c r="S1304" s="12">
        <f t="shared" si="40"/>
        <v>42674.849664351852</v>
      </c>
      <c r="T1304" s="12">
        <f t="shared" si="41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15">
        <f>E1305/L1305</f>
        <v>42.214166666666671</v>
      </c>
      <c r="Q1305" t="str">
        <f>LEFT(N1305, FIND("/",N1305,1)-1)</f>
        <v>theater</v>
      </c>
      <c r="R1305" t="str">
        <f>RIGHT(N1305, LEN(N1305)-FIND("/",N1305,1))</f>
        <v>plays</v>
      </c>
      <c r="S1305" s="12">
        <f t="shared" si="40"/>
        <v>42566.232870370368</v>
      </c>
      <c r="T1305" s="12">
        <f t="shared" si="41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15">
        <f>IFERROR(E1306/L1306,0)</f>
        <v>152.41346153846155</v>
      </c>
      <c r="Q1306" t="str">
        <f>LEFT(N1306, FIND("/",N1306,1)-1)</f>
        <v>technology</v>
      </c>
      <c r="R1306" t="str">
        <f>RIGHT(N1306, LEN(N1306)-FIND("/",N1306,1))</f>
        <v>wearables</v>
      </c>
      <c r="S1306" s="12">
        <f t="shared" si="40"/>
        <v>42746.986168981479</v>
      </c>
      <c r="T1306" s="12">
        <f t="shared" si="41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15">
        <f>IFERROR(E1307/L1307,0)</f>
        <v>90.616279069767444</v>
      </c>
      <c r="Q1307" t="str">
        <f>LEFT(N1307, FIND("/",N1307,1)-1)</f>
        <v>technology</v>
      </c>
      <c r="R1307" t="str">
        <f>RIGHT(N1307, LEN(N1307)-FIND("/",N1307,1))</f>
        <v>wearables</v>
      </c>
      <c r="S1307" s="12">
        <f t="shared" si="40"/>
        <v>42543.457268518519</v>
      </c>
      <c r="T1307" s="12">
        <f t="shared" si="41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15">
        <f>E1308/L1308</f>
        <v>201.60393258426967</v>
      </c>
      <c r="Q1308" t="str">
        <f>LEFT(N1308, FIND("/",N1308,1)-1)</f>
        <v>technology</v>
      </c>
      <c r="R1308" t="str">
        <f>RIGHT(N1308, LEN(N1308)-FIND("/",N1308,1))</f>
        <v>wearables</v>
      </c>
      <c r="S1308" s="12">
        <f t="shared" si="40"/>
        <v>41947.249236111107</v>
      </c>
      <c r="T1308" s="12">
        <f t="shared" si="41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15">
        <f>IFERROR(E1309/L1309,0)</f>
        <v>127.93333333333334</v>
      </c>
      <c r="Q1309" t="str">
        <f>LEFT(N1309, FIND("/",N1309,1)-1)</f>
        <v>technology</v>
      </c>
      <c r="R1309" t="str">
        <f>RIGHT(N1309, LEN(N1309)-FIND("/",N1309,1))</f>
        <v>wearables</v>
      </c>
      <c r="S1309" s="12">
        <f t="shared" si="40"/>
        <v>42387.294895833336</v>
      </c>
      <c r="T1309" s="12">
        <f t="shared" si="41"/>
        <v>42417.294895833336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15">
        <f>IFERROR(E1310/L1310,0)</f>
        <v>29.894736842105264</v>
      </c>
      <c r="Q1310" t="str">
        <f>LEFT(N1310, FIND("/",N1310,1)-1)</f>
        <v>technology</v>
      </c>
      <c r="R1310" t="str">
        <f>RIGHT(N1310, LEN(N1310)-FIND("/",N1310,1))</f>
        <v>wearables</v>
      </c>
      <c r="S1310" s="12">
        <f t="shared" si="40"/>
        <v>42611.405231481483</v>
      </c>
      <c r="T1310" s="12">
        <f t="shared" si="41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15">
        <f>E1311/L1311</f>
        <v>367.97142857142859</v>
      </c>
      <c r="Q1311" t="str">
        <f>LEFT(N1311, FIND("/",N1311,1)-1)</f>
        <v>technology</v>
      </c>
      <c r="R1311" t="str">
        <f>RIGHT(N1311, LEN(N1311)-FIND("/",N1311,1))</f>
        <v>wearables</v>
      </c>
      <c r="S1311" s="12">
        <f t="shared" si="40"/>
        <v>42257.674398148149</v>
      </c>
      <c r="T1311" s="12">
        <f t="shared" si="41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15">
        <f>IFERROR(E1312/L1312,0)</f>
        <v>129.16666666666666</v>
      </c>
      <c r="Q1312" t="str">
        <f>LEFT(N1312, FIND("/",N1312,1)-1)</f>
        <v>technology</v>
      </c>
      <c r="R1312" t="str">
        <f>RIGHT(N1312, LEN(N1312)-FIND("/",N1312,1))</f>
        <v>wearables</v>
      </c>
      <c r="S1312" s="12">
        <f t="shared" si="40"/>
        <v>42556.458912037029</v>
      </c>
      <c r="T1312" s="12">
        <f t="shared" si="41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15">
        <f>IFERROR(E1313/L1313,0)</f>
        <v>800.7</v>
      </c>
      <c r="Q1313" t="str">
        <f>LEFT(N1313, FIND("/",N1313,1)-1)</f>
        <v>technology</v>
      </c>
      <c r="R1313" t="str">
        <f>RIGHT(N1313, LEN(N1313)-FIND("/",N1313,1))</f>
        <v>wearables</v>
      </c>
      <c r="S1313" s="12">
        <f t="shared" si="40"/>
        <v>42669.593969907401</v>
      </c>
      <c r="T1313" s="12">
        <f t="shared" si="41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15">
        <f>IFERROR(E1314/L1314,0)</f>
        <v>28</v>
      </c>
      <c r="Q1314" t="str">
        <f>LEFT(N1314, FIND("/",N1314,1)-1)</f>
        <v>technology</v>
      </c>
      <c r="R1314" t="str">
        <f>RIGHT(N1314, LEN(N1314)-FIND("/",N1314,1))</f>
        <v>wearables</v>
      </c>
      <c r="S1314" s="12">
        <f t="shared" si="40"/>
        <v>42082.494467592587</v>
      </c>
      <c r="T1314" s="12">
        <f t="shared" si="41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15">
        <f>IFERROR(E1315/L1315,0)</f>
        <v>102.01639344262296</v>
      </c>
      <c r="Q1315" t="str">
        <f>LEFT(N1315, FIND("/",N1315,1)-1)</f>
        <v>technology</v>
      </c>
      <c r="R1315" t="str">
        <f>RIGHT(N1315, LEN(N1315)-FIND("/",N1315,1))</f>
        <v>wearables</v>
      </c>
      <c r="S1315" s="12">
        <f t="shared" si="40"/>
        <v>42402.50131944444</v>
      </c>
      <c r="T1315" s="12">
        <f t="shared" si="41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15">
        <f>IFERROR(E1316/L1316,0)</f>
        <v>184.36363636363637</v>
      </c>
      <c r="Q1316" t="str">
        <f>LEFT(N1316, FIND("/",N1316,1)-1)</f>
        <v>technology</v>
      </c>
      <c r="R1316" t="str">
        <f>RIGHT(N1316, LEN(N1316)-FIND("/",N1316,1))</f>
        <v>wearables</v>
      </c>
      <c r="S1316" s="12">
        <f t="shared" si="40"/>
        <v>42604.461342592585</v>
      </c>
      <c r="T1316" s="12">
        <f t="shared" si="41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15">
        <f>IFERROR(E1317/L1317,0)</f>
        <v>162.91935483870967</v>
      </c>
      <c r="Q1317" t="str">
        <f>LEFT(N1317, FIND("/",N1317,1)-1)</f>
        <v>technology</v>
      </c>
      <c r="R1317" t="str">
        <f>RIGHT(N1317, LEN(N1317)-FIND("/",N1317,1))</f>
        <v>wearables</v>
      </c>
      <c r="S1317" s="12">
        <f t="shared" si="40"/>
        <v>42278.289907407401</v>
      </c>
      <c r="T1317" s="12">
        <f t="shared" si="41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15">
        <f>IFERROR(E1318/L1318,0)</f>
        <v>1</v>
      </c>
      <c r="Q1318" t="str">
        <f>LEFT(N1318, FIND("/",N1318,1)-1)</f>
        <v>technology</v>
      </c>
      <c r="R1318" t="str">
        <f>RIGHT(N1318, LEN(N1318)-FIND("/",N1318,1))</f>
        <v>wearables</v>
      </c>
      <c r="S1318" s="12">
        <f t="shared" si="40"/>
        <v>42393.753576388888</v>
      </c>
      <c r="T1318" s="12">
        <f t="shared" si="41"/>
        <v>42428.753576388888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15">
        <f>IFERROR(E1319/L1319,0)</f>
        <v>603.52631578947364</v>
      </c>
      <c r="Q1319" t="str">
        <f>LEFT(N1319, FIND("/",N1319,1)-1)</f>
        <v>technology</v>
      </c>
      <c r="R1319" t="str">
        <f>RIGHT(N1319, LEN(N1319)-FIND("/",N1319,1))</f>
        <v>wearables</v>
      </c>
      <c r="S1319" s="12">
        <f t="shared" si="40"/>
        <v>42520.027152777773</v>
      </c>
      <c r="T1319" s="12">
        <f t="shared" si="41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15">
        <f>IFERROR(E1320/L1320,0)</f>
        <v>45.407407407407405</v>
      </c>
      <c r="Q1320" t="str">
        <f>LEFT(N1320, FIND("/",N1320,1)-1)</f>
        <v>technology</v>
      </c>
      <c r="R1320" t="str">
        <f>RIGHT(N1320, LEN(N1320)-FIND("/",N1320,1))</f>
        <v>wearables</v>
      </c>
      <c r="S1320" s="12">
        <f t="shared" si="40"/>
        <v>41984.835324074076</v>
      </c>
      <c r="T1320" s="12">
        <f t="shared" si="41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15">
        <f>IFERROR(E1321/L1321,0)</f>
        <v>97.333333333333329</v>
      </c>
      <c r="Q1321" t="str">
        <f>LEFT(N1321, FIND("/",N1321,1)-1)</f>
        <v>technology</v>
      </c>
      <c r="R1321" t="str">
        <f>RIGHT(N1321, LEN(N1321)-FIND("/",N1321,1))</f>
        <v>wearables</v>
      </c>
      <c r="S1321" s="12">
        <f t="shared" si="40"/>
        <v>41816.603761574072</v>
      </c>
      <c r="T1321" s="12">
        <f t="shared" si="41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15">
        <f>IFERROR(E1322/L1322,0)</f>
        <v>167.66666666666666</v>
      </c>
      <c r="Q1322" t="str">
        <f>LEFT(N1322, FIND("/",N1322,1)-1)</f>
        <v>technology</v>
      </c>
      <c r="R1322" t="str">
        <f>RIGHT(N1322, LEN(N1322)-FIND("/",N1322,1))</f>
        <v>wearables</v>
      </c>
      <c r="S1322" s="12">
        <f t="shared" si="40"/>
        <v>42705.482013888883</v>
      </c>
      <c r="T1322" s="12">
        <f t="shared" si="41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15">
        <f>IFERROR(E1323/L1323,0)</f>
        <v>859.85714285714289</v>
      </c>
      <c r="Q1323" t="str">
        <f>LEFT(N1323, FIND("/",N1323,1)-1)</f>
        <v>technology</v>
      </c>
      <c r="R1323" t="str">
        <f>RIGHT(N1323, LEN(N1323)-FIND("/",N1323,1))</f>
        <v>wearables</v>
      </c>
      <c r="S1323" s="12">
        <f t="shared" si="40"/>
        <v>42697.540937499994</v>
      </c>
      <c r="T1323" s="12">
        <f t="shared" si="41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15">
        <f>IFERROR(E1324/L1324,0)</f>
        <v>26.5</v>
      </c>
      <c r="Q1324" t="str">
        <f>LEFT(N1324, FIND("/",N1324,1)-1)</f>
        <v>technology</v>
      </c>
      <c r="R1324" t="str">
        <f>RIGHT(N1324, LEN(N1324)-FIND("/",N1324,1))</f>
        <v>wearables</v>
      </c>
      <c r="S1324" s="12">
        <f t="shared" si="40"/>
        <v>42115.448206018518</v>
      </c>
      <c r="T1324" s="12">
        <f t="shared" si="41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15">
        <f>IFERROR(E1325/L1325,0)</f>
        <v>30.272727272727273</v>
      </c>
      <c r="Q1325" t="str">
        <f>LEFT(N1325, FIND("/",N1325,1)-1)</f>
        <v>technology</v>
      </c>
      <c r="R1325" t="str">
        <f>RIGHT(N1325, LEN(N1325)-FIND("/",N1325,1))</f>
        <v>wearables</v>
      </c>
      <c r="S1325" s="12">
        <f t="shared" si="40"/>
        <v>42451.490115740737</v>
      </c>
      <c r="T1325" s="12">
        <f t="shared" si="41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15">
        <f>IFERROR(E1326/L1326,0)</f>
        <v>54.666666666666664</v>
      </c>
      <c r="Q1326" t="str">
        <f>LEFT(N1326, FIND("/",N1326,1)-1)</f>
        <v>technology</v>
      </c>
      <c r="R1326" t="str">
        <f>RIGHT(N1326, LEN(N1326)-FIND("/",N1326,1))</f>
        <v>wearables</v>
      </c>
      <c r="S1326" s="12">
        <f t="shared" si="40"/>
        <v>42626.425370370365</v>
      </c>
      <c r="T1326" s="12">
        <f t="shared" si="41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15">
        <f>IFERROR(E1327/L1327,0)</f>
        <v>60.75</v>
      </c>
      <c r="Q1327" t="str">
        <f>LEFT(N1327, FIND("/",N1327,1)-1)</f>
        <v>technology</v>
      </c>
      <c r="R1327" t="str">
        <f>RIGHT(N1327, LEN(N1327)-FIND("/",N1327,1))</f>
        <v>wearables</v>
      </c>
      <c r="S1327" s="12">
        <f t="shared" si="40"/>
        <v>42703.877719907403</v>
      </c>
      <c r="T1327" s="12">
        <f t="shared" si="41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15">
        <f>IFERROR(E1328/L1328,0)</f>
        <v>102.72727272727273</v>
      </c>
      <c r="Q1328" t="str">
        <f>LEFT(N1328, FIND("/",N1328,1)-1)</f>
        <v>technology</v>
      </c>
      <c r="R1328" t="str">
        <f>RIGHT(N1328, LEN(N1328)-FIND("/",N1328,1))</f>
        <v>wearables</v>
      </c>
      <c r="S1328" s="12">
        <f t="shared" si="40"/>
        <v>41974.583657407406</v>
      </c>
      <c r="T1328" s="12">
        <f t="shared" si="41"/>
        <v>42019.583657407406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15">
        <f>IFERROR(E1329/L1329,0)</f>
        <v>41.585365853658537</v>
      </c>
      <c r="Q1329" t="str">
        <f>LEFT(N1329, FIND("/",N1329,1)-1)</f>
        <v>technology</v>
      </c>
      <c r="R1329" t="str">
        <f>RIGHT(N1329, LEN(N1329)-FIND("/",N1329,1))</f>
        <v>wearables</v>
      </c>
      <c r="S1329" s="12">
        <f t="shared" si="40"/>
        <v>42123.470312500001</v>
      </c>
      <c r="T1329" s="12">
        <f t="shared" si="41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15">
        <f>IFERROR(E1330/L1330,0)</f>
        <v>116.53333333333333</v>
      </c>
      <c r="Q1330" t="str">
        <f>LEFT(N1330, FIND("/",N1330,1)-1)</f>
        <v>technology</v>
      </c>
      <c r="R1330" t="str">
        <f>RIGHT(N1330, LEN(N1330)-FIND("/",N1330,1))</f>
        <v>wearables</v>
      </c>
      <c r="S1330" s="12">
        <f t="shared" si="40"/>
        <v>42612.434421296297</v>
      </c>
      <c r="T1330" s="12">
        <f t="shared" si="41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15">
        <f>IFERROR(E1331/L1331,0)</f>
        <v>45.333333333333336</v>
      </c>
      <c r="Q1331" t="str">
        <f>LEFT(N1331, FIND("/",N1331,1)-1)</f>
        <v>technology</v>
      </c>
      <c r="R1331" t="str">
        <f>RIGHT(N1331, LEN(N1331)-FIND("/",N1331,1))</f>
        <v>wearables</v>
      </c>
      <c r="S1331" s="12">
        <f t="shared" si="40"/>
        <v>41935.013252314813</v>
      </c>
      <c r="T1331" s="12">
        <f t="shared" si="41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15">
        <f>IFERROR(E1332/L1332,0)</f>
        <v>157.46</v>
      </c>
      <c r="Q1332" t="str">
        <f>LEFT(N1332, FIND("/",N1332,1)-1)</f>
        <v>technology</v>
      </c>
      <c r="R1332" t="str">
        <f>RIGHT(N1332, LEN(N1332)-FIND("/",N1332,1))</f>
        <v>wearables</v>
      </c>
      <c r="S1332" s="12">
        <f t="shared" si="40"/>
        <v>42522.068391203698</v>
      </c>
      <c r="T1332" s="12">
        <f t="shared" si="41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15">
        <f>IFERROR(E1333/L1333,0)</f>
        <v>100.5</v>
      </c>
      <c r="Q1333" t="str">
        <f>LEFT(N1333, FIND("/",N1333,1)-1)</f>
        <v>technology</v>
      </c>
      <c r="R1333" t="str">
        <f>RIGHT(N1333, LEN(N1333)-FIND("/",N1333,1))</f>
        <v>wearables</v>
      </c>
      <c r="S1333" s="12">
        <f t="shared" si="40"/>
        <v>42569.295763888884</v>
      </c>
      <c r="T1333" s="12">
        <f t="shared" si="41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15">
        <f>IFERROR(E1334/L1334,0)</f>
        <v>0</v>
      </c>
      <c r="Q1334" t="str">
        <f>LEFT(N1334, FIND("/",N1334,1)-1)</f>
        <v>technology</v>
      </c>
      <c r="R1334" t="str">
        <f>RIGHT(N1334, LEN(N1334)-FIND("/",N1334,1))</f>
        <v>wearables</v>
      </c>
      <c r="S1334" s="12">
        <f t="shared" si="40"/>
        <v>42731.851944444446</v>
      </c>
      <c r="T1334" s="12">
        <f t="shared" si="41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15">
        <f>IFERROR(E1335/L1335,0)</f>
        <v>0</v>
      </c>
      <c r="Q1335" t="str">
        <f>LEFT(N1335, FIND("/",N1335,1)-1)</f>
        <v>technology</v>
      </c>
      <c r="R1335" t="str">
        <f>RIGHT(N1335, LEN(N1335)-FIND("/",N1335,1))</f>
        <v>wearables</v>
      </c>
      <c r="S1335" s="12">
        <f t="shared" si="40"/>
        <v>41805.8984375</v>
      </c>
      <c r="T1335" s="12">
        <f t="shared" si="41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15">
        <f>IFERROR(E1336/L1336,0)</f>
        <v>51.822463768115945</v>
      </c>
      <c r="Q1336" t="str">
        <f>LEFT(N1336, FIND("/",N1336,1)-1)</f>
        <v>technology</v>
      </c>
      <c r="R1336" t="str">
        <f>RIGHT(N1336, LEN(N1336)-FIND("/",N1336,1))</f>
        <v>wearables</v>
      </c>
      <c r="S1336" s="12">
        <f t="shared" si="40"/>
        <v>42410.565821759257</v>
      </c>
      <c r="T1336" s="12">
        <f t="shared" si="41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15">
        <f>IFERROR(E1337/L1337,0)</f>
        <v>308.75</v>
      </c>
      <c r="Q1337" t="str">
        <f>LEFT(N1337, FIND("/",N1337,1)-1)</f>
        <v>technology</v>
      </c>
      <c r="R1337" t="str">
        <f>RIGHT(N1337, LEN(N1337)-FIND("/",N1337,1))</f>
        <v>wearables</v>
      </c>
      <c r="S1337" s="12">
        <f t="shared" si="40"/>
        <v>42313.728032407402</v>
      </c>
      <c r="T1337" s="12">
        <f t="shared" si="41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15">
        <f>E1338/L1338</f>
        <v>379.22767857142856</v>
      </c>
      <c r="Q1338" t="str">
        <f>LEFT(N1338, FIND("/",N1338,1)-1)</f>
        <v>technology</v>
      </c>
      <c r="R1338" t="str">
        <f>RIGHT(N1338, LEN(N1338)-FIND("/",N1338,1))</f>
        <v>wearables</v>
      </c>
      <c r="S1338" s="12">
        <f t="shared" si="40"/>
        <v>41955.655416666668</v>
      </c>
      <c r="T1338" s="12">
        <f t="shared" si="41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15">
        <f>IFERROR(E1339/L1339,0)</f>
        <v>176.36428571428573</v>
      </c>
      <c r="Q1339" t="str">
        <f>LEFT(N1339, FIND("/",N1339,1)-1)</f>
        <v>technology</v>
      </c>
      <c r="R1339" t="str">
        <f>RIGHT(N1339, LEN(N1339)-FIND("/",N1339,1))</f>
        <v>wearables</v>
      </c>
      <c r="S1339" s="12">
        <f t="shared" si="40"/>
        <v>42767.368969907409</v>
      </c>
      <c r="T1339" s="12">
        <f t="shared" si="41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15">
        <f>IFERROR(E1340/L1340,0)</f>
        <v>66.066666666666663</v>
      </c>
      <c r="Q1340" t="str">
        <f>LEFT(N1340, FIND("/",N1340,1)-1)</f>
        <v>technology</v>
      </c>
      <c r="R1340" t="str">
        <f>RIGHT(N1340, LEN(N1340)-FIND("/",N1340,1))</f>
        <v>wearables</v>
      </c>
      <c r="S1340" s="12">
        <f t="shared" si="40"/>
        <v>42188.595289351848</v>
      </c>
      <c r="T1340" s="12">
        <f t="shared" si="41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15">
        <f>IFERROR(E1341/L1341,0)</f>
        <v>89.648648648648646</v>
      </c>
      <c r="Q1341" t="str">
        <f>LEFT(N1341, FIND("/",N1341,1)-1)</f>
        <v>technology</v>
      </c>
      <c r="R1341" t="str">
        <f>RIGHT(N1341, LEN(N1341)-FIND("/",N1341,1))</f>
        <v>wearables</v>
      </c>
      <c r="S1341" s="12">
        <f t="shared" si="40"/>
        <v>41936.438831018517</v>
      </c>
      <c r="T1341" s="12">
        <f t="shared" si="41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15">
        <f>IFERROR(E1342/L1342,0)</f>
        <v>0</v>
      </c>
      <c r="Q1342" t="str">
        <f>LEFT(N1342, FIND("/",N1342,1)-1)</f>
        <v>technology</v>
      </c>
      <c r="R1342" t="str">
        <f>RIGHT(N1342, LEN(N1342)-FIND("/",N1342,1))</f>
        <v>wearables</v>
      </c>
      <c r="S1342" s="12">
        <f t="shared" si="40"/>
        <v>41836.387187499997</v>
      </c>
      <c r="T1342" s="12">
        <f t="shared" si="41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15">
        <f>E1343/L1343</f>
        <v>382.39130434782606</v>
      </c>
      <c r="Q1343" t="str">
        <f>LEFT(N1343, FIND("/",N1343,1)-1)</f>
        <v>technology</v>
      </c>
      <c r="R1343" t="str">
        <f>RIGHT(N1343, LEN(N1343)-FIND("/",N1343,1))</f>
        <v>wearables</v>
      </c>
      <c r="S1343" s="12">
        <f t="shared" si="40"/>
        <v>42612.415706018517</v>
      </c>
      <c r="T1343" s="12">
        <f t="shared" si="41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15">
        <f>IFERROR(E1344/L1344,0)</f>
        <v>100</v>
      </c>
      <c r="Q1344" t="str">
        <f>LEFT(N1344, FIND("/",N1344,1)-1)</f>
        <v>technology</v>
      </c>
      <c r="R1344" t="str">
        <f>RIGHT(N1344, LEN(N1344)-FIND("/",N1344,1))</f>
        <v>wearables</v>
      </c>
      <c r="S1344" s="12">
        <f t="shared" si="40"/>
        <v>42172.608090277776</v>
      </c>
      <c r="T1344" s="12">
        <f t="shared" si="41"/>
        <v>42202.608090277776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15">
        <f>E1345/L1345</f>
        <v>158.35603715170279</v>
      </c>
      <c r="Q1345" t="str">
        <f>LEFT(N1345, FIND("/",N1345,1)-1)</f>
        <v>technology</v>
      </c>
      <c r="R1345" t="str">
        <f>RIGHT(N1345, LEN(N1345)-FIND("/",N1345,1))</f>
        <v>wearables</v>
      </c>
      <c r="S1345" s="12">
        <f t="shared" si="40"/>
        <v>42542.318090277775</v>
      </c>
      <c r="T1345" s="12">
        <f t="shared" si="41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15">
        <f>E1346/L1346</f>
        <v>40.762589928057551</v>
      </c>
      <c r="Q1346" t="str">
        <f>LEFT(N1346, FIND("/",N1346,1)-1)</f>
        <v>publishing</v>
      </c>
      <c r="R1346" t="str">
        <f>RIGHT(N1346, LEN(N1346)-FIND("/",N1346,1))</f>
        <v>nonfiction</v>
      </c>
      <c r="S1346" s="12">
        <f t="shared" si="40"/>
        <v>42522.581469907404</v>
      </c>
      <c r="T1346" s="12">
        <f t="shared" si="41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15">
        <f>E1347/L1347</f>
        <v>53.571428571428569</v>
      </c>
      <c r="Q1347" t="str">
        <f>LEFT(N1347, FIND("/",N1347,1)-1)</f>
        <v>publishing</v>
      </c>
      <c r="R1347" t="str">
        <f>RIGHT(N1347, LEN(N1347)-FIND("/",N1347,1))</f>
        <v>nonfiction</v>
      </c>
      <c r="S1347" s="12">
        <f t="shared" ref="S1347:S1410" si="42">(J1347/86400)+25569+(-5/24)</f>
        <v>41799.606006944443</v>
      </c>
      <c r="T1347" s="12">
        <f t="shared" ref="T1347:T1410" si="43">(I1347/86400)+25569+(-5/24)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15">
        <f>E1348/L1348</f>
        <v>48.449664429530202</v>
      </c>
      <c r="Q1348" t="str">
        <f>LEFT(N1348, FIND("/",N1348,1)-1)</f>
        <v>publishing</v>
      </c>
      <c r="R1348" t="str">
        <f>RIGHT(N1348, LEN(N1348)-FIND("/",N1348,1))</f>
        <v>nonfiction</v>
      </c>
      <c r="S1348" s="12">
        <f t="shared" si="42"/>
        <v>41421.867488425924</v>
      </c>
      <c r="T1348" s="12">
        <f t="shared" si="43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15">
        <f>E1349/L1349</f>
        <v>82.41935483870968</v>
      </c>
      <c r="Q1349" t="str">
        <f>LEFT(N1349, FIND("/",N1349,1)-1)</f>
        <v>publishing</v>
      </c>
      <c r="R1349" t="str">
        <f>RIGHT(N1349, LEN(N1349)-FIND("/",N1349,1))</f>
        <v>nonfiction</v>
      </c>
      <c r="S1349" s="12">
        <f t="shared" si="42"/>
        <v>42040.429687499993</v>
      </c>
      <c r="T1349" s="12">
        <f t="shared" si="43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15">
        <f>E1350/L1350</f>
        <v>230.19230769230768</v>
      </c>
      <c r="Q1350" t="str">
        <f>LEFT(N1350, FIND("/",N1350,1)-1)</f>
        <v>publishing</v>
      </c>
      <c r="R1350" t="str">
        <f>RIGHT(N1350, LEN(N1350)-FIND("/",N1350,1))</f>
        <v>nonfiction</v>
      </c>
      <c r="S1350" s="12">
        <f t="shared" si="42"/>
        <v>41963.297835648147</v>
      </c>
      <c r="T1350" s="12">
        <f t="shared" si="43"/>
        <v>41991.297835648147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15">
        <f>E1351/L1351</f>
        <v>59.360465116279073</v>
      </c>
      <c r="Q1351" t="str">
        <f>LEFT(N1351, FIND("/",N1351,1)-1)</f>
        <v>publishing</v>
      </c>
      <c r="R1351" t="str">
        <f>RIGHT(N1351, LEN(N1351)-FIND("/",N1351,1))</f>
        <v>nonfiction</v>
      </c>
      <c r="S1351" s="12">
        <f t="shared" si="42"/>
        <v>42317.124247685184</v>
      </c>
      <c r="T1351" s="12">
        <f t="shared" si="43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15">
        <f>E1352/L1352</f>
        <v>66.698717948717942</v>
      </c>
      <c r="Q1352" t="str">
        <f>LEFT(N1352, FIND("/",N1352,1)-1)</f>
        <v>publishing</v>
      </c>
      <c r="R1352" t="str">
        <f>RIGHT(N1352, LEN(N1352)-FIND("/",N1352,1))</f>
        <v>nonfiction</v>
      </c>
      <c r="S1352" s="12">
        <f t="shared" si="42"/>
        <v>42333.804791666662</v>
      </c>
      <c r="T1352" s="12">
        <f t="shared" si="43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15">
        <f>E1353/L1353</f>
        <v>168.77500000000001</v>
      </c>
      <c r="Q1353" t="str">
        <f>LEFT(N1353, FIND("/",N1353,1)-1)</f>
        <v>publishing</v>
      </c>
      <c r="R1353" t="str">
        <f>RIGHT(N1353, LEN(N1353)-FIND("/",N1353,1))</f>
        <v>nonfiction</v>
      </c>
      <c r="S1353" s="12">
        <f t="shared" si="42"/>
        <v>42382.531759259255</v>
      </c>
      <c r="T1353" s="12">
        <f t="shared" si="43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15">
        <f>E1354/L1354</f>
        <v>59.973568281938327</v>
      </c>
      <c r="Q1354" t="str">
        <f>LEFT(N1354, FIND("/",N1354,1)-1)</f>
        <v>publishing</v>
      </c>
      <c r="R1354" t="str">
        <f>RIGHT(N1354, LEN(N1354)-FIND("/",N1354,1))</f>
        <v>nonfiction</v>
      </c>
      <c r="S1354" s="12">
        <f t="shared" si="42"/>
        <v>42200.369976851849</v>
      </c>
      <c r="T1354" s="12">
        <f t="shared" si="43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15">
        <f>E1355/L1355</f>
        <v>31.80952380952381</v>
      </c>
      <c r="Q1355" t="str">
        <f>LEFT(N1355, FIND("/",N1355,1)-1)</f>
        <v>publishing</v>
      </c>
      <c r="R1355" t="str">
        <f>RIGHT(N1355, LEN(N1355)-FIND("/",N1355,1))</f>
        <v>nonfiction</v>
      </c>
      <c r="S1355" s="12">
        <f t="shared" si="42"/>
        <v>41308.909583333334</v>
      </c>
      <c r="T1355" s="12">
        <f t="shared" si="43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15">
        <f>E1356/L1356</f>
        <v>24.421875</v>
      </c>
      <c r="Q1356" t="str">
        <f>LEFT(N1356, FIND("/",N1356,1)-1)</f>
        <v>publishing</v>
      </c>
      <c r="R1356" t="str">
        <f>RIGHT(N1356, LEN(N1356)-FIND("/",N1356,1))</f>
        <v>nonfiction</v>
      </c>
      <c r="S1356" s="12">
        <f t="shared" si="42"/>
        <v>42502.599293981482</v>
      </c>
      <c r="T1356" s="12">
        <f t="shared" si="43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15">
        <f>E1357/L1357</f>
        <v>25.347107438016529</v>
      </c>
      <c r="Q1357" t="str">
        <f>LEFT(N1357, FIND("/",N1357,1)-1)</f>
        <v>publishing</v>
      </c>
      <c r="R1357" t="str">
        <f>RIGHT(N1357, LEN(N1357)-FIND("/",N1357,1))</f>
        <v>nonfiction</v>
      </c>
      <c r="S1357" s="12">
        <f t="shared" si="42"/>
        <v>41213.046354166661</v>
      </c>
      <c r="T1357" s="12">
        <f t="shared" si="43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15">
        <f>E1358/L1358</f>
        <v>71.443218390804603</v>
      </c>
      <c r="Q1358" t="str">
        <f>LEFT(N1358, FIND("/",N1358,1)-1)</f>
        <v>publishing</v>
      </c>
      <c r="R1358" t="str">
        <f>RIGHT(N1358, LEN(N1358)-FIND("/",N1358,1))</f>
        <v>nonfiction</v>
      </c>
      <c r="S1358" s="12">
        <f t="shared" si="42"/>
        <v>41429.830555555549</v>
      </c>
      <c r="T1358" s="12">
        <f t="shared" si="43"/>
        <v>41459.830555555549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15">
        <f>E1359/L1359</f>
        <v>38.553846153846152</v>
      </c>
      <c r="Q1359" t="str">
        <f>LEFT(N1359, FIND("/",N1359,1)-1)</f>
        <v>publishing</v>
      </c>
      <c r="R1359" t="str">
        <f>RIGHT(N1359, LEN(N1359)-FIND("/",N1359,1))</f>
        <v>nonfiction</v>
      </c>
      <c r="S1359" s="12">
        <f t="shared" si="42"/>
        <v>41304.753900462958</v>
      </c>
      <c r="T1359" s="12">
        <f t="shared" si="43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15">
        <f>E1360/L1360</f>
        <v>68.367346938775512</v>
      </c>
      <c r="Q1360" t="str">
        <f>LEFT(N1360, FIND("/",N1360,1)-1)</f>
        <v>publishing</v>
      </c>
      <c r="R1360" t="str">
        <f>RIGHT(N1360, LEN(N1360)-FIND("/",N1360,1))</f>
        <v>nonfiction</v>
      </c>
      <c r="S1360" s="12">
        <f t="shared" si="42"/>
        <v>40689.362534722219</v>
      </c>
      <c r="T1360" s="12">
        <f t="shared" si="43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15">
        <f>E1361/L1361</f>
        <v>40.210526315789473</v>
      </c>
      <c r="Q1361" t="str">
        <f>LEFT(N1361, FIND("/",N1361,1)-1)</f>
        <v>publishing</v>
      </c>
      <c r="R1361" t="str">
        <f>RIGHT(N1361, LEN(N1361)-FIND("/",N1361,1))</f>
        <v>nonfiction</v>
      </c>
      <c r="S1361" s="12">
        <f t="shared" si="42"/>
        <v>40668.606365740736</v>
      </c>
      <c r="T1361" s="12">
        <f t="shared" si="43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15">
        <f>E1362/L1362</f>
        <v>32.074074074074076</v>
      </c>
      <c r="Q1362" t="str">
        <f>LEFT(N1362, FIND("/",N1362,1)-1)</f>
        <v>publishing</v>
      </c>
      <c r="R1362" t="str">
        <f>RIGHT(N1362, LEN(N1362)-FIND("/",N1362,1))</f>
        <v>nonfiction</v>
      </c>
      <c r="S1362" s="12">
        <f t="shared" si="42"/>
        <v>41095.692361111105</v>
      </c>
      <c r="T1362" s="12">
        <f t="shared" si="43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15">
        <f>E1363/L1363</f>
        <v>28.632575757575758</v>
      </c>
      <c r="Q1363" t="str">
        <f>LEFT(N1363, FIND("/",N1363,1)-1)</f>
        <v>publishing</v>
      </c>
      <c r="R1363" t="str">
        <f>RIGHT(N1363, LEN(N1363)-FIND("/",N1363,1))</f>
        <v>nonfiction</v>
      </c>
      <c r="S1363" s="12">
        <f t="shared" si="42"/>
        <v>41781.508935185186</v>
      </c>
      <c r="T1363" s="12">
        <f t="shared" si="43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15">
        <f>E1364/L1364</f>
        <v>43.64</v>
      </c>
      <c r="Q1364" t="str">
        <f>LEFT(N1364, FIND("/",N1364,1)-1)</f>
        <v>publishing</v>
      </c>
      <c r="R1364" t="str">
        <f>RIGHT(N1364, LEN(N1364)-FIND("/",N1364,1))</f>
        <v>nonfiction</v>
      </c>
      <c r="S1364" s="12">
        <f t="shared" si="42"/>
        <v>41464.726053240738</v>
      </c>
      <c r="T1364" s="12">
        <f t="shared" si="43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15">
        <f>E1365/L1365</f>
        <v>40</v>
      </c>
      <c r="Q1365" t="str">
        <f>LEFT(N1365, FIND("/",N1365,1)-1)</f>
        <v>publishing</v>
      </c>
      <c r="R1365" t="str">
        <f>RIGHT(N1365, LEN(N1365)-FIND("/",N1365,1))</f>
        <v>nonfiction</v>
      </c>
      <c r="S1365" s="12">
        <f t="shared" si="42"/>
        <v>42396.635729166665</v>
      </c>
      <c r="T1365" s="12">
        <f t="shared" si="43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15">
        <f>E1366/L1366</f>
        <v>346.04166666666669</v>
      </c>
      <c r="Q1366" t="str">
        <f>LEFT(N1366, FIND("/",N1366,1)-1)</f>
        <v>music</v>
      </c>
      <c r="R1366" t="str">
        <f>RIGHT(N1366, LEN(N1366)-FIND("/",N1366,1))</f>
        <v>rock</v>
      </c>
      <c r="S1366" s="12">
        <f t="shared" si="42"/>
        <v>41951.487337962964</v>
      </c>
      <c r="T1366" s="12">
        <f t="shared" si="43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15">
        <f>E1367/L1367</f>
        <v>81.739130434782609</v>
      </c>
      <c r="Q1367" t="str">
        <f>LEFT(N1367, FIND("/",N1367,1)-1)</f>
        <v>music</v>
      </c>
      <c r="R1367" t="str">
        <f>RIGHT(N1367, LEN(N1367)-FIND("/",N1367,1))</f>
        <v>rock</v>
      </c>
      <c r="S1367" s="12">
        <f t="shared" si="42"/>
        <v>42049.524907407402</v>
      </c>
      <c r="T1367" s="12">
        <f t="shared" si="43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15">
        <f>E1368/L1368</f>
        <v>64.535306122448986</v>
      </c>
      <c r="Q1368" t="str">
        <f>LEFT(N1368, FIND("/",N1368,1)-1)</f>
        <v>music</v>
      </c>
      <c r="R1368" t="str">
        <f>RIGHT(N1368, LEN(N1368)-FIND("/",N1368,1))</f>
        <v>rock</v>
      </c>
      <c r="S1368" s="12">
        <f t="shared" si="42"/>
        <v>41924.787766203699</v>
      </c>
      <c r="T1368" s="12">
        <f t="shared" si="43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15">
        <f>E1369/L1369</f>
        <v>63.477777777777774</v>
      </c>
      <c r="Q1369" t="str">
        <f>LEFT(N1369, FIND("/",N1369,1)-1)</f>
        <v>music</v>
      </c>
      <c r="R1369" t="str">
        <f>RIGHT(N1369, LEN(N1369)-FIND("/",N1369,1))</f>
        <v>rock</v>
      </c>
      <c r="S1369" s="12">
        <f t="shared" si="42"/>
        <v>42291.794560185182</v>
      </c>
      <c r="T1369" s="12">
        <f t="shared" si="43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15">
        <f>E1370/L1370</f>
        <v>63.620689655172413</v>
      </c>
      <c r="Q1370" t="str">
        <f>LEFT(N1370, FIND("/",N1370,1)-1)</f>
        <v>music</v>
      </c>
      <c r="R1370" t="str">
        <f>RIGHT(N1370, LEN(N1370)-FIND("/",N1370,1))</f>
        <v>rock</v>
      </c>
      <c r="S1370" s="12">
        <f t="shared" si="42"/>
        <v>42145.982569444437</v>
      </c>
      <c r="T1370" s="12">
        <f t="shared" si="43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15">
        <f>E1371/L1371</f>
        <v>83.967068965517228</v>
      </c>
      <c r="Q1371" t="str">
        <f>LEFT(N1371, FIND("/",N1371,1)-1)</f>
        <v>music</v>
      </c>
      <c r="R1371" t="str">
        <f>RIGHT(N1371, LEN(N1371)-FIND("/",N1371,1))</f>
        <v>rock</v>
      </c>
      <c r="S1371" s="12">
        <f t="shared" si="42"/>
        <v>41710.385949074072</v>
      </c>
      <c r="T1371" s="12">
        <f t="shared" si="43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15">
        <f>E1372/L1372</f>
        <v>77.75</v>
      </c>
      <c r="Q1372" t="str">
        <f>LEFT(N1372, FIND("/",N1372,1)-1)</f>
        <v>music</v>
      </c>
      <c r="R1372" t="str">
        <f>RIGHT(N1372, LEN(N1372)-FIND("/",N1372,1))</f>
        <v>rock</v>
      </c>
      <c r="S1372" s="12">
        <f t="shared" si="42"/>
        <v>41547.795023148145</v>
      </c>
      <c r="T1372" s="12">
        <f t="shared" si="43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15">
        <f>E1373/L1373</f>
        <v>107.07142857142857</v>
      </c>
      <c r="Q1373" t="str">
        <f>LEFT(N1373, FIND("/",N1373,1)-1)</f>
        <v>music</v>
      </c>
      <c r="R1373" t="str">
        <f>RIGHT(N1373, LEN(N1373)-FIND("/",N1373,1))</f>
        <v>rock</v>
      </c>
      <c r="S1373" s="12">
        <f t="shared" si="42"/>
        <v>42101.550254629627</v>
      </c>
      <c r="T1373" s="12">
        <f t="shared" si="43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15">
        <f>E1374/L1374</f>
        <v>38.75</v>
      </c>
      <c r="Q1374" t="str">
        <f>LEFT(N1374, FIND("/",N1374,1)-1)</f>
        <v>music</v>
      </c>
      <c r="R1374" t="str">
        <f>RIGHT(N1374, LEN(N1374)-FIND("/",N1374,1))</f>
        <v>rock</v>
      </c>
      <c r="S1374" s="12">
        <f t="shared" si="42"/>
        <v>41072.53162037037</v>
      </c>
      <c r="T1374" s="12">
        <f t="shared" si="43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15">
        <f>E1375/L1375</f>
        <v>201.94230769230768</v>
      </c>
      <c r="Q1375" t="str">
        <f>LEFT(N1375, FIND("/",N1375,1)-1)</f>
        <v>music</v>
      </c>
      <c r="R1375" t="str">
        <f>RIGHT(N1375, LEN(N1375)-FIND("/",N1375,1))</f>
        <v>rock</v>
      </c>
      <c r="S1375" s="12">
        <f t="shared" si="42"/>
        <v>42704.743437499994</v>
      </c>
      <c r="T1375" s="12">
        <f t="shared" si="43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15">
        <f>E1376/L1376</f>
        <v>43.060606060606062</v>
      </c>
      <c r="Q1376" t="str">
        <f>LEFT(N1376, FIND("/",N1376,1)-1)</f>
        <v>music</v>
      </c>
      <c r="R1376" t="str">
        <f>RIGHT(N1376, LEN(N1376)-FIND("/",N1376,1))</f>
        <v>rock</v>
      </c>
      <c r="S1376" s="12">
        <f t="shared" si="42"/>
        <v>42423.953564814808</v>
      </c>
      <c r="T1376" s="12">
        <f t="shared" si="43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15">
        <f>E1377/L1377</f>
        <v>62.871559633027523</v>
      </c>
      <c r="Q1377" t="str">
        <f>LEFT(N1377, FIND("/",N1377,1)-1)</f>
        <v>music</v>
      </c>
      <c r="R1377" t="str">
        <f>RIGHT(N1377, LEN(N1377)-FIND("/",N1377,1))</f>
        <v>rock</v>
      </c>
      <c r="S1377" s="12">
        <f t="shared" si="42"/>
        <v>42719.857858796291</v>
      </c>
      <c r="T1377" s="12">
        <f t="shared" si="43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15">
        <f>E1378/L1378</f>
        <v>55.607142857142854</v>
      </c>
      <c r="Q1378" t="str">
        <f>LEFT(N1378, FIND("/",N1378,1)-1)</f>
        <v>music</v>
      </c>
      <c r="R1378" t="str">
        <f>RIGHT(N1378, LEN(N1378)-FIND("/",N1378,1))</f>
        <v>rock</v>
      </c>
      <c r="S1378" s="12">
        <f t="shared" si="42"/>
        <v>42677.460717592585</v>
      </c>
      <c r="T1378" s="12">
        <f t="shared" si="43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15">
        <f>E1379/L1379</f>
        <v>48.70967741935484</v>
      </c>
      <c r="Q1379" t="str">
        <f>LEFT(N1379, FIND("/",N1379,1)-1)</f>
        <v>music</v>
      </c>
      <c r="R1379" t="str">
        <f>RIGHT(N1379, LEN(N1379)-FIND("/",N1379,1))</f>
        <v>rock</v>
      </c>
      <c r="S1379" s="12">
        <f t="shared" si="42"/>
        <v>42747.01122685185</v>
      </c>
      <c r="T1379" s="12">
        <f t="shared" si="43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15">
        <f>E1380/L1380</f>
        <v>30.578947368421051</v>
      </c>
      <c r="Q1380" t="str">
        <f>LEFT(N1380, FIND("/",N1380,1)-1)</f>
        <v>music</v>
      </c>
      <c r="R1380" t="str">
        <f>RIGHT(N1380, LEN(N1380)-FIND("/",N1380,1))</f>
        <v>rock</v>
      </c>
      <c r="S1380" s="12">
        <f t="shared" si="42"/>
        <v>42568.551041666666</v>
      </c>
      <c r="T1380" s="12">
        <f t="shared" si="43"/>
        <v>42583.551041666666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15">
        <f>E1381/L1381</f>
        <v>73.907284768211923</v>
      </c>
      <c r="Q1381" t="str">
        <f>LEFT(N1381, FIND("/",N1381,1)-1)</f>
        <v>music</v>
      </c>
      <c r="R1381" t="str">
        <f>RIGHT(N1381, LEN(N1381)-FIND("/",N1381,1))</f>
        <v>rock</v>
      </c>
      <c r="S1381" s="12">
        <f t="shared" si="42"/>
        <v>42130.283287037033</v>
      </c>
      <c r="T1381" s="12">
        <f t="shared" si="43"/>
        <v>42160.283287037033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15">
        <f>E1382/L1382</f>
        <v>21.2</v>
      </c>
      <c r="Q1382" t="str">
        <f>LEFT(N1382, FIND("/",N1382,1)-1)</f>
        <v>music</v>
      </c>
      <c r="R1382" t="str">
        <f>RIGHT(N1382, LEN(N1382)-FIND("/",N1382,1))</f>
        <v>rock</v>
      </c>
      <c r="S1382" s="12">
        <f t="shared" si="42"/>
        <v>42141.554467592585</v>
      </c>
      <c r="T1382" s="12">
        <f t="shared" si="43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15">
        <f>E1383/L1383</f>
        <v>73.356164383561648</v>
      </c>
      <c r="Q1383" t="str">
        <f>LEFT(N1383, FIND("/",N1383,1)-1)</f>
        <v>music</v>
      </c>
      <c r="R1383" t="str">
        <f>RIGHT(N1383, LEN(N1383)-FIND("/",N1383,1))</f>
        <v>rock</v>
      </c>
      <c r="S1383" s="12">
        <f t="shared" si="42"/>
        <v>42703.006076388883</v>
      </c>
      <c r="T1383" s="12">
        <f t="shared" si="43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15">
        <f>E1384/L1384</f>
        <v>56.412162162162161</v>
      </c>
      <c r="Q1384" t="str">
        <f>LEFT(N1384, FIND("/",N1384,1)-1)</f>
        <v>music</v>
      </c>
      <c r="R1384" t="str">
        <f>RIGHT(N1384, LEN(N1384)-FIND("/",N1384,1))</f>
        <v>rock</v>
      </c>
      <c r="S1384" s="12">
        <f t="shared" si="42"/>
        <v>41370.591851851852</v>
      </c>
      <c r="T1384" s="12">
        <f t="shared" si="43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15">
        <f>E1385/L1385</f>
        <v>50.247311827956992</v>
      </c>
      <c r="Q1385" t="str">
        <f>LEFT(N1385, FIND("/",N1385,1)-1)</f>
        <v>music</v>
      </c>
      <c r="R1385" t="str">
        <f>RIGHT(N1385, LEN(N1385)-FIND("/",N1385,1))</f>
        <v>rock</v>
      </c>
      <c r="S1385" s="12">
        <f t="shared" si="42"/>
        <v>42706.866643518515</v>
      </c>
      <c r="T1385" s="12">
        <f t="shared" si="43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15">
        <f>E1386/L1386</f>
        <v>68.936507936507937</v>
      </c>
      <c r="Q1386" t="str">
        <f>LEFT(N1386, FIND("/",N1386,1)-1)</f>
        <v>music</v>
      </c>
      <c r="R1386" t="str">
        <f>RIGHT(N1386, LEN(N1386)-FIND("/",N1386,1))</f>
        <v>rock</v>
      </c>
      <c r="S1386" s="12">
        <f t="shared" si="42"/>
        <v>42160.526874999996</v>
      </c>
      <c r="T1386" s="12">
        <f t="shared" si="43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15">
        <f>E1387/L1387</f>
        <v>65.914104477611943</v>
      </c>
      <c r="Q1387" t="str">
        <f>LEFT(N1387, FIND("/",N1387,1)-1)</f>
        <v>music</v>
      </c>
      <c r="R1387" t="str">
        <f>RIGHT(N1387, LEN(N1387)-FIND("/",N1387,1))</f>
        <v>rock</v>
      </c>
      <c r="S1387" s="12">
        <f t="shared" si="42"/>
        <v>42433.480567129627</v>
      </c>
      <c r="T1387" s="12">
        <f t="shared" si="43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15">
        <f>E1388/L1388</f>
        <v>62.5</v>
      </c>
      <c r="Q1388" t="str">
        <f>LEFT(N1388, FIND("/",N1388,1)-1)</f>
        <v>music</v>
      </c>
      <c r="R1388" t="str">
        <f>RIGHT(N1388, LEN(N1388)-FIND("/",N1388,1))</f>
        <v>rock</v>
      </c>
      <c r="S1388" s="12">
        <f t="shared" si="42"/>
        <v>42184.438530092586</v>
      </c>
      <c r="T1388" s="12">
        <f t="shared" si="43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15">
        <f>E1389/L1389</f>
        <v>70.064102564102569</v>
      </c>
      <c r="Q1389" t="str">
        <f>LEFT(N1389, FIND("/",N1389,1)-1)</f>
        <v>music</v>
      </c>
      <c r="R1389" t="str">
        <f>RIGHT(N1389, LEN(N1389)-FIND("/",N1389,1))</f>
        <v>rock</v>
      </c>
      <c r="S1389" s="12">
        <f t="shared" si="42"/>
        <v>42126.712905092594</v>
      </c>
      <c r="T1389" s="12">
        <f t="shared" si="43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15">
        <f>E1390/L1390</f>
        <v>60.181874999999998</v>
      </c>
      <c r="Q1390" t="str">
        <f>LEFT(N1390, FIND("/",N1390,1)-1)</f>
        <v>music</v>
      </c>
      <c r="R1390" t="str">
        <f>RIGHT(N1390, LEN(N1390)-FIND("/",N1390,1))</f>
        <v>rock</v>
      </c>
      <c r="S1390" s="12">
        <f t="shared" si="42"/>
        <v>42634.406446759262</v>
      </c>
      <c r="T1390" s="12">
        <f t="shared" si="43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15">
        <f>E1391/L1391</f>
        <v>21.382352941176471</v>
      </c>
      <c r="Q1391" t="str">
        <f>LEFT(N1391, FIND("/",N1391,1)-1)</f>
        <v>music</v>
      </c>
      <c r="R1391" t="str">
        <f>RIGHT(N1391, LEN(N1391)-FIND("/",N1391,1))</f>
        <v>rock</v>
      </c>
      <c r="S1391" s="12">
        <f t="shared" si="42"/>
        <v>42565.272650462961</v>
      </c>
      <c r="T1391" s="12">
        <f t="shared" si="43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15">
        <f>E1392/L1392</f>
        <v>160.78947368421052</v>
      </c>
      <c r="Q1392" t="str">
        <f>LEFT(N1392, FIND("/",N1392,1)-1)</f>
        <v>music</v>
      </c>
      <c r="R1392" t="str">
        <f>RIGHT(N1392, LEN(N1392)-FIND("/",N1392,1))</f>
        <v>rock</v>
      </c>
      <c r="S1392" s="12">
        <f t="shared" si="42"/>
        <v>42087.594976851855</v>
      </c>
      <c r="T1392" s="12">
        <f t="shared" si="43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15">
        <f>E1393/L1393</f>
        <v>42.384615384615387</v>
      </c>
      <c r="Q1393" t="str">
        <f>LEFT(N1393, FIND("/",N1393,1)-1)</f>
        <v>music</v>
      </c>
      <c r="R1393" t="str">
        <f>RIGHT(N1393, LEN(N1393)-FIND("/",N1393,1))</f>
        <v>rock</v>
      </c>
      <c r="S1393" s="12">
        <f t="shared" si="42"/>
        <v>42193.442337962959</v>
      </c>
      <c r="T1393" s="12">
        <f t="shared" si="43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15">
        <f>E1394/L1394</f>
        <v>27.317307692307693</v>
      </c>
      <c r="Q1394" t="str">
        <f>LEFT(N1394, FIND("/",N1394,1)-1)</f>
        <v>music</v>
      </c>
      <c r="R1394" t="str">
        <f>RIGHT(N1394, LEN(N1394)-FIND("/",N1394,1))</f>
        <v>rock</v>
      </c>
      <c r="S1394" s="12">
        <f t="shared" si="42"/>
        <v>42400.946597222217</v>
      </c>
      <c r="T1394" s="12">
        <f t="shared" si="43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15">
        <f>E1395/L1395</f>
        <v>196.82692307692307</v>
      </c>
      <c r="Q1395" t="str">
        <f>LEFT(N1395, FIND("/",N1395,1)-1)</f>
        <v>music</v>
      </c>
      <c r="R1395" t="str">
        <f>RIGHT(N1395, LEN(N1395)-FIND("/",N1395,1))</f>
        <v>rock</v>
      </c>
      <c r="S1395" s="12">
        <f t="shared" si="42"/>
        <v>42553.473645833328</v>
      </c>
      <c r="T1395" s="12">
        <f t="shared" si="43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15">
        <f>E1396/L1396</f>
        <v>53.882352941176471</v>
      </c>
      <c r="Q1396" t="str">
        <f>LEFT(N1396, FIND("/",N1396,1)-1)</f>
        <v>music</v>
      </c>
      <c r="R1396" t="str">
        <f>RIGHT(N1396, LEN(N1396)-FIND("/",N1396,1))</f>
        <v>rock</v>
      </c>
      <c r="S1396" s="12">
        <f t="shared" si="42"/>
        <v>42751.936643518515</v>
      </c>
      <c r="T1396" s="12">
        <f t="shared" si="43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15">
        <f>E1397/L1397</f>
        <v>47.756097560975611</v>
      </c>
      <c r="Q1397" t="str">
        <f>LEFT(N1397, FIND("/",N1397,1)-1)</f>
        <v>music</v>
      </c>
      <c r="R1397" t="str">
        <f>RIGHT(N1397, LEN(N1397)-FIND("/",N1397,1))</f>
        <v>rock</v>
      </c>
      <c r="S1397" s="12">
        <f t="shared" si="42"/>
        <v>42719.700011574074</v>
      </c>
      <c r="T1397" s="12">
        <f t="shared" si="43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15">
        <f>E1398/L1398</f>
        <v>88.191780821917803</v>
      </c>
      <c r="Q1398" t="str">
        <f>LEFT(N1398, FIND("/",N1398,1)-1)</f>
        <v>music</v>
      </c>
      <c r="R1398" t="str">
        <f>RIGHT(N1398, LEN(N1398)-FIND("/",N1398,1))</f>
        <v>rock</v>
      </c>
      <c r="S1398" s="12">
        <f t="shared" si="42"/>
        <v>42018.790300925924</v>
      </c>
      <c r="T1398" s="12">
        <f t="shared" si="43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15">
        <f>E1399/L1399</f>
        <v>72.056962025316452</v>
      </c>
      <c r="Q1399" t="str">
        <f>LEFT(N1399, FIND("/",N1399,1)-1)</f>
        <v>music</v>
      </c>
      <c r="R1399" t="str">
        <f>RIGHT(N1399, LEN(N1399)-FIND("/",N1399,1))</f>
        <v>rock</v>
      </c>
      <c r="S1399" s="12">
        <f t="shared" si="42"/>
        <v>42640.709606481476</v>
      </c>
      <c r="T1399" s="12">
        <f t="shared" si="43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15">
        <f>E1400/L1400</f>
        <v>74.246153846153845</v>
      </c>
      <c r="Q1400" t="str">
        <f>LEFT(N1400, FIND("/",N1400,1)-1)</f>
        <v>music</v>
      </c>
      <c r="R1400" t="str">
        <f>RIGHT(N1400, LEN(N1400)-FIND("/",N1400,1))</f>
        <v>rock</v>
      </c>
      <c r="S1400" s="12">
        <f t="shared" si="42"/>
        <v>42526.665902777771</v>
      </c>
      <c r="T1400" s="12">
        <f t="shared" si="43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15">
        <f>E1401/L1401</f>
        <v>61.701086956521742</v>
      </c>
      <c r="Q1401" t="str">
        <f>LEFT(N1401, FIND("/",N1401,1)-1)</f>
        <v>music</v>
      </c>
      <c r="R1401" t="str">
        <f>RIGHT(N1401, LEN(N1401)-FIND("/",N1401,1))</f>
        <v>rock</v>
      </c>
      <c r="S1401" s="12">
        <f t="shared" si="42"/>
        <v>41888.795983796292</v>
      </c>
      <c r="T1401" s="12">
        <f t="shared" si="43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15">
        <f>E1402/L1402</f>
        <v>17.235294117647058</v>
      </c>
      <c r="Q1402" t="str">
        <f>LEFT(N1402, FIND("/",N1402,1)-1)</f>
        <v>music</v>
      </c>
      <c r="R1402" t="str">
        <f>RIGHT(N1402, LEN(N1402)-FIND("/",N1402,1))</f>
        <v>rock</v>
      </c>
      <c r="S1402" s="12">
        <f t="shared" si="42"/>
        <v>42498.132789351854</v>
      </c>
      <c r="T1402" s="12">
        <f t="shared" si="43"/>
        <v>42533.020833333336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15">
        <f>E1403/L1403</f>
        <v>51.720833333333331</v>
      </c>
      <c r="Q1403" t="str">
        <f>LEFT(N1403, FIND("/",N1403,1)-1)</f>
        <v>music</v>
      </c>
      <c r="R1403" t="str">
        <f>RIGHT(N1403, LEN(N1403)-FIND("/",N1403,1))</f>
        <v>rock</v>
      </c>
      <c r="S1403" s="12">
        <f t="shared" si="42"/>
        <v>41399.787893518514</v>
      </c>
      <c r="T1403" s="12">
        <f t="shared" si="43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15">
        <f>E1404/L1404</f>
        <v>24.150442477876105</v>
      </c>
      <c r="Q1404" t="str">
        <f>LEFT(N1404, FIND("/",N1404,1)-1)</f>
        <v>music</v>
      </c>
      <c r="R1404" t="str">
        <f>RIGHT(N1404, LEN(N1404)-FIND("/",N1404,1))</f>
        <v>rock</v>
      </c>
      <c r="S1404" s="12">
        <f t="shared" si="42"/>
        <v>42064.845034722217</v>
      </c>
      <c r="T1404" s="12">
        <f t="shared" si="43"/>
        <v>42124.803368055553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15">
        <f>E1405/L1405</f>
        <v>62.166666666666664</v>
      </c>
      <c r="Q1405" t="str">
        <f>LEFT(N1405, FIND("/",N1405,1)-1)</f>
        <v>music</v>
      </c>
      <c r="R1405" t="str">
        <f>RIGHT(N1405, LEN(N1405)-FIND("/",N1405,1))</f>
        <v>rock</v>
      </c>
      <c r="S1405" s="12">
        <f t="shared" si="42"/>
        <v>41450.854571759257</v>
      </c>
      <c r="T1405" s="12">
        <f t="shared" si="43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15">
        <f>IFERROR(E1406/L1406,0)</f>
        <v>48.2</v>
      </c>
      <c r="Q1406" t="str">
        <f>LEFT(N1406, FIND("/",N1406,1)-1)</f>
        <v>publishing</v>
      </c>
      <c r="R1406" t="str">
        <f>RIGHT(N1406, LEN(N1406)-FIND("/",N1406,1))</f>
        <v>translations</v>
      </c>
      <c r="S1406" s="12">
        <f t="shared" si="42"/>
        <v>42032.30190972222</v>
      </c>
      <c r="T1406" s="12">
        <f t="shared" si="43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15">
        <f>IFERROR(E1407/L1407,0)</f>
        <v>6.1764705882352944</v>
      </c>
      <c r="Q1407" t="str">
        <f>LEFT(N1407, FIND("/",N1407,1)-1)</f>
        <v>publishing</v>
      </c>
      <c r="R1407" t="str">
        <f>RIGHT(N1407, LEN(N1407)-FIND("/",N1407,1))</f>
        <v>translations</v>
      </c>
      <c r="S1407" s="12">
        <f t="shared" si="42"/>
        <v>41941.472233796296</v>
      </c>
      <c r="T1407" s="12">
        <f t="shared" si="43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15">
        <f>IFERROR(E1408/L1408,0)</f>
        <v>5</v>
      </c>
      <c r="Q1408" t="str">
        <f>LEFT(N1408, FIND("/",N1408,1)-1)</f>
        <v>publishing</v>
      </c>
      <c r="R1408" t="str">
        <f>RIGHT(N1408, LEN(N1408)-FIND("/",N1408,1))</f>
        <v>translations</v>
      </c>
      <c r="S1408" s="12">
        <f t="shared" si="42"/>
        <v>42297.224618055552</v>
      </c>
      <c r="T1408" s="12">
        <f t="shared" si="43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15">
        <f>IFERROR(E1409/L1409,0)</f>
        <v>7.5</v>
      </c>
      <c r="Q1409" t="str">
        <f>LEFT(N1409, FIND("/",N1409,1)-1)</f>
        <v>publishing</v>
      </c>
      <c r="R1409" t="str">
        <f>RIGHT(N1409, LEN(N1409)-FIND("/",N1409,1))</f>
        <v>translations</v>
      </c>
      <c r="S1409" s="12">
        <f t="shared" si="42"/>
        <v>41838.32844907407</v>
      </c>
      <c r="T1409" s="12">
        <f t="shared" si="43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15">
        <f>IFERROR(E1410/L1410,0)</f>
        <v>12</v>
      </c>
      <c r="Q1410" t="str">
        <f>LEFT(N1410, FIND("/",N1410,1)-1)</f>
        <v>publishing</v>
      </c>
      <c r="R1410" t="str">
        <f>RIGHT(N1410, LEN(N1410)-FIND("/",N1410,1))</f>
        <v>translations</v>
      </c>
      <c r="S1410" s="12">
        <f t="shared" si="42"/>
        <v>42291.663842592585</v>
      </c>
      <c r="T1410" s="12">
        <f t="shared" si="43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15">
        <f>IFERROR(E1411/L1411,0)</f>
        <v>0</v>
      </c>
      <c r="Q1411" t="str">
        <f>LEFT(N1411, FIND("/",N1411,1)-1)</f>
        <v>publishing</v>
      </c>
      <c r="R1411" t="str">
        <f>RIGHT(N1411, LEN(N1411)-FIND("/",N1411,1))</f>
        <v>translations</v>
      </c>
      <c r="S1411" s="12">
        <f t="shared" ref="S1411:S1474" si="44">(J1411/86400)+25569+(-5/24)</f>
        <v>41944.925173611111</v>
      </c>
      <c r="T1411" s="12">
        <f t="shared" ref="T1411:T1474" si="45">(I1411/86400)+25569+(-5/24)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15">
        <f>IFERROR(E1412/L1412,0)</f>
        <v>1</v>
      </c>
      <c r="Q1412" t="str">
        <f>LEFT(N1412, FIND("/",N1412,1)-1)</f>
        <v>publishing</v>
      </c>
      <c r="R1412" t="str">
        <f>RIGHT(N1412, LEN(N1412)-FIND("/",N1412,1))</f>
        <v>translations</v>
      </c>
      <c r="S1412" s="12">
        <f t="shared" si="44"/>
        <v>42479.110185185178</v>
      </c>
      <c r="T1412" s="12">
        <f t="shared" si="45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15">
        <f>IFERROR(E1413/L1413,0)</f>
        <v>2.3333333333333335</v>
      </c>
      <c r="Q1413" t="str">
        <f>LEFT(N1413, FIND("/",N1413,1)-1)</f>
        <v>publishing</v>
      </c>
      <c r="R1413" t="str">
        <f>RIGHT(N1413, LEN(N1413)-FIND("/",N1413,1))</f>
        <v>translations</v>
      </c>
      <c r="S1413" s="12">
        <f t="shared" si="44"/>
        <v>42012.850694444445</v>
      </c>
      <c r="T1413" s="12">
        <f t="shared" si="45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15">
        <f>IFERROR(E1414/L1414,0)</f>
        <v>24.615384615384617</v>
      </c>
      <c r="Q1414" t="str">
        <f>LEFT(N1414, FIND("/",N1414,1)-1)</f>
        <v>publishing</v>
      </c>
      <c r="R1414" t="str">
        <f>RIGHT(N1414, LEN(N1414)-FIND("/",N1414,1))</f>
        <v>translations</v>
      </c>
      <c r="S1414" s="12">
        <f t="shared" si="44"/>
        <v>41946.855312499996</v>
      </c>
      <c r="T1414" s="12">
        <f t="shared" si="45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15">
        <f>IFERROR(E1415/L1415,0)</f>
        <v>100</v>
      </c>
      <c r="Q1415" t="str">
        <f>LEFT(N1415, FIND("/",N1415,1)-1)</f>
        <v>publishing</v>
      </c>
      <c r="R1415" t="str">
        <f>RIGHT(N1415, LEN(N1415)-FIND("/",N1415,1))</f>
        <v>translations</v>
      </c>
      <c r="S1415" s="12">
        <f t="shared" si="44"/>
        <v>42360.228819444441</v>
      </c>
      <c r="T1415" s="12">
        <f t="shared" si="45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15">
        <f>IFERROR(E1416/L1416,0)</f>
        <v>1</v>
      </c>
      <c r="Q1416" t="str">
        <f>LEFT(N1416, FIND("/",N1416,1)-1)</f>
        <v>publishing</v>
      </c>
      <c r="R1416" t="str">
        <f>RIGHT(N1416, LEN(N1416)-FIND("/",N1416,1))</f>
        <v>translations</v>
      </c>
      <c r="S1416" s="12">
        <f t="shared" si="44"/>
        <v>42708.044756944444</v>
      </c>
      <c r="T1416" s="12">
        <f t="shared" si="45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15">
        <f>IFERROR(E1417/L1417,0)</f>
        <v>88.888888888888886</v>
      </c>
      <c r="Q1417" t="str">
        <f>LEFT(N1417, FIND("/",N1417,1)-1)</f>
        <v>publishing</v>
      </c>
      <c r="R1417" t="str">
        <f>RIGHT(N1417, LEN(N1417)-FIND("/",N1417,1))</f>
        <v>translations</v>
      </c>
      <c r="S1417" s="12">
        <f t="shared" si="44"/>
        <v>42192.467488425922</v>
      </c>
      <c r="T1417" s="12">
        <f t="shared" si="45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15">
        <f>IFERROR(E1418/L1418,0)</f>
        <v>0</v>
      </c>
      <c r="Q1418" t="str">
        <f>LEFT(N1418, FIND("/",N1418,1)-1)</f>
        <v>publishing</v>
      </c>
      <c r="R1418" t="str">
        <f>RIGHT(N1418, LEN(N1418)-FIND("/",N1418,1))</f>
        <v>translations</v>
      </c>
      <c r="S1418" s="12">
        <f t="shared" si="44"/>
        <v>42299.717812499999</v>
      </c>
      <c r="T1418" s="12">
        <f t="shared" si="45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15">
        <f>IFERROR(E1419/L1419,0)</f>
        <v>27.5</v>
      </c>
      <c r="Q1419" t="str">
        <f>LEFT(N1419, FIND("/",N1419,1)-1)</f>
        <v>publishing</v>
      </c>
      <c r="R1419" t="str">
        <f>RIGHT(N1419, LEN(N1419)-FIND("/",N1419,1))</f>
        <v>translations</v>
      </c>
      <c r="S1419" s="12">
        <f t="shared" si="44"/>
        <v>42231.941828703704</v>
      </c>
      <c r="T1419" s="12">
        <f t="shared" si="45"/>
        <v>42262.257638888885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15">
        <f>IFERROR(E1420/L1420,0)</f>
        <v>6</v>
      </c>
      <c r="Q1420" t="str">
        <f>LEFT(N1420, FIND("/",N1420,1)-1)</f>
        <v>publishing</v>
      </c>
      <c r="R1420" t="str">
        <f>RIGHT(N1420, LEN(N1420)-FIND("/",N1420,1))</f>
        <v>translations</v>
      </c>
      <c r="S1420" s="12">
        <f t="shared" si="44"/>
        <v>42395.248078703698</v>
      </c>
      <c r="T1420" s="12">
        <f t="shared" si="45"/>
        <v>42425.248078703698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15">
        <f>IFERROR(E1421/L1421,0)</f>
        <v>44.5</v>
      </c>
      <c r="Q1421" t="str">
        <f>LEFT(N1421, FIND("/",N1421,1)-1)</f>
        <v>publishing</v>
      </c>
      <c r="R1421" t="str">
        <f>RIGHT(N1421, LEN(N1421)-FIND("/",N1421,1))</f>
        <v>translations</v>
      </c>
      <c r="S1421" s="12">
        <f t="shared" si="44"/>
        <v>42622.24790509259</v>
      </c>
      <c r="T1421" s="12">
        <f t="shared" si="45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15">
        <f>IFERROR(E1422/L1422,0)</f>
        <v>1</v>
      </c>
      <c r="Q1422" t="str">
        <f>LEFT(N1422, FIND("/",N1422,1)-1)</f>
        <v>publishing</v>
      </c>
      <c r="R1422" t="str">
        <f>RIGHT(N1422, LEN(N1422)-FIND("/",N1422,1))</f>
        <v>translations</v>
      </c>
      <c r="S1422" s="12">
        <f t="shared" si="44"/>
        <v>42524.459328703706</v>
      </c>
      <c r="T1422" s="12">
        <f t="shared" si="45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15">
        <f>IFERROR(E1423/L1423,0)</f>
        <v>100</v>
      </c>
      <c r="Q1423" t="str">
        <f>LEFT(N1423, FIND("/",N1423,1)-1)</f>
        <v>publishing</v>
      </c>
      <c r="R1423" t="str">
        <f>RIGHT(N1423, LEN(N1423)-FIND("/",N1423,1))</f>
        <v>translations</v>
      </c>
      <c r="S1423" s="12">
        <f t="shared" si="44"/>
        <v>42013.707280092589</v>
      </c>
      <c r="T1423" s="12">
        <f t="shared" si="45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15">
        <f>IFERROR(E1424/L1424,0)</f>
        <v>13</v>
      </c>
      <c r="Q1424" t="str">
        <f>LEFT(N1424, FIND("/",N1424,1)-1)</f>
        <v>publishing</v>
      </c>
      <c r="R1424" t="str">
        <f>RIGHT(N1424, LEN(N1424)-FIND("/",N1424,1))</f>
        <v>translations</v>
      </c>
      <c r="S1424" s="12">
        <f t="shared" si="44"/>
        <v>42604.031296296293</v>
      </c>
      <c r="T1424" s="12">
        <f t="shared" si="45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15">
        <f>IFERROR(E1425/L1425,0)</f>
        <v>100</v>
      </c>
      <c r="Q1425" t="str">
        <f>LEFT(N1425, FIND("/",N1425,1)-1)</f>
        <v>publishing</v>
      </c>
      <c r="R1425" t="str">
        <f>RIGHT(N1425, LEN(N1425)-FIND("/",N1425,1))</f>
        <v>translations</v>
      </c>
      <c r="S1425" s="12">
        <f t="shared" si="44"/>
        <v>42340.151979166665</v>
      </c>
      <c r="T1425" s="12">
        <f t="shared" si="45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15">
        <f>IFERROR(E1426/L1426,0)</f>
        <v>109.07142857142857</v>
      </c>
      <c r="Q1426" t="str">
        <f>LEFT(N1426, FIND("/",N1426,1)-1)</f>
        <v>publishing</v>
      </c>
      <c r="R1426" t="str">
        <f>RIGHT(N1426, LEN(N1426)-FIND("/",N1426,1))</f>
        <v>translations</v>
      </c>
      <c r="S1426" s="12">
        <f t="shared" si="44"/>
        <v>42676.509282407402</v>
      </c>
      <c r="T1426" s="12">
        <f t="shared" si="45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15">
        <f>IFERROR(E1427/L1427,0)</f>
        <v>0</v>
      </c>
      <c r="Q1427" t="str">
        <f>LEFT(N1427, FIND("/",N1427,1)-1)</f>
        <v>publishing</v>
      </c>
      <c r="R1427" t="str">
        <f>RIGHT(N1427, LEN(N1427)-FIND("/",N1427,1))</f>
        <v>translations</v>
      </c>
      <c r="S1427" s="12">
        <f t="shared" si="44"/>
        <v>42092.923136574071</v>
      </c>
      <c r="T1427" s="12">
        <f t="shared" si="45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15">
        <f>IFERROR(E1428/L1428,0)</f>
        <v>0</v>
      </c>
      <c r="Q1428" t="str">
        <f>LEFT(N1428, FIND("/",N1428,1)-1)</f>
        <v>publishing</v>
      </c>
      <c r="R1428" t="str">
        <f>RIGHT(N1428, LEN(N1428)-FIND("/",N1428,1))</f>
        <v>translations</v>
      </c>
      <c r="S1428" s="12">
        <f t="shared" si="44"/>
        <v>42180.181944444441</v>
      </c>
      <c r="T1428" s="12">
        <f t="shared" si="45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15">
        <f>IFERROR(E1429/L1429,0)</f>
        <v>104.75</v>
      </c>
      <c r="Q1429" t="str">
        <f>LEFT(N1429, FIND("/",N1429,1)-1)</f>
        <v>publishing</v>
      </c>
      <c r="R1429" t="str">
        <f>RIGHT(N1429, LEN(N1429)-FIND("/",N1429,1))</f>
        <v>translations</v>
      </c>
      <c r="S1429" s="12">
        <f t="shared" si="44"/>
        <v>42601.643344907403</v>
      </c>
      <c r="T1429" s="12">
        <f t="shared" si="45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15">
        <f>IFERROR(E1430/L1430,0)</f>
        <v>15</v>
      </c>
      <c r="Q1430" t="str">
        <f>LEFT(N1430, FIND("/",N1430,1)-1)</f>
        <v>publishing</v>
      </c>
      <c r="R1430" t="str">
        <f>RIGHT(N1430, LEN(N1430)-FIND("/",N1430,1))</f>
        <v>translations</v>
      </c>
      <c r="S1430" s="12">
        <f t="shared" si="44"/>
        <v>42432.171493055554</v>
      </c>
      <c r="T1430" s="12">
        <f t="shared" si="45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15">
        <f>IFERROR(E1431/L1431,0)</f>
        <v>0</v>
      </c>
      <c r="Q1431" t="str">
        <f>LEFT(N1431, FIND("/",N1431,1)-1)</f>
        <v>publishing</v>
      </c>
      <c r="R1431" t="str">
        <f>RIGHT(N1431, LEN(N1431)-FIND("/",N1431,1))</f>
        <v>translations</v>
      </c>
      <c r="S1431" s="12">
        <f t="shared" si="44"/>
        <v>42073.852337962962</v>
      </c>
      <c r="T1431" s="12">
        <f t="shared" si="45"/>
        <v>42103.852337962962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15">
        <f>IFERROR(E1432/L1432,0)</f>
        <v>80.599999999999994</v>
      </c>
      <c r="Q1432" t="str">
        <f>LEFT(N1432, FIND("/",N1432,1)-1)</f>
        <v>publishing</v>
      </c>
      <c r="R1432" t="str">
        <f>RIGHT(N1432, LEN(N1432)-FIND("/",N1432,1))</f>
        <v>translations</v>
      </c>
      <c r="S1432" s="12">
        <f t="shared" si="44"/>
        <v>41961.605185185188</v>
      </c>
      <c r="T1432" s="12">
        <f t="shared" si="45"/>
        <v>41992.605185185188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15">
        <f>IFERROR(E1433/L1433,0)</f>
        <v>115.55319148936171</v>
      </c>
      <c r="Q1433" t="str">
        <f>LEFT(N1433, FIND("/",N1433,1)-1)</f>
        <v>publishing</v>
      </c>
      <c r="R1433" t="str">
        <f>RIGHT(N1433, LEN(N1433)-FIND("/",N1433,1))</f>
        <v>translations</v>
      </c>
      <c r="S1433" s="12">
        <f t="shared" si="44"/>
        <v>42304.002499999995</v>
      </c>
      <c r="T1433" s="12">
        <f t="shared" si="45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15">
        <f>IFERROR(E1434/L1434,0)</f>
        <v>0</v>
      </c>
      <c r="Q1434" t="str">
        <f>LEFT(N1434, FIND("/",N1434,1)-1)</f>
        <v>publishing</v>
      </c>
      <c r="R1434" t="str">
        <f>RIGHT(N1434, LEN(N1434)-FIND("/",N1434,1))</f>
        <v>translations</v>
      </c>
      <c r="S1434" s="12">
        <f t="shared" si="44"/>
        <v>42175.572083333333</v>
      </c>
      <c r="T1434" s="12">
        <f t="shared" si="45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15">
        <f>IFERROR(E1435/L1435,0)</f>
        <v>80.5</v>
      </c>
      <c r="Q1435" t="str">
        <f>LEFT(N1435, FIND("/",N1435,1)-1)</f>
        <v>publishing</v>
      </c>
      <c r="R1435" t="str">
        <f>RIGHT(N1435, LEN(N1435)-FIND("/",N1435,1))</f>
        <v>translations</v>
      </c>
      <c r="S1435" s="12">
        <f t="shared" si="44"/>
        <v>42673.417534722219</v>
      </c>
      <c r="T1435" s="12">
        <f t="shared" si="45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15">
        <f>IFERROR(E1436/L1436,0)</f>
        <v>744.5454545454545</v>
      </c>
      <c r="Q1436" t="str">
        <f>LEFT(N1436, FIND("/",N1436,1)-1)</f>
        <v>publishing</v>
      </c>
      <c r="R1436" t="str">
        <f>RIGHT(N1436, LEN(N1436)-FIND("/",N1436,1))</f>
        <v>translations</v>
      </c>
      <c r="S1436" s="12">
        <f t="shared" si="44"/>
        <v>42142.558773148143</v>
      </c>
      <c r="T1436" s="12">
        <f t="shared" si="45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15">
        <f>IFERROR(E1437/L1437,0)</f>
        <v>7.5</v>
      </c>
      <c r="Q1437" t="str">
        <f>LEFT(N1437, FIND("/",N1437,1)-1)</f>
        <v>publishing</v>
      </c>
      <c r="R1437" t="str">
        <f>RIGHT(N1437, LEN(N1437)-FIND("/",N1437,1))</f>
        <v>translations</v>
      </c>
      <c r="S1437" s="12">
        <f t="shared" si="44"/>
        <v>42258.57199074074</v>
      </c>
      <c r="T1437" s="12">
        <f t="shared" si="45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15">
        <f>IFERROR(E1438/L1438,0)</f>
        <v>38.5</v>
      </c>
      <c r="Q1438" t="str">
        <f>LEFT(N1438, FIND("/",N1438,1)-1)</f>
        <v>publishing</v>
      </c>
      <c r="R1438" t="str">
        <f>RIGHT(N1438, LEN(N1438)-FIND("/",N1438,1))</f>
        <v>translations</v>
      </c>
      <c r="S1438" s="12">
        <f t="shared" si="44"/>
        <v>42391.141863425924</v>
      </c>
      <c r="T1438" s="12">
        <f t="shared" si="45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15">
        <f>IFERROR(E1439/L1439,0)</f>
        <v>36.68181818181818</v>
      </c>
      <c r="Q1439" t="str">
        <f>LEFT(N1439, FIND("/",N1439,1)-1)</f>
        <v>publishing</v>
      </c>
      <c r="R1439" t="str">
        <f>RIGHT(N1439, LEN(N1439)-FIND("/",N1439,1))</f>
        <v>translations</v>
      </c>
      <c r="S1439" s="12">
        <f t="shared" si="44"/>
        <v>41796.32336805555</v>
      </c>
      <c r="T1439" s="12">
        <f t="shared" si="45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15">
        <f>IFERROR(E1440/L1440,0)</f>
        <v>75</v>
      </c>
      <c r="Q1440" t="str">
        <f>LEFT(N1440, FIND("/",N1440,1)-1)</f>
        <v>publishing</v>
      </c>
      <c r="R1440" t="str">
        <f>RIGHT(N1440, LEN(N1440)-FIND("/",N1440,1))</f>
        <v>translations</v>
      </c>
      <c r="S1440" s="12">
        <f t="shared" si="44"/>
        <v>42457.663182870368</v>
      </c>
      <c r="T1440" s="12">
        <f t="shared" si="45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15">
        <f>IFERROR(E1441/L1441,0)</f>
        <v>30</v>
      </c>
      <c r="Q1441" t="str">
        <f>LEFT(N1441, FIND("/",N1441,1)-1)</f>
        <v>publishing</v>
      </c>
      <c r="R1441" t="str">
        <f>RIGHT(N1441, LEN(N1441)-FIND("/",N1441,1))</f>
        <v>translations</v>
      </c>
      <c r="S1441" s="12">
        <f t="shared" si="44"/>
        <v>42040.621539351851</v>
      </c>
      <c r="T1441" s="12">
        <f t="shared" si="45"/>
        <v>42070.621539351851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15">
        <f>IFERROR(E1442/L1442,0)</f>
        <v>1</v>
      </c>
      <c r="Q1442" t="str">
        <f>LEFT(N1442, FIND("/",N1442,1)-1)</f>
        <v>publishing</v>
      </c>
      <c r="R1442" t="str">
        <f>RIGHT(N1442, LEN(N1442)-FIND("/",N1442,1))</f>
        <v>translations</v>
      </c>
      <c r="S1442" s="12">
        <f t="shared" si="44"/>
        <v>42486.540081018517</v>
      </c>
      <c r="T1442" s="12">
        <f t="shared" si="45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15">
        <f>IFERROR(E1443/L1443,0)</f>
        <v>673.33333333333337</v>
      </c>
      <c r="Q1443" t="str">
        <f>LEFT(N1443, FIND("/",N1443,1)-1)</f>
        <v>publishing</v>
      </c>
      <c r="R1443" t="str">
        <f>RIGHT(N1443, LEN(N1443)-FIND("/",N1443,1))</f>
        <v>translations</v>
      </c>
      <c r="S1443" s="12">
        <f t="shared" si="44"/>
        <v>42198.557511574072</v>
      </c>
      <c r="T1443" s="12">
        <f t="shared" si="45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15">
        <f>IFERROR(E1444/L1444,0)</f>
        <v>0</v>
      </c>
      <c r="Q1444" t="str">
        <f>LEFT(N1444, FIND("/",N1444,1)-1)</f>
        <v>publishing</v>
      </c>
      <c r="R1444" t="str">
        <f>RIGHT(N1444, LEN(N1444)-FIND("/",N1444,1))</f>
        <v>translations</v>
      </c>
      <c r="S1444" s="12">
        <f t="shared" si="44"/>
        <v>42485.437013888884</v>
      </c>
      <c r="T1444" s="12">
        <f t="shared" si="45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15">
        <f>IFERROR(E1445/L1445,0)</f>
        <v>0</v>
      </c>
      <c r="Q1445" t="str">
        <f>LEFT(N1445, FIND("/",N1445,1)-1)</f>
        <v>publishing</v>
      </c>
      <c r="R1445" t="str">
        <f>RIGHT(N1445, LEN(N1445)-FIND("/",N1445,1))</f>
        <v>translations</v>
      </c>
      <c r="S1445" s="12">
        <f t="shared" si="44"/>
        <v>42707.71769675926</v>
      </c>
      <c r="T1445" s="12">
        <f t="shared" si="45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15">
        <f>IFERROR(E1446/L1446,0)</f>
        <v>0</v>
      </c>
      <c r="Q1446" t="str">
        <f>LEFT(N1446, FIND("/",N1446,1)-1)</f>
        <v>publishing</v>
      </c>
      <c r="R1446" t="str">
        <f>RIGHT(N1446, LEN(N1446)-FIND("/",N1446,1))</f>
        <v>translations</v>
      </c>
      <c r="S1446" s="12">
        <f t="shared" si="44"/>
        <v>42199.665069444447</v>
      </c>
      <c r="T1446" s="12">
        <f t="shared" si="45"/>
        <v>42259.665069444447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15">
        <f>IFERROR(E1447/L1447,0)</f>
        <v>0</v>
      </c>
      <c r="Q1447" t="str">
        <f>LEFT(N1447, FIND("/",N1447,1)-1)</f>
        <v>publishing</v>
      </c>
      <c r="R1447" t="str">
        <f>RIGHT(N1447, LEN(N1447)-FIND("/",N1447,1))</f>
        <v>translations</v>
      </c>
      <c r="S1447" s="12">
        <f t="shared" si="44"/>
        <v>42139.333969907406</v>
      </c>
      <c r="T1447" s="12">
        <f t="shared" si="45"/>
        <v>42169.333969907406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15">
        <f>IFERROR(E1448/L1448,0)</f>
        <v>0</v>
      </c>
      <c r="Q1448" t="str">
        <f>LEFT(N1448, FIND("/",N1448,1)-1)</f>
        <v>publishing</v>
      </c>
      <c r="R1448" t="str">
        <f>RIGHT(N1448, LEN(N1448)-FIND("/",N1448,1))</f>
        <v>translations</v>
      </c>
      <c r="S1448" s="12">
        <f t="shared" si="44"/>
        <v>42461.239328703705</v>
      </c>
      <c r="T1448" s="12">
        <f t="shared" si="45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15">
        <f>IFERROR(E1449/L1449,0)</f>
        <v>25</v>
      </c>
      <c r="Q1449" t="str">
        <f>LEFT(N1449, FIND("/",N1449,1)-1)</f>
        <v>publishing</v>
      </c>
      <c r="R1449" t="str">
        <f>RIGHT(N1449, LEN(N1449)-FIND("/",N1449,1))</f>
        <v>translations</v>
      </c>
      <c r="S1449" s="12">
        <f t="shared" si="44"/>
        <v>42529.52238425926</v>
      </c>
      <c r="T1449" s="12">
        <f t="shared" si="45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15">
        <f>IFERROR(E1450/L1450,0)</f>
        <v>0</v>
      </c>
      <c r="Q1450" t="str">
        <f>LEFT(N1450, FIND("/",N1450,1)-1)</f>
        <v>publishing</v>
      </c>
      <c r="R1450" t="str">
        <f>RIGHT(N1450, LEN(N1450)-FIND("/",N1450,1))</f>
        <v>translations</v>
      </c>
      <c r="S1450" s="12">
        <f t="shared" si="44"/>
        <v>42115.728217592587</v>
      </c>
      <c r="T1450" s="12">
        <f t="shared" si="45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15">
        <f>IFERROR(E1451/L1451,0)</f>
        <v>0</v>
      </c>
      <c r="Q1451" t="str">
        <f>LEFT(N1451, FIND("/",N1451,1)-1)</f>
        <v>publishing</v>
      </c>
      <c r="R1451" t="str">
        <f>RIGHT(N1451, LEN(N1451)-FIND("/",N1451,1))</f>
        <v>translations</v>
      </c>
      <c r="S1451" s="12">
        <f t="shared" si="44"/>
        <v>42086.603067129625</v>
      </c>
      <c r="T1451" s="12">
        <f t="shared" si="45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15">
        <f>IFERROR(E1452/L1452,0)</f>
        <v>1</v>
      </c>
      <c r="Q1452" t="str">
        <f>LEFT(N1452, FIND("/",N1452,1)-1)</f>
        <v>publishing</v>
      </c>
      <c r="R1452" t="str">
        <f>RIGHT(N1452, LEN(N1452)-FIND("/",N1452,1))</f>
        <v>translations</v>
      </c>
      <c r="S1452" s="12">
        <f t="shared" si="44"/>
        <v>42389.962928240733</v>
      </c>
      <c r="T1452" s="12">
        <f t="shared" si="45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15">
        <f>IFERROR(E1453/L1453,0)</f>
        <v>1</v>
      </c>
      <c r="Q1453" t="str">
        <f>LEFT(N1453, FIND("/",N1453,1)-1)</f>
        <v>publishing</v>
      </c>
      <c r="R1453" t="str">
        <f>RIGHT(N1453, LEN(N1453)-FIND("/",N1453,1))</f>
        <v>translations</v>
      </c>
      <c r="S1453" s="12">
        <f t="shared" si="44"/>
        <v>41931.75068287037</v>
      </c>
      <c r="T1453" s="12">
        <f t="shared" si="45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15">
        <f>IFERROR(E1454/L1454,0)</f>
        <v>0</v>
      </c>
      <c r="Q1454" t="str">
        <f>LEFT(N1454, FIND("/",N1454,1)-1)</f>
        <v>publishing</v>
      </c>
      <c r="R1454" t="str">
        <f>RIGHT(N1454, LEN(N1454)-FIND("/",N1454,1))</f>
        <v>translations</v>
      </c>
      <c r="S1454" s="12">
        <f t="shared" si="44"/>
        <v>41818.494942129626</v>
      </c>
      <c r="T1454" s="12">
        <f t="shared" si="45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15">
        <f>IFERROR(E1455/L1455,0)</f>
        <v>0</v>
      </c>
      <c r="Q1455" t="str">
        <f>LEFT(N1455, FIND("/",N1455,1)-1)</f>
        <v>publishing</v>
      </c>
      <c r="R1455" t="str">
        <f>RIGHT(N1455, LEN(N1455)-FIND("/",N1455,1))</f>
        <v>translations</v>
      </c>
      <c r="S1455" s="12">
        <f t="shared" si="44"/>
        <v>42795.487812499996</v>
      </c>
      <c r="T1455" s="12">
        <f t="shared" si="45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15">
        <f>IFERROR(E1456/L1456,0)</f>
        <v>15</v>
      </c>
      <c r="Q1456" t="str">
        <f>LEFT(N1456, FIND("/",N1456,1)-1)</f>
        <v>publishing</v>
      </c>
      <c r="R1456" t="str">
        <f>RIGHT(N1456, LEN(N1456)-FIND("/",N1456,1))</f>
        <v>translations</v>
      </c>
      <c r="S1456" s="12">
        <f t="shared" si="44"/>
        <v>42463.658333333333</v>
      </c>
      <c r="T1456" s="12">
        <f t="shared" si="45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15">
        <f>IFERROR(E1457/L1457,0)</f>
        <v>225</v>
      </c>
      <c r="Q1457" t="str">
        <f>LEFT(N1457, FIND("/",N1457,1)-1)</f>
        <v>publishing</v>
      </c>
      <c r="R1457" t="str">
        <f>RIGHT(N1457, LEN(N1457)-FIND("/",N1457,1))</f>
        <v>translations</v>
      </c>
      <c r="S1457" s="12">
        <f t="shared" si="44"/>
        <v>41832.46435185185</v>
      </c>
      <c r="T1457" s="12">
        <f t="shared" si="45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15">
        <f>IFERROR(E1458/L1458,0)</f>
        <v>48.333333333333336</v>
      </c>
      <c r="Q1458" t="str">
        <f>LEFT(N1458, FIND("/",N1458,1)-1)</f>
        <v>publishing</v>
      </c>
      <c r="R1458" t="str">
        <f>RIGHT(N1458, LEN(N1458)-FIND("/",N1458,1))</f>
        <v>translations</v>
      </c>
      <c r="S1458" s="12">
        <f t="shared" si="44"/>
        <v>42708.460243055553</v>
      </c>
      <c r="T1458" s="12">
        <f t="shared" si="45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15">
        <f>IFERROR(E1459/L1459,0)</f>
        <v>0</v>
      </c>
      <c r="Q1459" t="str">
        <f>LEFT(N1459, FIND("/",N1459,1)-1)</f>
        <v>publishing</v>
      </c>
      <c r="R1459" t="str">
        <f>RIGHT(N1459, LEN(N1459)-FIND("/",N1459,1))</f>
        <v>translations</v>
      </c>
      <c r="S1459" s="12">
        <f t="shared" si="44"/>
        <v>42289.688009259255</v>
      </c>
      <c r="T1459" s="12">
        <f t="shared" si="45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15">
        <f>IFERROR(E1460/L1460,0)</f>
        <v>0</v>
      </c>
      <c r="Q1460" t="str">
        <f>LEFT(N1460, FIND("/",N1460,1)-1)</f>
        <v>publishing</v>
      </c>
      <c r="R1460" t="str">
        <f>RIGHT(N1460, LEN(N1460)-FIND("/",N1460,1))</f>
        <v>translations</v>
      </c>
      <c r="S1460" s="12">
        <f t="shared" si="44"/>
        <v>41831.49722222222</v>
      </c>
      <c r="T1460" s="12">
        <f t="shared" si="45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15">
        <f>IFERROR(E1461/L1461,0)</f>
        <v>0</v>
      </c>
      <c r="Q1461" t="str">
        <f>LEFT(N1461, FIND("/",N1461,1)-1)</f>
        <v>publishing</v>
      </c>
      <c r="R1461" t="str">
        <f>RIGHT(N1461, LEN(N1461)-FIND("/",N1461,1))</f>
        <v>translations</v>
      </c>
      <c r="S1461" s="12">
        <f t="shared" si="44"/>
        <v>42311.996481481481</v>
      </c>
      <c r="T1461" s="12">
        <f t="shared" si="45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15">
        <f>IFERROR(E1462/L1462,0)</f>
        <v>0</v>
      </c>
      <c r="Q1462" t="str">
        <f>LEFT(N1462, FIND("/",N1462,1)-1)</f>
        <v>publishing</v>
      </c>
      <c r="R1462" t="str">
        <f>RIGHT(N1462, LEN(N1462)-FIND("/",N1462,1))</f>
        <v>translations</v>
      </c>
      <c r="S1462" s="12">
        <f t="shared" si="44"/>
        <v>41915.688634259255</v>
      </c>
      <c r="T1462" s="12">
        <f t="shared" si="45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15">
        <f>E1463/L1463</f>
        <v>44.66673529411765</v>
      </c>
      <c r="Q1463" t="str">
        <f>LEFT(N1463, FIND("/",N1463,1)-1)</f>
        <v>publishing</v>
      </c>
      <c r="R1463" t="str">
        <f>RIGHT(N1463, LEN(N1463)-FIND("/",N1463,1))</f>
        <v>radio &amp; podcasts</v>
      </c>
      <c r="S1463" s="12">
        <f t="shared" si="44"/>
        <v>41899.436967592592</v>
      </c>
      <c r="T1463" s="12">
        <f t="shared" si="45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15">
        <f>E1464/L1464</f>
        <v>28.937999999999999</v>
      </c>
      <c r="Q1464" t="str">
        <f>LEFT(N1464, FIND("/",N1464,1)-1)</f>
        <v>publishing</v>
      </c>
      <c r="R1464" t="str">
        <f>RIGHT(N1464, LEN(N1464)-FIND("/",N1464,1))</f>
        <v>radio &amp; podcasts</v>
      </c>
      <c r="S1464" s="12">
        <f t="shared" si="44"/>
        <v>41344.454525462963</v>
      </c>
      <c r="T1464" s="12">
        <f t="shared" si="45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15">
        <f>E1465/L1465</f>
        <v>35.44</v>
      </c>
      <c r="Q1465" t="str">
        <f>LEFT(N1465, FIND("/",N1465,1)-1)</f>
        <v>publishing</v>
      </c>
      <c r="R1465" t="str">
        <f>RIGHT(N1465, LEN(N1465)-FIND("/",N1465,1))</f>
        <v>radio &amp; podcasts</v>
      </c>
      <c r="S1465" s="12">
        <f t="shared" si="44"/>
        <v>41326.702986111108</v>
      </c>
      <c r="T1465" s="12">
        <f t="shared" si="45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15">
        <f>E1466/L1466</f>
        <v>34.871794871794869</v>
      </c>
      <c r="Q1466" t="str">
        <f>LEFT(N1466, FIND("/",N1466,1)-1)</f>
        <v>publishing</v>
      </c>
      <c r="R1466" t="str">
        <f>RIGHT(N1466, LEN(N1466)-FIND("/",N1466,1))</f>
        <v>radio &amp; podcasts</v>
      </c>
      <c r="S1466" s="12">
        <f t="shared" si="44"/>
        <v>41291.453217592592</v>
      </c>
      <c r="T1466" s="12">
        <f t="shared" si="45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15">
        <f>E1467/L1467</f>
        <v>52.622732513451197</v>
      </c>
      <c r="Q1467" t="str">
        <f>LEFT(N1467, FIND("/",N1467,1)-1)</f>
        <v>publishing</v>
      </c>
      <c r="R1467" t="str">
        <f>RIGHT(N1467, LEN(N1467)-FIND("/",N1467,1))</f>
        <v>radio &amp; podcasts</v>
      </c>
      <c r="S1467" s="12">
        <f t="shared" si="44"/>
        <v>40959.526064814811</v>
      </c>
      <c r="T1467" s="12">
        <f t="shared" si="45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15">
        <f>E1468/L1468</f>
        <v>69.598266129032254</v>
      </c>
      <c r="Q1468" t="str">
        <f>LEFT(N1468, FIND("/",N1468,1)-1)</f>
        <v>publishing</v>
      </c>
      <c r="R1468" t="str">
        <f>RIGHT(N1468, LEN(N1468)-FIND("/",N1468,1))</f>
        <v>radio &amp; podcasts</v>
      </c>
      <c r="S1468" s="12">
        <f t="shared" si="44"/>
        <v>42339.963726851849</v>
      </c>
      <c r="T1468" s="12">
        <f t="shared" si="45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15">
        <f>E1469/L1469</f>
        <v>76.72</v>
      </c>
      <c r="Q1469" t="str">
        <f>LEFT(N1469, FIND("/",N1469,1)-1)</f>
        <v>publishing</v>
      </c>
      <c r="R1469" t="str">
        <f>RIGHT(N1469, LEN(N1469)-FIND("/",N1469,1))</f>
        <v>radio &amp; podcasts</v>
      </c>
      <c r="S1469" s="12">
        <f t="shared" si="44"/>
        <v>40933.593576388885</v>
      </c>
      <c r="T1469" s="12">
        <f t="shared" si="45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15">
        <f>E1470/L1470</f>
        <v>33.191126279863482</v>
      </c>
      <c r="Q1470" t="str">
        <f>LEFT(N1470, FIND("/",N1470,1)-1)</f>
        <v>publishing</v>
      </c>
      <c r="R1470" t="str">
        <f>RIGHT(N1470, LEN(N1470)-FIND("/",N1470,1))</f>
        <v>radio &amp; podcasts</v>
      </c>
      <c r="S1470" s="12">
        <f t="shared" si="44"/>
        <v>40645.806122685179</v>
      </c>
      <c r="T1470" s="12">
        <f t="shared" si="45"/>
        <v>40705.806122685179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15">
        <f>E1471/L1471</f>
        <v>149.46417445482865</v>
      </c>
      <c r="Q1471" t="str">
        <f>LEFT(N1471, FIND("/",N1471,1)-1)</f>
        <v>publishing</v>
      </c>
      <c r="R1471" t="str">
        <f>RIGHT(N1471, LEN(N1471)-FIND("/",N1471,1))</f>
        <v>radio &amp; podcasts</v>
      </c>
      <c r="S1471" s="12">
        <f t="shared" si="44"/>
        <v>41290.390150462961</v>
      </c>
      <c r="T1471" s="12">
        <f t="shared" si="45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15">
        <f>E1472/L1472</f>
        <v>23.172839506172838</v>
      </c>
      <c r="Q1472" t="str">
        <f>LEFT(N1472, FIND("/",N1472,1)-1)</f>
        <v>publishing</v>
      </c>
      <c r="R1472" t="str">
        <f>RIGHT(N1472, LEN(N1472)-FIND("/",N1472,1))</f>
        <v>radio &amp; podcasts</v>
      </c>
      <c r="S1472" s="12">
        <f t="shared" si="44"/>
        <v>41250.618784722217</v>
      </c>
      <c r="T1472" s="12">
        <f t="shared" si="45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15">
        <f>E1473/L1473</f>
        <v>96.877551020408163</v>
      </c>
      <c r="Q1473" t="str">
        <f>LEFT(N1473, FIND("/",N1473,1)-1)</f>
        <v>publishing</v>
      </c>
      <c r="R1473" t="str">
        <f>RIGHT(N1473, LEN(N1473)-FIND("/",N1473,1))</f>
        <v>radio &amp; podcasts</v>
      </c>
      <c r="S1473" s="12">
        <f t="shared" si="44"/>
        <v>42073.749236111107</v>
      </c>
      <c r="T1473" s="12">
        <f t="shared" si="45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15">
        <f>E1474/L1474</f>
        <v>103.20238095238095</v>
      </c>
      <c r="Q1474" t="str">
        <f>LEFT(N1474, FIND("/",N1474,1)-1)</f>
        <v>publishing</v>
      </c>
      <c r="R1474" t="str">
        <f>RIGHT(N1474, LEN(N1474)-FIND("/",N1474,1))</f>
        <v>radio &amp; podcasts</v>
      </c>
      <c r="S1474" s="12">
        <f t="shared" si="44"/>
        <v>41533.33452546296</v>
      </c>
      <c r="T1474" s="12">
        <f t="shared" si="45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15">
        <f>E1475/L1475</f>
        <v>38.462553191489363</v>
      </c>
      <c r="Q1475" t="str">
        <f>LEFT(N1475, FIND("/",N1475,1)-1)</f>
        <v>publishing</v>
      </c>
      <c r="R1475" t="str">
        <f>RIGHT(N1475, LEN(N1475)-FIND("/",N1475,1))</f>
        <v>radio &amp; podcasts</v>
      </c>
      <c r="S1475" s="12">
        <f t="shared" ref="S1475:S1538" si="46">(J1475/86400)+25569+(-5/24)</f>
        <v>40939.771284722221</v>
      </c>
      <c r="T1475" s="12">
        <f t="shared" ref="T1475:T1538" si="47">(I1475/86400)+25569+(-5/24)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15">
        <f>E1476/L1476</f>
        <v>44.315789473684212</v>
      </c>
      <c r="Q1476" t="str">
        <f>LEFT(N1476, FIND("/",N1476,1)-1)</f>
        <v>publishing</v>
      </c>
      <c r="R1476" t="str">
        <f>RIGHT(N1476, LEN(N1476)-FIND("/",N1476,1))</f>
        <v>radio &amp; podcasts</v>
      </c>
      <c r="S1476" s="12">
        <f t="shared" si="46"/>
        <v>41500.519583333335</v>
      </c>
      <c r="T1476" s="12">
        <f t="shared" si="47"/>
        <v>41530.519583333335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15">
        <f>E1477/L1477</f>
        <v>64.173356009070289</v>
      </c>
      <c r="Q1477" t="str">
        <f>LEFT(N1477, FIND("/",N1477,1)-1)</f>
        <v>publishing</v>
      </c>
      <c r="R1477" t="str">
        <f>RIGHT(N1477, LEN(N1477)-FIND("/",N1477,1))</f>
        <v>radio &amp; podcasts</v>
      </c>
      <c r="S1477" s="12">
        <f t="shared" si="46"/>
        <v>41960.514618055553</v>
      </c>
      <c r="T1477" s="12">
        <f t="shared" si="47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15">
        <f>E1478/L1478</f>
        <v>43.333275109170302</v>
      </c>
      <c r="Q1478" t="str">
        <f>LEFT(N1478, FIND("/",N1478,1)-1)</f>
        <v>publishing</v>
      </c>
      <c r="R1478" t="str">
        <f>RIGHT(N1478, LEN(N1478)-FIND("/",N1478,1))</f>
        <v>radio &amp; podcasts</v>
      </c>
      <c r="S1478" s="12">
        <f t="shared" si="46"/>
        <v>40765.833587962959</v>
      </c>
      <c r="T1478" s="12">
        <f t="shared" si="47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15">
        <f>E1479/L1479</f>
        <v>90.495934959349597</v>
      </c>
      <c r="Q1479" t="str">
        <f>LEFT(N1479, FIND("/",N1479,1)-1)</f>
        <v>publishing</v>
      </c>
      <c r="R1479" t="str">
        <f>RIGHT(N1479, LEN(N1479)-FIND("/",N1479,1))</f>
        <v>radio &amp; podcasts</v>
      </c>
      <c r="S1479" s="12">
        <f t="shared" si="46"/>
        <v>40840.407453703701</v>
      </c>
      <c r="T1479" s="12">
        <f t="shared" si="47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15">
        <f>E1480/L1480</f>
        <v>29.187190495010373</v>
      </c>
      <c r="Q1480" t="str">
        <f>LEFT(N1480, FIND("/",N1480,1)-1)</f>
        <v>publishing</v>
      </c>
      <c r="R1480" t="str">
        <f>RIGHT(N1480, LEN(N1480)-FIND("/",N1480,1))</f>
        <v>radio &amp; podcasts</v>
      </c>
      <c r="S1480" s="12">
        <f t="shared" si="46"/>
        <v>41394.663344907407</v>
      </c>
      <c r="T1480" s="12">
        <f t="shared" si="47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15">
        <f>E1481/L1481</f>
        <v>30.95774647887324</v>
      </c>
      <c r="Q1481" t="str">
        <f>LEFT(N1481, FIND("/",N1481,1)-1)</f>
        <v>publishing</v>
      </c>
      <c r="R1481" t="str">
        <f>RIGHT(N1481, LEN(N1481)-FIND("/",N1481,1))</f>
        <v>radio &amp; podcasts</v>
      </c>
      <c r="S1481" s="12">
        <f t="shared" si="46"/>
        <v>41754.536909722221</v>
      </c>
      <c r="T1481" s="12">
        <f t="shared" si="47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15">
        <f>E1482/L1482</f>
        <v>92.157795275590544</v>
      </c>
      <c r="Q1482" t="str">
        <f>LEFT(N1482, FIND("/",N1482,1)-1)</f>
        <v>publishing</v>
      </c>
      <c r="R1482" t="str">
        <f>RIGHT(N1482, LEN(N1482)-FIND("/",N1482,1))</f>
        <v>radio &amp; podcasts</v>
      </c>
      <c r="S1482" s="12">
        <f t="shared" si="46"/>
        <v>41464.725682870368</v>
      </c>
      <c r="T1482" s="12">
        <f t="shared" si="47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15">
        <f>IFERROR(E1483/L1483,0)</f>
        <v>17.5</v>
      </c>
      <c r="Q1483" t="str">
        <f>LEFT(N1483, FIND("/",N1483,1)-1)</f>
        <v>publishing</v>
      </c>
      <c r="R1483" t="str">
        <f>RIGHT(N1483, LEN(N1483)-FIND("/",N1483,1))</f>
        <v>fiction</v>
      </c>
      <c r="S1483" s="12">
        <f t="shared" si="46"/>
        <v>41550.714641203704</v>
      </c>
      <c r="T1483" s="12">
        <f t="shared" si="47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15">
        <f>IFERROR(E1484/L1484,0)</f>
        <v>5</v>
      </c>
      <c r="Q1484" t="str">
        <f>LEFT(N1484, FIND("/",N1484,1)-1)</f>
        <v>publishing</v>
      </c>
      <c r="R1484" t="str">
        <f>RIGHT(N1484, LEN(N1484)-FIND("/",N1484,1))</f>
        <v>fiction</v>
      </c>
      <c r="S1484" s="12">
        <f t="shared" si="46"/>
        <v>41136.649722222217</v>
      </c>
      <c r="T1484" s="12">
        <f t="shared" si="47"/>
        <v>41159.118750000001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15">
        <f>IFERROR(E1485/L1485,0)</f>
        <v>25</v>
      </c>
      <c r="Q1485" t="str">
        <f>LEFT(N1485, FIND("/",N1485,1)-1)</f>
        <v>publishing</v>
      </c>
      <c r="R1485" t="str">
        <f>RIGHT(N1485, LEN(N1485)-FIND("/",N1485,1))</f>
        <v>fiction</v>
      </c>
      <c r="S1485" s="12">
        <f t="shared" si="46"/>
        <v>42547.984664351847</v>
      </c>
      <c r="T1485" s="12">
        <f t="shared" si="47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15">
        <f>IFERROR(E1486/L1486,0)</f>
        <v>0</v>
      </c>
      <c r="Q1486" t="str">
        <f>LEFT(N1486, FIND("/",N1486,1)-1)</f>
        <v>publishing</v>
      </c>
      <c r="R1486" t="str">
        <f>RIGHT(N1486, LEN(N1486)-FIND("/",N1486,1))</f>
        <v>fiction</v>
      </c>
      <c r="S1486" s="12">
        <f t="shared" si="46"/>
        <v>41052.992627314808</v>
      </c>
      <c r="T1486" s="12">
        <f t="shared" si="47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15">
        <f>IFERROR(E1487/L1487,0)</f>
        <v>50</v>
      </c>
      <c r="Q1487" t="str">
        <f>LEFT(N1487, FIND("/",N1487,1)-1)</f>
        <v>publishing</v>
      </c>
      <c r="R1487" t="str">
        <f>RIGHT(N1487, LEN(N1487)-FIND("/",N1487,1))</f>
        <v>fiction</v>
      </c>
      <c r="S1487" s="12">
        <f t="shared" si="46"/>
        <v>42130.587650462963</v>
      </c>
      <c r="T1487" s="12">
        <f t="shared" si="47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15">
        <f>IFERROR(E1488/L1488,0)</f>
        <v>16</v>
      </c>
      <c r="Q1488" t="str">
        <f>LEFT(N1488, FIND("/",N1488,1)-1)</f>
        <v>publishing</v>
      </c>
      <c r="R1488" t="str">
        <f>RIGHT(N1488, LEN(N1488)-FIND("/",N1488,1))</f>
        <v>fiction</v>
      </c>
      <c r="S1488" s="12">
        <f t="shared" si="46"/>
        <v>42031.960196759253</v>
      </c>
      <c r="T1488" s="12">
        <f t="shared" si="47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15">
        <f>IFERROR(E1489/L1489,0)</f>
        <v>0</v>
      </c>
      <c r="Q1489" t="str">
        <f>LEFT(N1489, FIND("/",N1489,1)-1)</f>
        <v>publishing</v>
      </c>
      <c r="R1489" t="str">
        <f>RIGHT(N1489, LEN(N1489)-FIND("/",N1489,1))</f>
        <v>fiction</v>
      </c>
      <c r="S1489" s="12">
        <f t="shared" si="46"/>
        <v>42554.709155092591</v>
      </c>
      <c r="T1489" s="12">
        <f t="shared" si="47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15">
        <f>IFERROR(E1490/L1490,0)</f>
        <v>60</v>
      </c>
      <c r="Q1490" t="str">
        <f>LEFT(N1490, FIND("/",N1490,1)-1)</f>
        <v>publishing</v>
      </c>
      <c r="R1490" t="str">
        <f>RIGHT(N1490, LEN(N1490)-FIND("/",N1490,1))</f>
        <v>fiction</v>
      </c>
      <c r="S1490" s="12">
        <f t="shared" si="46"/>
        <v>41614.354861111111</v>
      </c>
      <c r="T1490" s="12">
        <f t="shared" si="47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15">
        <f>IFERROR(E1491/L1491,0)</f>
        <v>0</v>
      </c>
      <c r="Q1491" t="str">
        <f>LEFT(N1491, FIND("/",N1491,1)-1)</f>
        <v>publishing</v>
      </c>
      <c r="R1491" t="str">
        <f>RIGHT(N1491, LEN(N1491)-FIND("/",N1491,1))</f>
        <v>fiction</v>
      </c>
      <c r="S1491" s="12">
        <f t="shared" si="46"/>
        <v>41198.403379629628</v>
      </c>
      <c r="T1491" s="12">
        <f t="shared" si="47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15">
        <f>IFERROR(E1492/L1492,0)</f>
        <v>47.10526315789474</v>
      </c>
      <c r="Q1492" t="str">
        <f>LEFT(N1492, FIND("/",N1492,1)-1)</f>
        <v>publishing</v>
      </c>
      <c r="R1492" t="str">
        <f>RIGHT(N1492, LEN(N1492)-FIND("/",N1492,1))</f>
        <v>fiction</v>
      </c>
      <c r="S1492" s="12">
        <f t="shared" si="46"/>
        <v>41520.352708333332</v>
      </c>
      <c r="T1492" s="12">
        <f t="shared" si="47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15">
        <f>IFERROR(E1493/L1493,0)</f>
        <v>100</v>
      </c>
      <c r="Q1493" t="str">
        <f>LEFT(N1493, FIND("/",N1493,1)-1)</f>
        <v>publishing</v>
      </c>
      <c r="R1493" t="str">
        <f>RIGHT(N1493, LEN(N1493)-FIND("/",N1493,1))</f>
        <v>fiction</v>
      </c>
      <c r="S1493" s="12">
        <f t="shared" si="46"/>
        <v>41991.505127314813</v>
      </c>
      <c r="T1493" s="12">
        <f t="shared" si="47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15">
        <f>IFERROR(E1494/L1494,0)</f>
        <v>15</v>
      </c>
      <c r="Q1494" t="str">
        <f>LEFT(N1494, FIND("/",N1494,1)-1)</f>
        <v>publishing</v>
      </c>
      <c r="R1494" t="str">
        <f>RIGHT(N1494, LEN(N1494)-FIND("/",N1494,1))</f>
        <v>fiction</v>
      </c>
      <c r="S1494" s="12">
        <f t="shared" si="46"/>
        <v>40682.676458333335</v>
      </c>
      <c r="T1494" s="12">
        <f t="shared" si="47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15">
        <f>IFERROR(E1495/L1495,0)</f>
        <v>0</v>
      </c>
      <c r="Q1495" t="str">
        <f>LEFT(N1495, FIND("/",N1495,1)-1)</f>
        <v>publishing</v>
      </c>
      <c r="R1495" t="str">
        <f>RIGHT(N1495, LEN(N1495)-FIND("/",N1495,1))</f>
        <v>fiction</v>
      </c>
      <c r="S1495" s="12">
        <f t="shared" si="46"/>
        <v>41411.658275462956</v>
      </c>
      <c r="T1495" s="12">
        <f t="shared" si="47"/>
        <v>41441.658275462956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15">
        <f>IFERROR(E1496/L1496,0)</f>
        <v>40.454545454545453</v>
      </c>
      <c r="Q1496" t="str">
        <f>LEFT(N1496, FIND("/",N1496,1)-1)</f>
        <v>publishing</v>
      </c>
      <c r="R1496" t="str">
        <f>RIGHT(N1496, LEN(N1496)-FIND("/",N1496,1))</f>
        <v>fiction</v>
      </c>
      <c r="S1496" s="12">
        <f t="shared" si="46"/>
        <v>42067.514039351845</v>
      </c>
      <c r="T1496" s="12">
        <f t="shared" si="47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15">
        <f>IFERROR(E1497/L1497,0)</f>
        <v>0</v>
      </c>
      <c r="Q1497" t="str">
        <f>LEFT(N1497, FIND("/",N1497,1)-1)</f>
        <v>publishing</v>
      </c>
      <c r="R1497" t="str">
        <f>RIGHT(N1497, LEN(N1497)-FIND("/",N1497,1))</f>
        <v>fiction</v>
      </c>
      <c r="S1497" s="12">
        <f t="shared" si="46"/>
        <v>40752.581377314811</v>
      </c>
      <c r="T1497" s="12">
        <f t="shared" si="47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15">
        <f>IFERROR(E1498/L1498,0)</f>
        <v>0</v>
      </c>
      <c r="Q1498" t="str">
        <f>LEFT(N1498, FIND("/",N1498,1)-1)</f>
        <v>publishing</v>
      </c>
      <c r="R1498" t="str">
        <f>RIGHT(N1498, LEN(N1498)-FIND("/",N1498,1))</f>
        <v>fiction</v>
      </c>
      <c r="S1498" s="12">
        <f t="shared" si="46"/>
        <v>41838.266886574071</v>
      </c>
      <c r="T1498" s="12">
        <f t="shared" si="47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15">
        <f>IFERROR(E1499/L1499,0)</f>
        <v>1</v>
      </c>
      <c r="Q1499" t="str">
        <f>LEFT(N1499, FIND("/",N1499,1)-1)</f>
        <v>publishing</v>
      </c>
      <c r="R1499" t="str">
        <f>RIGHT(N1499, LEN(N1499)-FIND("/",N1499,1))</f>
        <v>fiction</v>
      </c>
      <c r="S1499" s="12">
        <f t="shared" si="46"/>
        <v>41444.434282407405</v>
      </c>
      <c r="T1499" s="12">
        <f t="shared" si="47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15">
        <f>IFERROR(E1500/L1500,0)</f>
        <v>19</v>
      </c>
      <c r="Q1500" t="str">
        <f>LEFT(N1500, FIND("/",N1500,1)-1)</f>
        <v>publishing</v>
      </c>
      <c r="R1500" t="str">
        <f>RIGHT(N1500, LEN(N1500)-FIND("/",N1500,1))</f>
        <v>fiction</v>
      </c>
      <c r="S1500" s="12">
        <f t="shared" si="46"/>
        <v>41840.775208333333</v>
      </c>
      <c r="T1500" s="12">
        <f t="shared" si="47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15">
        <f>IFERROR(E1501/L1501,0)</f>
        <v>5</v>
      </c>
      <c r="Q1501" t="str">
        <f>LEFT(N1501, FIND("/",N1501,1)-1)</f>
        <v>publishing</v>
      </c>
      <c r="R1501" t="str">
        <f>RIGHT(N1501, LEN(N1501)-FIND("/",N1501,1))</f>
        <v>fiction</v>
      </c>
      <c r="S1501" s="12">
        <f t="shared" si="46"/>
        <v>42526.798993055556</v>
      </c>
      <c r="T1501" s="12">
        <f t="shared" si="47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15">
        <f>IFERROR(E1502/L1502,0)</f>
        <v>46.733333333333334</v>
      </c>
      <c r="Q1502" t="str">
        <f>LEFT(N1502, FIND("/",N1502,1)-1)</f>
        <v>publishing</v>
      </c>
      <c r="R1502" t="str">
        <f>RIGHT(N1502, LEN(N1502)-FIND("/",N1502,1))</f>
        <v>fiction</v>
      </c>
      <c r="S1502" s="12">
        <f t="shared" si="46"/>
        <v>41365.69626157407</v>
      </c>
      <c r="T1502" s="12">
        <f t="shared" si="47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15">
        <f>E1503/L1503</f>
        <v>97.731073446327684</v>
      </c>
      <c r="Q1503" t="str">
        <f>LEFT(N1503, FIND("/",N1503,1)-1)</f>
        <v>photography</v>
      </c>
      <c r="R1503" t="str">
        <f>RIGHT(N1503, LEN(N1503)-FIND("/",N1503,1))</f>
        <v>photobooks</v>
      </c>
      <c r="S1503" s="12">
        <f t="shared" si="46"/>
        <v>42163.3752662037</v>
      </c>
      <c r="T1503" s="12">
        <f t="shared" si="47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15">
        <f>E1504/L1504</f>
        <v>67.835866261398181</v>
      </c>
      <c r="Q1504" t="str">
        <f>LEFT(N1504, FIND("/",N1504,1)-1)</f>
        <v>photography</v>
      </c>
      <c r="R1504" t="str">
        <f>RIGHT(N1504, LEN(N1504)-FIND("/",N1504,1))</f>
        <v>photobooks</v>
      </c>
      <c r="S1504" s="12">
        <f t="shared" si="46"/>
        <v>42426.33425925926</v>
      </c>
      <c r="T1504" s="12">
        <f t="shared" si="47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15">
        <f>E1505/L1505</f>
        <v>56.98492957746479</v>
      </c>
      <c r="Q1505" t="str">
        <f>LEFT(N1505, FIND("/",N1505,1)-1)</f>
        <v>photography</v>
      </c>
      <c r="R1505" t="str">
        <f>RIGHT(N1505, LEN(N1505)-FIND("/",N1505,1))</f>
        <v>photobooks</v>
      </c>
      <c r="S1505" s="12">
        <f t="shared" si="46"/>
        <v>42606.13890046296</v>
      </c>
      <c r="T1505" s="12">
        <f t="shared" si="47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15">
        <f>E1506/L1506</f>
        <v>67.159851301115239</v>
      </c>
      <c r="Q1506" t="str">
        <f>LEFT(N1506, FIND("/",N1506,1)-1)</f>
        <v>photography</v>
      </c>
      <c r="R1506" t="str">
        <f>RIGHT(N1506, LEN(N1506)-FIND("/",N1506,1))</f>
        <v>photobooks</v>
      </c>
      <c r="S1506" s="12">
        <f t="shared" si="46"/>
        <v>41772.44935185185</v>
      </c>
      <c r="T1506" s="12">
        <f t="shared" si="47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15">
        <f>E1507/L1507</f>
        <v>48.037681159420288</v>
      </c>
      <c r="Q1507" t="str">
        <f>LEFT(N1507, FIND("/",N1507,1)-1)</f>
        <v>photography</v>
      </c>
      <c r="R1507" t="str">
        <f>RIGHT(N1507, LEN(N1507)-FIND("/",N1507,1))</f>
        <v>photobooks</v>
      </c>
      <c r="S1507" s="12">
        <f t="shared" si="46"/>
        <v>42414.234988425924</v>
      </c>
      <c r="T1507" s="12">
        <f t="shared" si="47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15">
        <f>E1508/L1508</f>
        <v>38.860465116279073</v>
      </c>
      <c r="Q1508" t="str">
        <f>LEFT(N1508, FIND("/",N1508,1)-1)</f>
        <v>photography</v>
      </c>
      <c r="R1508" t="str">
        <f>RIGHT(N1508, LEN(N1508)-FIND("/",N1508,1))</f>
        <v>photobooks</v>
      </c>
      <c r="S1508" s="12">
        <f t="shared" si="46"/>
        <v>41814.577592592592</v>
      </c>
      <c r="T1508" s="12">
        <f t="shared" si="47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15">
        <f>E1509/L1509</f>
        <v>78.181818181818187</v>
      </c>
      <c r="Q1509" t="str">
        <f>LEFT(N1509, FIND("/",N1509,1)-1)</f>
        <v>photography</v>
      </c>
      <c r="R1509" t="str">
        <f>RIGHT(N1509, LEN(N1509)-FIND("/",N1509,1))</f>
        <v>photobooks</v>
      </c>
      <c r="S1509" s="12">
        <f t="shared" si="46"/>
        <v>40254.242002314808</v>
      </c>
      <c r="T1509" s="12">
        <f t="shared" si="47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15">
        <f>E1510/L1510</f>
        <v>97.113744075829388</v>
      </c>
      <c r="Q1510" t="str">
        <f>LEFT(N1510, FIND("/",N1510,1)-1)</f>
        <v>photography</v>
      </c>
      <c r="R1510" t="str">
        <f>RIGHT(N1510, LEN(N1510)-FIND("/",N1510,1))</f>
        <v>photobooks</v>
      </c>
      <c r="S1510" s="12">
        <f t="shared" si="46"/>
        <v>41786.406030092592</v>
      </c>
      <c r="T1510" s="12">
        <f t="shared" si="47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15">
        <f>E1511/L1511</f>
        <v>110.39397959183674</v>
      </c>
      <c r="Q1511" t="str">
        <f>LEFT(N1511, FIND("/",N1511,1)-1)</f>
        <v>photography</v>
      </c>
      <c r="R1511" t="str">
        <f>RIGHT(N1511, LEN(N1511)-FIND("/",N1511,1))</f>
        <v>photobooks</v>
      </c>
      <c r="S1511" s="12">
        <f t="shared" si="46"/>
        <v>42751.325057870366</v>
      </c>
      <c r="T1511" s="12">
        <f t="shared" si="47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15">
        <f>E1512/L1512</f>
        <v>39.91506172839506</v>
      </c>
      <c r="Q1512" t="str">
        <f>LEFT(N1512, FIND("/",N1512,1)-1)</f>
        <v>photography</v>
      </c>
      <c r="R1512" t="str">
        <f>RIGHT(N1512, LEN(N1512)-FIND("/",N1512,1))</f>
        <v>photobooks</v>
      </c>
      <c r="S1512" s="12">
        <f t="shared" si="46"/>
        <v>41809.176828703705</v>
      </c>
      <c r="T1512" s="12">
        <f t="shared" si="47"/>
        <v>41839.176828703705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15">
        <f>E1513/L1513</f>
        <v>75.975728155339809</v>
      </c>
      <c r="Q1513" t="str">
        <f>LEFT(N1513, FIND("/",N1513,1)-1)</f>
        <v>photography</v>
      </c>
      <c r="R1513" t="str">
        <f>RIGHT(N1513, LEN(N1513)-FIND("/",N1513,1))</f>
        <v>photobooks</v>
      </c>
      <c r="S1513" s="12">
        <f t="shared" si="46"/>
        <v>42296.375046296293</v>
      </c>
      <c r="T1513" s="12">
        <f t="shared" si="47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15">
        <f>E1514/L1514</f>
        <v>58.379104477611939</v>
      </c>
      <c r="Q1514" t="str">
        <f>LEFT(N1514, FIND("/",N1514,1)-1)</f>
        <v>photography</v>
      </c>
      <c r="R1514" t="str">
        <f>RIGHT(N1514, LEN(N1514)-FIND("/",N1514,1))</f>
        <v>photobooks</v>
      </c>
      <c r="S1514" s="12">
        <f t="shared" si="46"/>
        <v>42741.476145833331</v>
      </c>
      <c r="T1514" s="12">
        <f t="shared" si="47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15">
        <f>E1515/L1515</f>
        <v>55.82093023255814</v>
      </c>
      <c r="Q1515" t="str">
        <f>LEFT(N1515, FIND("/",N1515,1)-1)</f>
        <v>photography</v>
      </c>
      <c r="R1515" t="str">
        <f>RIGHT(N1515, LEN(N1515)-FIND("/",N1515,1))</f>
        <v>photobooks</v>
      </c>
      <c r="S1515" s="12">
        <f t="shared" si="46"/>
        <v>41806.42900462963</v>
      </c>
      <c r="T1515" s="12">
        <f t="shared" si="47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15">
        <f>E1516/L1516</f>
        <v>151.24431818181819</v>
      </c>
      <c r="Q1516" t="str">
        <f>LEFT(N1516, FIND("/",N1516,1)-1)</f>
        <v>photography</v>
      </c>
      <c r="R1516" t="str">
        <f>RIGHT(N1516, LEN(N1516)-FIND("/",N1516,1))</f>
        <v>photobooks</v>
      </c>
      <c r="S1516" s="12">
        <f t="shared" si="46"/>
        <v>42234.389351851853</v>
      </c>
      <c r="T1516" s="12">
        <f t="shared" si="47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15">
        <f>E1517/L1517</f>
        <v>849.67027027027029</v>
      </c>
      <c r="Q1517" t="str">
        <f>LEFT(N1517, FIND("/",N1517,1)-1)</f>
        <v>photography</v>
      </c>
      <c r="R1517" t="str">
        <f>RIGHT(N1517, LEN(N1517)-FIND("/",N1517,1))</f>
        <v>photobooks</v>
      </c>
      <c r="S1517" s="12">
        <f t="shared" si="46"/>
        <v>42415.04510416666</v>
      </c>
      <c r="T1517" s="12">
        <f t="shared" si="47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15">
        <f>E1518/L1518</f>
        <v>159.24137931034483</v>
      </c>
      <c r="Q1518" t="str">
        <f>LEFT(N1518, FIND("/",N1518,1)-1)</f>
        <v>photography</v>
      </c>
      <c r="R1518" t="str">
        <f>RIGHT(N1518, LEN(N1518)-FIND("/",N1518,1))</f>
        <v>photobooks</v>
      </c>
      <c r="S1518" s="12">
        <f t="shared" si="46"/>
        <v>42619.258009259262</v>
      </c>
      <c r="T1518" s="12">
        <f t="shared" si="47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15">
        <f>E1519/L1519</f>
        <v>39.507317073170732</v>
      </c>
      <c r="Q1519" t="str">
        <f>LEFT(N1519, FIND("/",N1519,1)-1)</f>
        <v>photography</v>
      </c>
      <c r="R1519" t="str">
        <f>RIGHT(N1519, LEN(N1519)-FIND("/",N1519,1))</f>
        <v>photobooks</v>
      </c>
      <c r="S1519" s="12">
        <f t="shared" si="46"/>
        <v>41948.358252314814</v>
      </c>
      <c r="T1519" s="12">
        <f t="shared" si="47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15">
        <f>E1520/L1520</f>
        <v>130.52966101694915</v>
      </c>
      <c r="Q1520" t="str">
        <f>LEFT(N1520, FIND("/",N1520,1)-1)</f>
        <v>photography</v>
      </c>
      <c r="R1520" t="str">
        <f>RIGHT(N1520, LEN(N1520)-FIND("/",N1520,1))</f>
        <v>photobooks</v>
      </c>
      <c r="S1520" s="12">
        <f t="shared" si="46"/>
        <v>41760.611712962964</v>
      </c>
      <c r="T1520" s="12">
        <f t="shared" si="47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15">
        <f>E1521/L1521</f>
        <v>64.156896551724131</v>
      </c>
      <c r="Q1521" t="str">
        <f>LEFT(N1521, FIND("/",N1521,1)-1)</f>
        <v>photography</v>
      </c>
      <c r="R1521" t="str">
        <f>RIGHT(N1521, LEN(N1521)-FIND("/",N1521,1))</f>
        <v>photobooks</v>
      </c>
      <c r="S1521" s="12">
        <f t="shared" si="46"/>
        <v>41782.533368055556</v>
      </c>
      <c r="T1521" s="12">
        <f t="shared" si="47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15">
        <f>E1522/L1522</f>
        <v>111.52694610778443</v>
      </c>
      <c r="Q1522" t="str">
        <f>LEFT(N1522, FIND("/",N1522,1)-1)</f>
        <v>photography</v>
      </c>
      <c r="R1522" t="str">
        <f>RIGHT(N1522, LEN(N1522)-FIND("/",N1522,1))</f>
        <v>photobooks</v>
      </c>
      <c r="S1522" s="12">
        <f t="shared" si="46"/>
        <v>41955.649456018517</v>
      </c>
      <c r="T1522" s="12">
        <f t="shared" si="47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15">
        <f>E1523/L1523</f>
        <v>170.44680851063831</v>
      </c>
      <c r="Q1523" t="str">
        <f>LEFT(N1523, FIND("/",N1523,1)-1)</f>
        <v>photography</v>
      </c>
      <c r="R1523" t="str">
        <f>RIGHT(N1523, LEN(N1523)-FIND("/",N1523,1))</f>
        <v>photobooks</v>
      </c>
      <c r="S1523" s="12">
        <f t="shared" si="46"/>
        <v>42492.959386574068</v>
      </c>
      <c r="T1523" s="12">
        <f t="shared" si="47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15">
        <f>E1524/L1524</f>
        <v>133.7391592920354</v>
      </c>
      <c r="Q1524" t="str">
        <f>LEFT(N1524, FIND("/",N1524,1)-1)</f>
        <v>photography</v>
      </c>
      <c r="R1524" t="str">
        <f>RIGHT(N1524, LEN(N1524)-FIND("/",N1524,1))</f>
        <v>photobooks</v>
      </c>
      <c r="S1524" s="12">
        <f t="shared" si="46"/>
        <v>41899.621979166666</v>
      </c>
      <c r="T1524" s="12">
        <f t="shared" si="47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15">
        <f>E1525/L1525</f>
        <v>95.834024896265561</v>
      </c>
      <c r="Q1525" t="str">
        <f>LEFT(N1525, FIND("/",N1525,1)-1)</f>
        <v>photography</v>
      </c>
      <c r="R1525" t="str">
        <f>RIGHT(N1525, LEN(N1525)-FIND("/",N1525,1))</f>
        <v>photobooks</v>
      </c>
      <c r="S1525" s="12">
        <f t="shared" si="46"/>
        <v>41964.543009259258</v>
      </c>
      <c r="T1525" s="12">
        <f t="shared" si="47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15">
        <f>E1526/L1526</f>
        <v>221.78571428571428</v>
      </c>
      <c r="Q1526" t="str">
        <f>LEFT(N1526, FIND("/",N1526,1)-1)</f>
        <v>photography</v>
      </c>
      <c r="R1526" t="str">
        <f>RIGHT(N1526, LEN(N1526)-FIND("/",N1526,1))</f>
        <v>photobooks</v>
      </c>
      <c r="S1526" s="12">
        <f t="shared" si="46"/>
        <v>42756.292708333327</v>
      </c>
      <c r="T1526" s="12">
        <f t="shared" si="47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15">
        <f>E1527/L1527</f>
        <v>32.315357142857138</v>
      </c>
      <c r="Q1527" t="str">
        <f>LEFT(N1527, FIND("/",N1527,1)-1)</f>
        <v>photography</v>
      </c>
      <c r="R1527" t="str">
        <f>RIGHT(N1527, LEN(N1527)-FIND("/",N1527,1))</f>
        <v>photobooks</v>
      </c>
      <c r="S1527" s="12">
        <f t="shared" si="46"/>
        <v>42570.494652777772</v>
      </c>
      <c r="T1527" s="12">
        <f t="shared" si="47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15">
        <f>E1528/L1528</f>
        <v>98.839285714285708</v>
      </c>
      <c r="Q1528" t="str">
        <f>LEFT(N1528, FIND("/",N1528,1)-1)</f>
        <v>photography</v>
      </c>
      <c r="R1528" t="str">
        <f>RIGHT(N1528, LEN(N1528)-FIND("/",N1528,1))</f>
        <v>photobooks</v>
      </c>
      <c r="S1528" s="12">
        <f t="shared" si="46"/>
        <v>42339.067673611113</v>
      </c>
      <c r="T1528" s="12">
        <f t="shared" si="47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15">
        <f>E1529/L1529</f>
        <v>55.222142857142863</v>
      </c>
      <c r="Q1529" t="str">
        <f>LEFT(N1529, FIND("/",N1529,1)-1)</f>
        <v>photography</v>
      </c>
      <c r="R1529" t="str">
        <f>RIGHT(N1529, LEN(N1529)-FIND("/",N1529,1))</f>
        <v>photobooks</v>
      </c>
      <c r="S1529" s="12">
        <f t="shared" si="46"/>
        <v>42780.392199074071</v>
      </c>
      <c r="T1529" s="12">
        <f t="shared" si="47"/>
        <v>42808.350532407407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15">
        <f>E1530/L1530</f>
        <v>52.793750000000003</v>
      </c>
      <c r="Q1530" t="str">
        <f>LEFT(N1530, FIND("/",N1530,1)-1)</f>
        <v>photography</v>
      </c>
      <c r="R1530" t="str">
        <f>RIGHT(N1530, LEN(N1530)-FIND("/",N1530,1))</f>
        <v>photobooks</v>
      </c>
      <c r="S1530" s="12">
        <f t="shared" si="46"/>
        <v>42736.524560185186</v>
      </c>
      <c r="T1530" s="12">
        <f t="shared" si="47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15">
        <f>E1531/L1531</f>
        <v>135.66666666666666</v>
      </c>
      <c r="Q1531" t="str">
        <f>LEFT(N1531, FIND("/",N1531,1)-1)</f>
        <v>photography</v>
      </c>
      <c r="R1531" t="str">
        <f>RIGHT(N1531, LEN(N1531)-FIND("/",N1531,1))</f>
        <v>photobooks</v>
      </c>
      <c r="S1531" s="12">
        <f t="shared" si="46"/>
        <v>42052.420370370368</v>
      </c>
      <c r="T1531" s="12">
        <f t="shared" si="47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15">
        <f>E1532/L1532</f>
        <v>53.991990846681922</v>
      </c>
      <c r="Q1532" t="str">
        <f>LEFT(N1532, FIND("/",N1532,1)-1)</f>
        <v>photography</v>
      </c>
      <c r="R1532" t="str">
        <f>RIGHT(N1532, LEN(N1532)-FIND("/",N1532,1))</f>
        <v>photobooks</v>
      </c>
      <c r="S1532" s="12">
        <f t="shared" si="46"/>
        <v>42275.558969907404</v>
      </c>
      <c r="T1532" s="12">
        <f t="shared" si="47"/>
        <v>42300.558969907404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15">
        <f>E1533/L1533</f>
        <v>56.643835616438359</v>
      </c>
      <c r="Q1533" t="str">
        <f>LEFT(N1533, FIND("/",N1533,1)-1)</f>
        <v>photography</v>
      </c>
      <c r="R1533" t="str">
        <f>RIGHT(N1533, LEN(N1533)-FIND("/",N1533,1))</f>
        <v>photobooks</v>
      </c>
      <c r="S1533" s="12">
        <f t="shared" si="46"/>
        <v>41941.594050925924</v>
      </c>
      <c r="T1533" s="12">
        <f t="shared" si="47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15">
        <f>E1534/L1534</f>
        <v>82.316326530612244</v>
      </c>
      <c r="Q1534" t="str">
        <f>LEFT(N1534, FIND("/",N1534,1)-1)</f>
        <v>photography</v>
      </c>
      <c r="R1534" t="str">
        <f>RIGHT(N1534, LEN(N1534)-FIND("/",N1534,1))</f>
        <v>photobooks</v>
      </c>
      <c r="S1534" s="12">
        <f t="shared" si="46"/>
        <v>42391.266956018517</v>
      </c>
      <c r="T1534" s="12">
        <f t="shared" si="47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15">
        <f>E1535/L1535</f>
        <v>88.26081081081081</v>
      </c>
      <c r="Q1535" t="str">
        <f>LEFT(N1535, FIND("/",N1535,1)-1)</f>
        <v>photography</v>
      </c>
      <c r="R1535" t="str">
        <f>RIGHT(N1535, LEN(N1535)-FIND("/",N1535,1))</f>
        <v>photobooks</v>
      </c>
      <c r="S1535" s="12">
        <f t="shared" si="46"/>
        <v>42442.793715277774</v>
      </c>
      <c r="T1535" s="12">
        <f t="shared" si="47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15">
        <f>E1536/L1536</f>
        <v>84.905149051490511</v>
      </c>
      <c r="Q1536" t="str">
        <f>LEFT(N1536, FIND("/",N1536,1)-1)</f>
        <v>photography</v>
      </c>
      <c r="R1536" t="str">
        <f>RIGHT(N1536, LEN(N1536)-FIND("/",N1536,1))</f>
        <v>photobooks</v>
      </c>
      <c r="S1536" s="12">
        <f t="shared" si="46"/>
        <v>42221.465995370367</v>
      </c>
      <c r="T1536" s="12">
        <f t="shared" si="47"/>
        <v>42251.465995370367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15">
        <f>E1537/L1537</f>
        <v>48.154545454545456</v>
      </c>
      <c r="Q1537" t="str">
        <f>LEFT(N1537, FIND("/",N1537,1)-1)</f>
        <v>photography</v>
      </c>
      <c r="R1537" t="str">
        <f>RIGHT(N1537, LEN(N1537)-FIND("/",N1537,1))</f>
        <v>photobooks</v>
      </c>
      <c r="S1537" s="12">
        <f t="shared" si="46"/>
        <v>42484.620729166665</v>
      </c>
      <c r="T1537" s="12">
        <f t="shared" si="47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15">
        <f>E1538/L1538</f>
        <v>66.015406593406595</v>
      </c>
      <c r="Q1538" t="str">
        <f>LEFT(N1538, FIND("/",N1538,1)-1)</f>
        <v>photography</v>
      </c>
      <c r="R1538" t="str">
        <f>RIGHT(N1538, LEN(N1538)-FIND("/",N1538,1))</f>
        <v>photobooks</v>
      </c>
      <c r="S1538" s="12">
        <f t="shared" si="46"/>
        <v>42213.593865740739</v>
      </c>
      <c r="T1538" s="12">
        <f t="shared" si="47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15">
        <f>E1539/L1539</f>
        <v>96.375</v>
      </c>
      <c r="Q1539" t="str">
        <f>LEFT(N1539, FIND("/",N1539,1)-1)</f>
        <v>photography</v>
      </c>
      <c r="R1539" t="str">
        <f>RIGHT(N1539, LEN(N1539)-FIND("/",N1539,1))</f>
        <v>photobooks</v>
      </c>
      <c r="S1539" s="12">
        <f t="shared" ref="S1539:S1602" si="48">(J1539/86400)+25569+(-5/24)</f>
        <v>42552.106793981475</v>
      </c>
      <c r="T1539" s="12">
        <f t="shared" ref="T1539:T1602" si="49">(I1539/86400)+25569+(-5/24)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15">
        <f>E1540/L1540</f>
        <v>156.17391304347825</v>
      </c>
      <c r="Q1540" t="str">
        <f>LEFT(N1540, FIND("/",N1540,1)-1)</f>
        <v>photography</v>
      </c>
      <c r="R1540" t="str">
        <f>RIGHT(N1540, LEN(N1540)-FIND("/",N1540,1))</f>
        <v>photobooks</v>
      </c>
      <c r="S1540" s="12">
        <f t="shared" si="48"/>
        <v>41981.57372685185</v>
      </c>
      <c r="T1540" s="12">
        <f t="shared" si="4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15">
        <f>E1541/L1541</f>
        <v>95.764859154929582</v>
      </c>
      <c r="Q1541" t="str">
        <f>LEFT(N1541, FIND("/",N1541,1)-1)</f>
        <v>photography</v>
      </c>
      <c r="R1541" t="str">
        <f>RIGHT(N1541, LEN(N1541)-FIND("/",N1541,1))</f>
        <v>photobooks</v>
      </c>
      <c r="S1541" s="12">
        <f t="shared" si="48"/>
        <v>42705.710868055554</v>
      </c>
      <c r="T1541" s="12">
        <f t="shared" si="49"/>
        <v>42738.710868055554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15">
        <f>E1542/L1542</f>
        <v>180.40816326530611</v>
      </c>
      <c r="Q1542" t="str">
        <f>LEFT(N1542, FIND("/",N1542,1)-1)</f>
        <v>photography</v>
      </c>
      <c r="R1542" t="str">
        <f>RIGHT(N1542, LEN(N1542)-FIND("/",N1542,1))</f>
        <v>photobooks</v>
      </c>
      <c r="S1542" s="12">
        <f t="shared" si="48"/>
        <v>41938.798796296294</v>
      </c>
      <c r="T1542" s="12">
        <f t="shared" si="4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15">
        <f>IFERROR(E1543/L1543,0)</f>
        <v>3</v>
      </c>
      <c r="Q1543" t="str">
        <f>LEFT(N1543, FIND("/",N1543,1)-1)</f>
        <v>photography</v>
      </c>
      <c r="R1543" t="str">
        <f>RIGHT(N1543, LEN(N1543)-FIND("/",N1543,1))</f>
        <v>nature</v>
      </c>
      <c r="S1543" s="12">
        <f t="shared" si="48"/>
        <v>41974.503912037035</v>
      </c>
      <c r="T1543" s="12">
        <f t="shared" si="4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15">
        <f>IFERROR(E1544/L1544,0)</f>
        <v>20</v>
      </c>
      <c r="Q1544" t="str">
        <f>LEFT(N1544, FIND("/",N1544,1)-1)</f>
        <v>photography</v>
      </c>
      <c r="R1544" t="str">
        <f>RIGHT(N1544, LEN(N1544)-FIND("/",N1544,1))</f>
        <v>nature</v>
      </c>
      <c r="S1544" s="12">
        <f t="shared" si="48"/>
        <v>42170.788194444445</v>
      </c>
      <c r="T1544" s="12">
        <f t="shared" si="4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15">
        <f>IFERROR(E1545/L1545,0)</f>
        <v>10</v>
      </c>
      <c r="Q1545" t="str">
        <f>LEFT(N1545, FIND("/",N1545,1)-1)</f>
        <v>photography</v>
      </c>
      <c r="R1545" t="str">
        <f>RIGHT(N1545, LEN(N1545)-FIND("/",N1545,1))</f>
        <v>nature</v>
      </c>
      <c r="S1545" s="12">
        <f t="shared" si="48"/>
        <v>41935.301319444443</v>
      </c>
      <c r="T1545" s="12">
        <f t="shared" si="4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15">
        <f>IFERROR(E1546/L1546,0)</f>
        <v>0</v>
      </c>
      <c r="Q1546" t="str">
        <f>LEFT(N1546, FIND("/",N1546,1)-1)</f>
        <v>photography</v>
      </c>
      <c r="R1546" t="str">
        <f>RIGHT(N1546, LEN(N1546)-FIND("/",N1546,1))</f>
        <v>nature</v>
      </c>
      <c r="S1546" s="12">
        <f t="shared" si="48"/>
        <v>42052.842870370368</v>
      </c>
      <c r="T1546" s="12">
        <f t="shared" si="4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15">
        <f>IFERROR(E1547/L1547,0)</f>
        <v>1</v>
      </c>
      <c r="Q1547" t="str">
        <f>LEFT(N1547, FIND("/",N1547,1)-1)</f>
        <v>photography</v>
      </c>
      <c r="R1547" t="str">
        <f>RIGHT(N1547, LEN(N1547)-FIND("/",N1547,1))</f>
        <v>nature</v>
      </c>
      <c r="S1547" s="12">
        <f t="shared" si="48"/>
        <v>42031.676319444443</v>
      </c>
      <c r="T1547" s="12">
        <f t="shared" si="4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15">
        <f>IFERROR(E1548/L1548,0)</f>
        <v>26.272727272727273</v>
      </c>
      <c r="Q1548" t="str">
        <f>LEFT(N1548, FIND("/",N1548,1)-1)</f>
        <v>photography</v>
      </c>
      <c r="R1548" t="str">
        <f>RIGHT(N1548, LEN(N1548)-FIND("/",N1548,1))</f>
        <v>nature</v>
      </c>
      <c r="S1548" s="12">
        <f t="shared" si="48"/>
        <v>41839.004618055551</v>
      </c>
      <c r="T1548" s="12">
        <f t="shared" si="4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15">
        <f>IFERROR(E1549/L1549,0)</f>
        <v>0</v>
      </c>
      <c r="Q1549" t="str">
        <f>LEFT(N1549, FIND("/",N1549,1)-1)</f>
        <v>photography</v>
      </c>
      <c r="R1549" t="str">
        <f>RIGHT(N1549, LEN(N1549)-FIND("/",N1549,1))</f>
        <v>nature</v>
      </c>
      <c r="S1549" s="12">
        <f t="shared" si="48"/>
        <v>42782.218541666669</v>
      </c>
      <c r="T1549" s="12">
        <f t="shared" si="4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15">
        <f>IFERROR(E1550/L1550,0)</f>
        <v>60</v>
      </c>
      <c r="Q1550" t="str">
        <f>LEFT(N1550, FIND("/",N1550,1)-1)</f>
        <v>photography</v>
      </c>
      <c r="R1550" t="str">
        <f>RIGHT(N1550, LEN(N1550)-FIND("/",N1550,1))</f>
        <v>nature</v>
      </c>
      <c r="S1550" s="12">
        <f t="shared" si="48"/>
        <v>42286.673842592594</v>
      </c>
      <c r="T1550" s="12">
        <f t="shared" si="49"/>
        <v>42316.715509259258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15">
        <f>IFERROR(E1551/L1551,0)</f>
        <v>28.333333333333332</v>
      </c>
      <c r="Q1551" t="str">
        <f>LEFT(N1551, FIND("/",N1551,1)-1)</f>
        <v>photography</v>
      </c>
      <c r="R1551" t="str">
        <f>RIGHT(N1551, LEN(N1551)-FIND("/",N1551,1))</f>
        <v>nature</v>
      </c>
      <c r="S1551" s="12">
        <f t="shared" si="48"/>
        <v>42280.927766203698</v>
      </c>
      <c r="T1551" s="12">
        <f t="shared" si="4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15">
        <f>IFERROR(E1552/L1552,0)</f>
        <v>14.428571428571429</v>
      </c>
      <c r="Q1552" t="str">
        <f>LEFT(N1552, FIND("/",N1552,1)-1)</f>
        <v>photography</v>
      </c>
      <c r="R1552" t="str">
        <f>RIGHT(N1552, LEN(N1552)-FIND("/",N1552,1))</f>
        <v>nature</v>
      </c>
      <c r="S1552" s="12">
        <f t="shared" si="48"/>
        <v>42472.24113425926</v>
      </c>
      <c r="T1552" s="12">
        <f t="shared" si="4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15">
        <f>IFERROR(E1553/L1553,0)</f>
        <v>0</v>
      </c>
      <c r="Q1553" t="str">
        <f>LEFT(N1553, FIND("/",N1553,1)-1)</f>
        <v>photography</v>
      </c>
      <c r="R1553" t="str">
        <f>RIGHT(N1553, LEN(N1553)-FIND("/",N1553,1))</f>
        <v>nature</v>
      </c>
      <c r="S1553" s="12">
        <f t="shared" si="48"/>
        <v>42121.616192129623</v>
      </c>
      <c r="T1553" s="12">
        <f t="shared" si="49"/>
        <v>42151.616192129623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15">
        <f>IFERROR(E1554/L1554,0)</f>
        <v>132.1875</v>
      </c>
      <c r="Q1554" t="str">
        <f>LEFT(N1554, FIND("/",N1554,1)-1)</f>
        <v>photography</v>
      </c>
      <c r="R1554" t="str">
        <f>RIGHT(N1554, LEN(N1554)-FIND("/",N1554,1))</f>
        <v>nature</v>
      </c>
      <c r="S1554" s="12">
        <f t="shared" si="48"/>
        <v>41892.480416666665</v>
      </c>
      <c r="T1554" s="12">
        <f t="shared" si="4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15">
        <f>IFERROR(E1555/L1555,0)</f>
        <v>0</v>
      </c>
      <c r="Q1555" t="str">
        <f>LEFT(N1555, FIND("/",N1555,1)-1)</f>
        <v>photography</v>
      </c>
      <c r="R1555" t="str">
        <f>RIGHT(N1555, LEN(N1555)-FIND("/",N1555,1))</f>
        <v>nature</v>
      </c>
      <c r="S1555" s="12">
        <f t="shared" si="48"/>
        <v>42219.074618055551</v>
      </c>
      <c r="T1555" s="12">
        <f t="shared" si="4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15">
        <f>IFERROR(E1556/L1556,0)</f>
        <v>0</v>
      </c>
      <c r="Q1556" t="str">
        <f>LEFT(N1556, FIND("/",N1556,1)-1)</f>
        <v>photography</v>
      </c>
      <c r="R1556" t="str">
        <f>RIGHT(N1556, LEN(N1556)-FIND("/",N1556,1))</f>
        <v>nature</v>
      </c>
      <c r="S1556" s="12">
        <f t="shared" si="48"/>
        <v>42188.043865740743</v>
      </c>
      <c r="T1556" s="12">
        <f t="shared" si="4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15">
        <f>IFERROR(E1557/L1557,0)</f>
        <v>0</v>
      </c>
      <c r="Q1557" t="str">
        <f>LEFT(N1557, FIND("/",N1557,1)-1)</f>
        <v>photography</v>
      </c>
      <c r="R1557" t="str">
        <f>RIGHT(N1557, LEN(N1557)-FIND("/",N1557,1))</f>
        <v>nature</v>
      </c>
      <c r="S1557" s="12">
        <f t="shared" si="48"/>
        <v>42241.405462962961</v>
      </c>
      <c r="T1557" s="12">
        <f t="shared" si="4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15">
        <f>IFERROR(E1558/L1558,0)</f>
        <v>56.416666666666664</v>
      </c>
      <c r="Q1558" t="str">
        <f>LEFT(N1558, FIND("/",N1558,1)-1)</f>
        <v>photography</v>
      </c>
      <c r="R1558" t="str">
        <f>RIGHT(N1558, LEN(N1558)-FIND("/",N1558,1))</f>
        <v>nature</v>
      </c>
      <c r="S1558" s="12">
        <f t="shared" si="48"/>
        <v>42524.944722222215</v>
      </c>
      <c r="T1558" s="12">
        <f t="shared" si="4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15">
        <f>IFERROR(E1559/L1559,0)</f>
        <v>100</v>
      </c>
      <c r="Q1559" t="str">
        <f>LEFT(N1559, FIND("/",N1559,1)-1)</f>
        <v>photography</v>
      </c>
      <c r="R1559" t="str">
        <f>RIGHT(N1559, LEN(N1559)-FIND("/",N1559,1))</f>
        <v>nature</v>
      </c>
      <c r="S1559" s="12">
        <f t="shared" si="48"/>
        <v>41871.444826388884</v>
      </c>
      <c r="T1559" s="12">
        <f t="shared" si="4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15">
        <f>IFERROR(E1560/L1560,0)</f>
        <v>11.666666666666666</v>
      </c>
      <c r="Q1560" t="str">
        <f>LEFT(N1560, FIND("/",N1560,1)-1)</f>
        <v>photography</v>
      </c>
      <c r="R1560" t="str">
        <f>RIGHT(N1560, LEN(N1560)-FIND("/",N1560,1))</f>
        <v>nature</v>
      </c>
      <c r="S1560" s="12">
        <f t="shared" si="48"/>
        <v>42185.189340277771</v>
      </c>
      <c r="T1560" s="12">
        <f t="shared" si="4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15">
        <f>IFERROR(E1561/L1561,0)</f>
        <v>50</v>
      </c>
      <c r="Q1561" t="str">
        <f>LEFT(N1561, FIND("/",N1561,1)-1)</f>
        <v>photography</v>
      </c>
      <c r="R1561" t="str">
        <f>RIGHT(N1561, LEN(N1561)-FIND("/",N1561,1))</f>
        <v>nature</v>
      </c>
      <c r="S1561" s="12">
        <f t="shared" si="48"/>
        <v>42107.844895833332</v>
      </c>
      <c r="T1561" s="12">
        <f t="shared" si="49"/>
        <v>42122.844895833332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15">
        <f>IFERROR(E1562/L1562,0)</f>
        <v>23.5</v>
      </c>
      <c r="Q1562" t="str">
        <f>LEFT(N1562, FIND("/",N1562,1)-1)</f>
        <v>photography</v>
      </c>
      <c r="R1562" t="str">
        <f>RIGHT(N1562, LEN(N1562)-FIND("/",N1562,1))</f>
        <v>nature</v>
      </c>
      <c r="S1562" s="12">
        <f t="shared" si="48"/>
        <v>41935.812418981477</v>
      </c>
      <c r="T1562" s="12">
        <f t="shared" si="4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15">
        <f>IFERROR(E1563/L1563,0)</f>
        <v>67</v>
      </c>
      <c r="Q1563" t="str">
        <f>LEFT(N1563, FIND("/",N1563,1)-1)</f>
        <v>publishing</v>
      </c>
      <c r="R1563" t="str">
        <f>RIGHT(N1563, LEN(N1563)-FIND("/",N1563,1))</f>
        <v>art books</v>
      </c>
      <c r="S1563" s="12">
        <f t="shared" si="48"/>
        <v>41554.833368055552</v>
      </c>
      <c r="T1563" s="12">
        <f t="shared" si="49"/>
        <v>41584.875034722216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15">
        <f>IFERROR(E1564/L1564,0)</f>
        <v>0</v>
      </c>
      <c r="Q1564" t="str">
        <f>LEFT(N1564, FIND("/",N1564,1)-1)</f>
        <v>publishing</v>
      </c>
      <c r="R1564" t="str">
        <f>RIGHT(N1564, LEN(N1564)-FIND("/",N1564,1))</f>
        <v>art books</v>
      </c>
      <c r="S1564" s="12">
        <f t="shared" si="48"/>
        <v>40079.357824074068</v>
      </c>
      <c r="T1564" s="12">
        <f t="shared" si="4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15">
        <f>IFERROR(E1565/L1565,0)</f>
        <v>42.5</v>
      </c>
      <c r="Q1565" t="str">
        <f>LEFT(N1565, FIND("/",N1565,1)-1)</f>
        <v>publishing</v>
      </c>
      <c r="R1565" t="str">
        <f>RIGHT(N1565, LEN(N1565)-FIND("/",N1565,1))</f>
        <v>art books</v>
      </c>
      <c r="S1565" s="12">
        <f t="shared" si="48"/>
        <v>41652.534155092588</v>
      </c>
      <c r="T1565" s="12">
        <f t="shared" si="4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15">
        <f>IFERROR(E1566/L1566,0)</f>
        <v>10</v>
      </c>
      <c r="Q1566" t="str">
        <f>LEFT(N1566, FIND("/",N1566,1)-1)</f>
        <v>publishing</v>
      </c>
      <c r="R1566" t="str">
        <f>RIGHT(N1566, LEN(N1566)-FIND("/",N1566,1))</f>
        <v>art books</v>
      </c>
      <c r="S1566" s="12">
        <f t="shared" si="48"/>
        <v>42121.158668981479</v>
      </c>
      <c r="T1566" s="12">
        <f t="shared" si="4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15">
        <f>IFERROR(E1567/L1567,0)</f>
        <v>100</v>
      </c>
      <c r="Q1567" t="str">
        <f>LEFT(N1567, FIND("/",N1567,1)-1)</f>
        <v>publishing</v>
      </c>
      <c r="R1567" t="str">
        <f>RIGHT(N1567, LEN(N1567)-FIND("/",N1567,1))</f>
        <v>art books</v>
      </c>
      <c r="S1567" s="12">
        <f t="shared" si="48"/>
        <v>40672.521539351852</v>
      </c>
      <c r="T1567" s="12">
        <f t="shared" si="4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15">
        <f>IFERROR(E1568/L1568,0)</f>
        <v>108.05084745762711</v>
      </c>
      <c r="Q1568" t="str">
        <f>LEFT(N1568, FIND("/",N1568,1)-1)</f>
        <v>publishing</v>
      </c>
      <c r="R1568" t="str">
        <f>RIGHT(N1568, LEN(N1568)-FIND("/",N1568,1))</f>
        <v>art books</v>
      </c>
      <c r="S1568" s="12">
        <f t="shared" si="48"/>
        <v>42549.708379629628</v>
      </c>
      <c r="T1568" s="12">
        <f t="shared" si="4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15">
        <f>IFERROR(E1569/L1569,0)</f>
        <v>26.923076923076923</v>
      </c>
      <c r="Q1569" t="str">
        <f>LEFT(N1569, FIND("/",N1569,1)-1)</f>
        <v>publishing</v>
      </c>
      <c r="R1569" t="str">
        <f>RIGHT(N1569, LEN(N1569)-FIND("/",N1569,1))</f>
        <v>art books</v>
      </c>
      <c r="S1569" s="12">
        <f t="shared" si="48"/>
        <v>41671.728530092594</v>
      </c>
      <c r="T1569" s="12">
        <f t="shared" si="4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15">
        <f>IFERROR(E1570/L1570,0)</f>
        <v>155</v>
      </c>
      <c r="Q1570" t="str">
        <f>LEFT(N1570, FIND("/",N1570,1)-1)</f>
        <v>publishing</v>
      </c>
      <c r="R1570" t="str">
        <f>RIGHT(N1570, LEN(N1570)-FIND("/",N1570,1))</f>
        <v>art books</v>
      </c>
      <c r="S1570" s="12">
        <f t="shared" si="48"/>
        <v>41961.853993055549</v>
      </c>
      <c r="T1570" s="12">
        <f t="shared" si="4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15">
        <f>IFERROR(E1571/L1571,0)</f>
        <v>0</v>
      </c>
      <c r="Q1571" t="str">
        <f>LEFT(N1571, FIND("/",N1571,1)-1)</f>
        <v>publishing</v>
      </c>
      <c r="R1571" t="str">
        <f>RIGHT(N1571, LEN(N1571)-FIND("/",N1571,1))</f>
        <v>art books</v>
      </c>
      <c r="S1571" s="12">
        <f t="shared" si="48"/>
        <v>41389.471226851849</v>
      </c>
      <c r="T1571" s="12">
        <f t="shared" si="4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15">
        <f>IFERROR(E1572/L1572,0)</f>
        <v>47.769230769230766</v>
      </c>
      <c r="Q1572" t="str">
        <f>LEFT(N1572, FIND("/",N1572,1)-1)</f>
        <v>publishing</v>
      </c>
      <c r="R1572" t="str">
        <f>RIGHT(N1572, LEN(N1572)-FIND("/",N1572,1))</f>
        <v>art books</v>
      </c>
      <c r="S1572" s="12">
        <f t="shared" si="48"/>
        <v>42438.605115740742</v>
      </c>
      <c r="T1572" s="12">
        <f t="shared" si="4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15">
        <f>IFERROR(E1573/L1573,0)</f>
        <v>20</v>
      </c>
      <c r="Q1573" t="str">
        <f>LEFT(N1573, FIND("/",N1573,1)-1)</f>
        <v>publishing</v>
      </c>
      <c r="R1573" t="str">
        <f>RIGHT(N1573, LEN(N1573)-FIND("/",N1573,1))</f>
        <v>art books</v>
      </c>
      <c r="S1573" s="12">
        <f t="shared" si="48"/>
        <v>42144.56114583333</v>
      </c>
      <c r="T1573" s="12">
        <f t="shared" si="49"/>
        <v>42174.56114583333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15">
        <f>IFERROR(E1574/L1574,0)</f>
        <v>41.666666666666664</v>
      </c>
      <c r="Q1574" t="str">
        <f>LEFT(N1574, FIND("/",N1574,1)-1)</f>
        <v>publishing</v>
      </c>
      <c r="R1574" t="str">
        <f>RIGHT(N1574, LEN(N1574)-FIND("/",N1574,1))</f>
        <v>art books</v>
      </c>
      <c r="S1574" s="12">
        <f t="shared" si="48"/>
        <v>42403.824756944443</v>
      </c>
      <c r="T1574" s="12">
        <f t="shared" si="4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15">
        <f>IFERROR(E1575/L1575,0)</f>
        <v>74.333333333333329</v>
      </c>
      <c r="Q1575" t="str">
        <f>LEFT(N1575, FIND("/",N1575,1)-1)</f>
        <v>publishing</v>
      </c>
      <c r="R1575" t="str">
        <f>RIGHT(N1575, LEN(N1575)-FIND("/",N1575,1))</f>
        <v>art books</v>
      </c>
      <c r="S1575" s="12">
        <f t="shared" si="48"/>
        <v>42785.791689814818</v>
      </c>
      <c r="T1575" s="12">
        <f t="shared" si="4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15">
        <f>IFERROR(E1576/L1576,0)</f>
        <v>84.333333333333329</v>
      </c>
      <c r="Q1576" t="str">
        <f>LEFT(N1576, FIND("/",N1576,1)-1)</f>
        <v>publishing</v>
      </c>
      <c r="R1576" t="str">
        <f>RIGHT(N1576, LEN(N1576)-FIND("/",N1576,1))</f>
        <v>art books</v>
      </c>
      <c r="S1576" s="12">
        <f t="shared" si="48"/>
        <v>42017.719085648147</v>
      </c>
      <c r="T1576" s="12">
        <f t="shared" si="4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15">
        <f>IFERROR(E1577/L1577,0)</f>
        <v>65.457142857142856</v>
      </c>
      <c r="Q1577" t="str">
        <f>LEFT(N1577, FIND("/",N1577,1)-1)</f>
        <v>publishing</v>
      </c>
      <c r="R1577" t="str">
        <f>RIGHT(N1577, LEN(N1577)-FIND("/",N1577,1))</f>
        <v>art books</v>
      </c>
      <c r="S1577" s="12">
        <f t="shared" si="48"/>
        <v>41799.315925925919</v>
      </c>
      <c r="T1577" s="12">
        <f t="shared" si="49"/>
        <v>41829.315925925919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15">
        <f>IFERROR(E1578/L1578,0)</f>
        <v>65</v>
      </c>
      <c r="Q1578" t="str">
        <f>LEFT(N1578, FIND("/",N1578,1)-1)</f>
        <v>publishing</v>
      </c>
      <c r="R1578" t="str">
        <f>RIGHT(N1578, LEN(N1578)-FIND("/",N1578,1))</f>
        <v>art books</v>
      </c>
      <c r="S1578" s="12">
        <f t="shared" si="48"/>
        <v>42140.670925925922</v>
      </c>
      <c r="T1578" s="12">
        <f t="shared" si="4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15">
        <f>IFERROR(E1579/L1579,0)</f>
        <v>27.5</v>
      </c>
      <c r="Q1579" t="str">
        <f>LEFT(N1579, FIND("/",N1579,1)-1)</f>
        <v>publishing</v>
      </c>
      <c r="R1579" t="str">
        <f>RIGHT(N1579, LEN(N1579)-FIND("/",N1579,1))</f>
        <v>art books</v>
      </c>
      <c r="S1579" s="12">
        <f t="shared" si="48"/>
        <v>41054.639444444438</v>
      </c>
      <c r="T1579" s="12">
        <f t="shared" si="49"/>
        <v>41114.639444444438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15">
        <f>IFERROR(E1580/L1580,0)</f>
        <v>51.25</v>
      </c>
      <c r="Q1580" t="str">
        <f>LEFT(N1580, FIND("/",N1580,1)-1)</f>
        <v>publishing</v>
      </c>
      <c r="R1580" t="str">
        <f>RIGHT(N1580, LEN(N1580)-FIND("/",N1580,1))</f>
        <v>art books</v>
      </c>
      <c r="S1580" s="12">
        <f t="shared" si="48"/>
        <v>40398.857534722221</v>
      </c>
      <c r="T1580" s="12">
        <f t="shared" si="4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15">
        <f>IFERROR(E1581/L1581,0)</f>
        <v>14</v>
      </c>
      <c r="Q1581" t="str">
        <f>LEFT(N1581, FIND("/",N1581,1)-1)</f>
        <v>publishing</v>
      </c>
      <c r="R1581" t="str">
        <f>RIGHT(N1581, LEN(N1581)-FIND("/",N1581,1))</f>
        <v>art books</v>
      </c>
      <c r="S1581" s="12">
        <f t="shared" si="48"/>
        <v>41481.788090277776</v>
      </c>
      <c r="T1581" s="12">
        <f t="shared" si="4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15">
        <f>IFERROR(E1582/L1582,0)</f>
        <v>0</v>
      </c>
      <c r="Q1582" t="str">
        <f>LEFT(N1582, FIND("/",N1582,1)-1)</f>
        <v>publishing</v>
      </c>
      <c r="R1582" t="str">
        <f>RIGHT(N1582, LEN(N1582)-FIND("/",N1582,1))</f>
        <v>art books</v>
      </c>
      <c r="S1582" s="12">
        <f t="shared" si="48"/>
        <v>40989.841736111106</v>
      </c>
      <c r="T1582" s="12">
        <f t="shared" si="49"/>
        <v>41049.841736111106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15">
        <f>IFERROR(E1583/L1583,0)</f>
        <v>5</v>
      </c>
      <c r="Q1583" t="str">
        <f>LEFT(N1583, FIND("/",N1583,1)-1)</f>
        <v>photography</v>
      </c>
      <c r="R1583" t="str">
        <f>RIGHT(N1583, LEN(N1583)-FIND("/",N1583,1))</f>
        <v>places</v>
      </c>
      <c r="S1583" s="12">
        <f t="shared" si="48"/>
        <v>42325.240624999999</v>
      </c>
      <c r="T1583" s="12">
        <f t="shared" si="4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15">
        <f>IFERROR(E1584/L1584,0)</f>
        <v>31</v>
      </c>
      <c r="Q1584" t="str">
        <f>LEFT(N1584, FIND("/",N1584,1)-1)</f>
        <v>photography</v>
      </c>
      <c r="R1584" t="str">
        <f>RIGHT(N1584, LEN(N1584)-FIND("/",N1584,1))</f>
        <v>places</v>
      </c>
      <c r="S1584" s="12">
        <f t="shared" si="48"/>
        <v>42246.581631944442</v>
      </c>
      <c r="T1584" s="12">
        <f t="shared" si="4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15">
        <f>IFERROR(E1585/L1585,0)</f>
        <v>15</v>
      </c>
      <c r="Q1585" t="str">
        <f>LEFT(N1585, FIND("/",N1585,1)-1)</f>
        <v>photography</v>
      </c>
      <c r="R1585" t="str">
        <f>RIGHT(N1585, LEN(N1585)-FIND("/",N1585,1))</f>
        <v>places</v>
      </c>
      <c r="S1585" s="12">
        <f t="shared" si="48"/>
        <v>41877.696655092594</v>
      </c>
      <c r="T1585" s="12">
        <f t="shared" si="4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15">
        <f>IFERROR(E1586/L1586,0)</f>
        <v>0</v>
      </c>
      <c r="Q1586" t="str">
        <f>LEFT(N1586, FIND("/",N1586,1)-1)</f>
        <v>photography</v>
      </c>
      <c r="R1586" t="str">
        <f>RIGHT(N1586, LEN(N1586)-FIND("/",N1586,1))</f>
        <v>places</v>
      </c>
      <c r="S1586" s="12">
        <f t="shared" si="48"/>
        <v>41779.440983796296</v>
      </c>
      <c r="T1586" s="12">
        <f t="shared" si="4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15">
        <f>E1587/L1587</f>
        <v>131.66666666666666</v>
      </c>
      <c r="Q1587" t="str">
        <f>LEFT(N1587, FIND("/",N1587,1)-1)</f>
        <v>photography</v>
      </c>
      <c r="R1587" t="str">
        <f>RIGHT(N1587, LEN(N1587)-FIND("/",N1587,1))</f>
        <v>places</v>
      </c>
      <c r="S1587" s="12">
        <f t="shared" si="48"/>
        <v>42707.687129629623</v>
      </c>
      <c r="T1587" s="12">
        <f t="shared" si="4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15">
        <f>IFERROR(E1588/L1588,0)</f>
        <v>0</v>
      </c>
      <c r="Q1588" t="str">
        <f>LEFT(N1588, FIND("/",N1588,1)-1)</f>
        <v>photography</v>
      </c>
      <c r="R1588" t="str">
        <f>RIGHT(N1588, LEN(N1588)-FIND("/",N1588,1))</f>
        <v>places</v>
      </c>
      <c r="S1588" s="12">
        <f t="shared" si="48"/>
        <v>42068.896087962959</v>
      </c>
      <c r="T1588" s="12">
        <f t="shared" si="4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15">
        <f>IFERROR(E1589/L1589,0)</f>
        <v>1</v>
      </c>
      <c r="Q1589" t="str">
        <f>LEFT(N1589, FIND("/",N1589,1)-1)</f>
        <v>photography</v>
      </c>
      <c r="R1589" t="str">
        <f>RIGHT(N1589, LEN(N1589)-FIND("/",N1589,1))</f>
        <v>places</v>
      </c>
      <c r="S1589" s="12">
        <f t="shared" si="48"/>
        <v>41956.742650462962</v>
      </c>
      <c r="T1589" s="12">
        <f t="shared" si="4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15">
        <f>IFERROR(E1590/L1590,0)</f>
        <v>0</v>
      </c>
      <c r="Q1590" t="str">
        <f>LEFT(N1590, FIND("/",N1590,1)-1)</f>
        <v>photography</v>
      </c>
      <c r="R1590" t="str">
        <f>RIGHT(N1590, LEN(N1590)-FIND("/",N1590,1))</f>
        <v>places</v>
      </c>
      <c r="S1590" s="12">
        <f t="shared" si="48"/>
        <v>42005.041655092595</v>
      </c>
      <c r="T1590" s="12">
        <f t="shared" si="4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15">
        <f>IFERROR(E1591/L1591,0)</f>
        <v>0</v>
      </c>
      <c r="Q1591" t="str">
        <f>LEFT(N1591, FIND("/",N1591,1)-1)</f>
        <v>photography</v>
      </c>
      <c r="R1591" t="str">
        <f>RIGHT(N1591, LEN(N1591)-FIND("/",N1591,1))</f>
        <v>places</v>
      </c>
      <c r="S1591" s="12">
        <f t="shared" si="48"/>
        <v>42256.776458333326</v>
      </c>
      <c r="T1591" s="12">
        <f t="shared" si="4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15">
        <f>IFERROR(E1592/L1592,0)</f>
        <v>510</v>
      </c>
      <c r="Q1592" t="str">
        <f>LEFT(N1592, FIND("/",N1592,1)-1)</f>
        <v>photography</v>
      </c>
      <c r="R1592" t="str">
        <f>RIGHT(N1592, LEN(N1592)-FIND("/",N1592,1))</f>
        <v>places</v>
      </c>
      <c r="S1592" s="12">
        <f t="shared" si="48"/>
        <v>42240.648888888885</v>
      </c>
      <c r="T1592" s="12">
        <f t="shared" si="49"/>
        <v>42270.648888888885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15">
        <f>IFERROR(E1593/L1593,0)</f>
        <v>44.478260869565219</v>
      </c>
      <c r="Q1593" t="str">
        <f>LEFT(N1593, FIND("/",N1593,1)-1)</f>
        <v>photography</v>
      </c>
      <c r="R1593" t="str">
        <f>RIGHT(N1593, LEN(N1593)-FIND("/",N1593,1))</f>
        <v>places</v>
      </c>
      <c r="S1593" s="12">
        <f t="shared" si="48"/>
        <v>42433.517835648141</v>
      </c>
      <c r="T1593" s="12">
        <f t="shared" si="4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15">
        <f>IFERROR(E1594/L1594,0)</f>
        <v>0</v>
      </c>
      <c r="Q1594" t="str">
        <f>LEFT(N1594, FIND("/",N1594,1)-1)</f>
        <v>photography</v>
      </c>
      <c r="R1594" t="str">
        <f>RIGHT(N1594, LEN(N1594)-FIND("/",N1594,1))</f>
        <v>places</v>
      </c>
      <c r="S1594" s="12">
        <f t="shared" si="48"/>
        <v>42045.86440972222</v>
      </c>
      <c r="T1594" s="12">
        <f t="shared" si="4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15">
        <f>IFERROR(E1595/L1595,0)</f>
        <v>1</v>
      </c>
      <c r="Q1595" t="str">
        <f>LEFT(N1595, FIND("/",N1595,1)-1)</f>
        <v>photography</v>
      </c>
      <c r="R1595" t="str">
        <f>RIGHT(N1595, LEN(N1595)-FIND("/",N1595,1))</f>
        <v>places</v>
      </c>
      <c r="S1595" s="12">
        <f t="shared" si="48"/>
        <v>42033.63721064815</v>
      </c>
      <c r="T1595" s="12">
        <f t="shared" si="4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15">
        <f>IFERROR(E1596/L1596,0)</f>
        <v>20.5</v>
      </c>
      <c r="Q1596" t="str">
        <f>LEFT(N1596, FIND("/",N1596,1)-1)</f>
        <v>photography</v>
      </c>
      <c r="R1596" t="str">
        <f>RIGHT(N1596, LEN(N1596)-FIND("/",N1596,1))</f>
        <v>places</v>
      </c>
      <c r="S1596" s="12">
        <f t="shared" si="48"/>
        <v>42445.504421296289</v>
      </c>
      <c r="T1596" s="12">
        <f t="shared" si="49"/>
        <v>42505.472916666666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15">
        <f>IFERROR(E1597/L1597,0)</f>
        <v>40</v>
      </c>
      <c r="Q1597" t="str">
        <f>LEFT(N1597, FIND("/",N1597,1)-1)</f>
        <v>photography</v>
      </c>
      <c r="R1597" t="str">
        <f>RIGHT(N1597, LEN(N1597)-FIND("/",N1597,1))</f>
        <v>places</v>
      </c>
      <c r="S1597" s="12">
        <f t="shared" si="48"/>
        <v>41779.84175925926</v>
      </c>
      <c r="T1597" s="12">
        <f t="shared" si="49"/>
        <v>41808.634027777771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15">
        <f>IFERROR(E1598/L1598,0)</f>
        <v>25</v>
      </c>
      <c r="Q1598" t="str">
        <f>LEFT(N1598, FIND("/",N1598,1)-1)</f>
        <v>photography</v>
      </c>
      <c r="R1598" t="str">
        <f>RIGHT(N1598, LEN(N1598)-FIND("/",N1598,1))</f>
        <v>places</v>
      </c>
      <c r="S1598" s="12">
        <f t="shared" si="48"/>
        <v>41941.221863425926</v>
      </c>
      <c r="T1598" s="12">
        <f t="shared" si="4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15">
        <f>IFERROR(E1599/L1599,0)</f>
        <v>0</v>
      </c>
      <c r="Q1599" t="str">
        <f>LEFT(N1599, FIND("/",N1599,1)-1)</f>
        <v>photography</v>
      </c>
      <c r="R1599" t="str">
        <f>RIGHT(N1599, LEN(N1599)-FIND("/",N1599,1))</f>
        <v>places</v>
      </c>
      <c r="S1599" s="12">
        <f t="shared" si="48"/>
        <v>42603.145798611113</v>
      </c>
      <c r="T1599" s="12">
        <f t="shared" si="4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15">
        <f>IFERROR(E1600/L1600,0)</f>
        <v>1</v>
      </c>
      <c r="Q1600" t="str">
        <f>LEFT(N1600, FIND("/",N1600,1)-1)</f>
        <v>photography</v>
      </c>
      <c r="R1600" t="str">
        <f>RIGHT(N1600, LEN(N1600)-FIND("/",N1600,1))</f>
        <v>places</v>
      </c>
      <c r="S1600" s="12">
        <f t="shared" si="48"/>
        <v>42151.459004629629</v>
      </c>
      <c r="T1600" s="12">
        <f t="shared" si="4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15">
        <f>IFERROR(E1601/L1601,0)</f>
        <v>0</v>
      </c>
      <c r="Q1601" t="str">
        <f>LEFT(N1601, FIND("/",N1601,1)-1)</f>
        <v>photography</v>
      </c>
      <c r="R1601" t="str">
        <f>RIGHT(N1601, LEN(N1601)-FIND("/",N1601,1))</f>
        <v>places</v>
      </c>
      <c r="S1601" s="12">
        <f t="shared" si="48"/>
        <v>42438.330740740734</v>
      </c>
      <c r="T1601" s="12">
        <f t="shared" si="4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15">
        <f>IFERROR(E1602/L1602,0)</f>
        <v>40.777777777777779</v>
      </c>
      <c r="Q1602" t="str">
        <f>LEFT(N1602, FIND("/",N1602,1)-1)</f>
        <v>photography</v>
      </c>
      <c r="R1602" t="str">
        <f>RIGHT(N1602, LEN(N1602)-FIND("/",N1602,1))</f>
        <v>places</v>
      </c>
      <c r="S1602" s="12">
        <f t="shared" si="48"/>
        <v>41790.848981481475</v>
      </c>
      <c r="T1602" s="12">
        <f t="shared" si="4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15">
        <f>E1603/L1603</f>
        <v>48.325535714285714</v>
      </c>
      <c r="Q1603" t="str">
        <f>LEFT(N1603, FIND("/",N1603,1)-1)</f>
        <v>music</v>
      </c>
      <c r="R1603" t="str">
        <f>RIGHT(N1603, LEN(N1603)-FIND("/",N1603,1))</f>
        <v>rock</v>
      </c>
      <c r="S1603" s="12">
        <f t="shared" ref="S1603:S1666" si="50">(J1603/86400)+25569+(-5/24)</f>
        <v>40637.884641203702</v>
      </c>
      <c r="T1603" s="12">
        <f t="shared" ref="T1603:T1666" si="51">(I1603/86400)+25569+(-5/24)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15">
        <f>E1604/L1604</f>
        <v>46.953125</v>
      </c>
      <c r="Q1604" t="str">
        <f>LEFT(N1604, FIND("/",N1604,1)-1)</f>
        <v>music</v>
      </c>
      <c r="R1604" t="str">
        <f>RIGHT(N1604, LEN(N1604)-FIND("/",N1604,1))</f>
        <v>rock</v>
      </c>
      <c r="S1604" s="12">
        <f t="shared" si="50"/>
        <v>40788.089317129627</v>
      </c>
      <c r="T1604" s="12">
        <f t="shared" si="51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15">
        <f>E1605/L1605</f>
        <v>66.688666666666663</v>
      </c>
      <c r="Q1605" t="str">
        <f>LEFT(N1605, FIND("/",N1605,1)-1)</f>
        <v>music</v>
      </c>
      <c r="R1605" t="str">
        <f>RIGHT(N1605, LEN(N1605)-FIND("/",N1605,1))</f>
        <v>rock</v>
      </c>
      <c r="S1605" s="12">
        <f t="shared" si="50"/>
        <v>40875.961331018516</v>
      </c>
      <c r="T1605" s="12">
        <f t="shared" si="51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15">
        <f>E1606/L1606</f>
        <v>48.842857142857142</v>
      </c>
      <c r="Q1606" t="str">
        <f>LEFT(N1606, FIND("/",N1606,1)-1)</f>
        <v>music</v>
      </c>
      <c r="R1606" t="str">
        <f>RIGHT(N1606, LEN(N1606)-FIND("/",N1606,1))</f>
        <v>rock</v>
      </c>
      <c r="S1606" s="12">
        <f t="shared" si="50"/>
        <v>40945.636979166666</v>
      </c>
      <c r="T1606" s="12">
        <f t="shared" si="51"/>
        <v>40985.595312500001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15">
        <f>E1607/L1607</f>
        <v>137.30909090909091</v>
      </c>
      <c r="Q1607" t="str">
        <f>LEFT(N1607, FIND("/",N1607,1)-1)</f>
        <v>music</v>
      </c>
      <c r="R1607" t="str">
        <f>RIGHT(N1607, LEN(N1607)-FIND("/",N1607,1))</f>
        <v>rock</v>
      </c>
      <c r="S1607" s="12">
        <f t="shared" si="50"/>
        <v>40746.804548611108</v>
      </c>
      <c r="T1607" s="12">
        <f t="shared" si="51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15">
        <f>E1608/L1608</f>
        <v>87.829673913043479</v>
      </c>
      <c r="Q1608" t="str">
        <f>LEFT(N1608, FIND("/",N1608,1)-1)</f>
        <v>music</v>
      </c>
      <c r="R1608" t="str">
        <f>RIGHT(N1608, LEN(N1608)-FIND("/",N1608,1))</f>
        <v>rock</v>
      </c>
      <c r="S1608" s="12">
        <f t="shared" si="50"/>
        <v>40535.903217592589</v>
      </c>
      <c r="T1608" s="12">
        <f t="shared" si="51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15">
        <f>E1609/L1609</f>
        <v>70.785365853658533</v>
      </c>
      <c r="Q1609" t="str">
        <f>LEFT(N1609, FIND("/",N1609,1)-1)</f>
        <v>music</v>
      </c>
      <c r="R1609" t="str">
        <f>RIGHT(N1609, LEN(N1609)-FIND("/",N1609,1))</f>
        <v>rock</v>
      </c>
      <c r="S1609" s="12">
        <f t="shared" si="50"/>
        <v>41053.600127314814</v>
      </c>
      <c r="T1609" s="12">
        <f t="shared" si="51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15">
        <f>E1610/L1610</f>
        <v>52.826086956521742</v>
      </c>
      <c r="Q1610" t="str">
        <f>LEFT(N1610, FIND("/",N1610,1)-1)</f>
        <v>music</v>
      </c>
      <c r="R1610" t="str">
        <f>RIGHT(N1610, LEN(N1610)-FIND("/",N1610,1))</f>
        <v>rock</v>
      </c>
      <c r="S1610" s="12">
        <f t="shared" si="50"/>
        <v>41607.622523148144</v>
      </c>
      <c r="T1610" s="12">
        <f t="shared" si="51"/>
        <v>41640.018055555549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15">
        <f>E1611/L1611</f>
        <v>443.75</v>
      </c>
      <c r="Q1611" t="str">
        <f>LEFT(N1611, FIND("/",N1611,1)-1)</f>
        <v>music</v>
      </c>
      <c r="R1611" t="str">
        <f>RIGHT(N1611, LEN(N1611)-FIND("/",N1611,1))</f>
        <v>rock</v>
      </c>
      <c r="S1611" s="12">
        <f t="shared" si="50"/>
        <v>40795.792928240735</v>
      </c>
      <c r="T1611" s="12">
        <f t="shared" si="51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15">
        <f>E1612/L1612</f>
        <v>48.544642857142854</v>
      </c>
      <c r="Q1612" t="str">
        <f>LEFT(N1612, FIND("/",N1612,1)-1)</f>
        <v>music</v>
      </c>
      <c r="R1612" t="str">
        <f>RIGHT(N1612, LEN(N1612)-FIND("/",N1612,1))</f>
        <v>rock</v>
      </c>
      <c r="S1612" s="12">
        <f t="shared" si="50"/>
        <v>41228.716550925921</v>
      </c>
      <c r="T1612" s="12">
        <f t="shared" si="51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15">
        <f>E1613/L1613</f>
        <v>37.074074074074076</v>
      </c>
      <c r="Q1613" t="str">
        <f>LEFT(N1613, FIND("/",N1613,1)-1)</f>
        <v>music</v>
      </c>
      <c r="R1613" t="str">
        <f>RIGHT(N1613, LEN(N1613)-FIND("/",N1613,1))</f>
        <v>rock</v>
      </c>
      <c r="S1613" s="12">
        <f t="shared" si="50"/>
        <v>41408.792037037034</v>
      </c>
      <c r="T1613" s="12">
        <f t="shared" si="51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15">
        <f>E1614/L1614</f>
        <v>50</v>
      </c>
      <c r="Q1614" t="str">
        <f>LEFT(N1614, FIND("/",N1614,1)-1)</f>
        <v>music</v>
      </c>
      <c r="R1614" t="str">
        <f>RIGHT(N1614, LEN(N1614)-FIND("/",N1614,1))</f>
        <v>rock</v>
      </c>
      <c r="S1614" s="12">
        <f t="shared" si="50"/>
        <v>41246.666481481479</v>
      </c>
      <c r="T1614" s="12">
        <f t="shared" si="51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15">
        <f>E1615/L1615</f>
        <v>39.03846153846154</v>
      </c>
      <c r="Q1615" t="str">
        <f>LEFT(N1615, FIND("/",N1615,1)-1)</f>
        <v>music</v>
      </c>
      <c r="R1615" t="str">
        <f>RIGHT(N1615, LEN(N1615)-FIND("/",N1615,1))</f>
        <v>rock</v>
      </c>
      <c r="S1615" s="12">
        <f t="shared" si="50"/>
        <v>41081.861134259256</v>
      </c>
      <c r="T1615" s="12">
        <f t="shared" si="51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15">
        <f>E1616/L1616</f>
        <v>66.688311688311686</v>
      </c>
      <c r="Q1616" t="str">
        <f>LEFT(N1616, FIND("/",N1616,1)-1)</f>
        <v>music</v>
      </c>
      <c r="R1616" t="str">
        <f>RIGHT(N1616, LEN(N1616)-FIND("/",N1616,1))</f>
        <v>rock</v>
      </c>
      <c r="S1616" s="12">
        <f t="shared" si="50"/>
        <v>41794.772789351853</v>
      </c>
      <c r="T1616" s="12">
        <f t="shared" si="51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15">
        <f>E1617/L1617</f>
        <v>67.132352941176464</v>
      </c>
      <c r="Q1617" t="str">
        <f>LEFT(N1617, FIND("/",N1617,1)-1)</f>
        <v>music</v>
      </c>
      <c r="R1617" t="str">
        <f>RIGHT(N1617, LEN(N1617)-FIND("/",N1617,1))</f>
        <v>rock</v>
      </c>
      <c r="S1617" s="12">
        <f t="shared" si="50"/>
        <v>40844.842546296291</v>
      </c>
      <c r="T1617" s="12">
        <f t="shared" si="51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15">
        <f>E1618/L1618</f>
        <v>66.369426751592357</v>
      </c>
      <c r="Q1618" t="str">
        <f>LEFT(N1618, FIND("/",N1618,1)-1)</f>
        <v>music</v>
      </c>
      <c r="R1618" t="str">
        <f>RIGHT(N1618, LEN(N1618)-FIND("/",N1618,1))</f>
        <v>rock</v>
      </c>
      <c r="S1618" s="12">
        <f t="shared" si="50"/>
        <v>41194.507187499999</v>
      </c>
      <c r="T1618" s="12">
        <f t="shared" si="51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15">
        <f>E1619/L1619</f>
        <v>64.620253164556956</v>
      </c>
      <c r="Q1619" t="str">
        <f>LEFT(N1619, FIND("/",N1619,1)-1)</f>
        <v>music</v>
      </c>
      <c r="R1619" t="str">
        <f>RIGHT(N1619, LEN(N1619)-FIND("/",N1619,1))</f>
        <v>rock</v>
      </c>
      <c r="S1619" s="12">
        <f t="shared" si="50"/>
        <v>41546.455879629626</v>
      </c>
      <c r="T1619" s="12">
        <f t="shared" si="51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15">
        <f>E1620/L1620</f>
        <v>58.370370370370374</v>
      </c>
      <c r="Q1620" t="str">
        <f>LEFT(N1620, FIND("/",N1620,1)-1)</f>
        <v>music</v>
      </c>
      <c r="R1620" t="str">
        <f>RIGHT(N1620, LEN(N1620)-FIND("/",N1620,1))</f>
        <v>rock</v>
      </c>
      <c r="S1620" s="12">
        <f t="shared" si="50"/>
        <v>41301.446006944439</v>
      </c>
      <c r="T1620" s="12">
        <f t="shared" si="51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15">
        <f>E1621/L1621</f>
        <v>86.956521739130437</v>
      </c>
      <c r="Q1621" t="str">
        <f>LEFT(N1621, FIND("/",N1621,1)-1)</f>
        <v>music</v>
      </c>
      <c r="R1621" t="str">
        <f>RIGHT(N1621, LEN(N1621)-FIND("/",N1621,1))</f>
        <v>rock</v>
      </c>
      <c r="S1621" s="12">
        <f t="shared" si="50"/>
        <v>41875.977847222217</v>
      </c>
      <c r="T1621" s="12">
        <f t="shared" si="51"/>
        <v>41896.977847222217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15">
        <f>E1622/L1622</f>
        <v>66.470588235294116</v>
      </c>
      <c r="Q1622" t="str">
        <f>LEFT(N1622, FIND("/",N1622,1)-1)</f>
        <v>music</v>
      </c>
      <c r="R1622" t="str">
        <f>RIGHT(N1622, LEN(N1622)-FIND("/",N1622,1))</f>
        <v>rock</v>
      </c>
      <c r="S1622" s="12">
        <f t="shared" si="50"/>
        <v>41321.131249999999</v>
      </c>
      <c r="T1622" s="12">
        <f t="shared" si="51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15">
        <f>E1623/L1623</f>
        <v>163.78378378378378</v>
      </c>
      <c r="Q1623" t="str">
        <f>LEFT(N1623, FIND("/",N1623,1)-1)</f>
        <v>music</v>
      </c>
      <c r="R1623" t="str">
        <f>RIGHT(N1623, LEN(N1623)-FIND("/",N1623,1))</f>
        <v>rock</v>
      </c>
      <c r="S1623" s="12">
        <f t="shared" si="50"/>
        <v>41003.398321759254</v>
      </c>
      <c r="T1623" s="12">
        <f t="shared" si="51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15">
        <f>E1624/L1624</f>
        <v>107.98461538461538</v>
      </c>
      <c r="Q1624" t="str">
        <f>LEFT(N1624, FIND("/",N1624,1)-1)</f>
        <v>music</v>
      </c>
      <c r="R1624" t="str">
        <f>RIGHT(N1624, LEN(N1624)-FIND("/",N1624,1))</f>
        <v>rock</v>
      </c>
      <c r="S1624" s="12">
        <f t="shared" si="50"/>
        <v>41950.086504629631</v>
      </c>
      <c r="T1624" s="12">
        <f t="shared" si="51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15">
        <f>E1625/L1625</f>
        <v>42.111111111111114</v>
      </c>
      <c r="Q1625" t="str">
        <f>LEFT(N1625, FIND("/",N1625,1)-1)</f>
        <v>music</v>
      </c>
      <c r="R1625" t="str">
        <f>RIGHT(N1625, LEN(N1625)-FIND("/",N1625,1))</f>
        <v>rock</v>
      </c>
      <c r="S1625" s="12">
        <f t="shared" si="50"/>
        <v>41453.480196759258</v>
      </c>
      <c r="T1625" s="12">
        <f t="shared" si="51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15">
        <f>E1626/L1626</f>
        <v>47.2</v>
      </c>
      <c r="Q1626" t="str">
        <f>LEFT(N1626, FIND("/",N1626,1)-1)</f>
        <v>music</v>
      </c>
      <c r="R1626" t="str">
        <f>RIGHT(N1626, LEN(N1626)-FIND("/",N1626,1))</f>
        <v>rock</v>
      </c>
      <c r="S1626" s="12">
        <f t="shared" si="50"/>
        <v>41243.158969907403</v>
      </c>
      <c r="T1626" s="12">
        <f t="shared" si="51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15">
        <f>E1627/L1627</f>
        <v>112.01923076923077</v>
      </c>
      <c r="Q1627" t="str">
        <f>LEFT(N1627, FIND("/",N1627,1)-1)</f>
        <v>music</v>
      </c>
      <c r="R1627" t="str">
        <f>RIGHT(N1627, LEN(N1627)-FIND("/",N1627,1))</f>
        <v>rock</v>
      </c>
      <c r="S1627" s="12">
        <f t="shared" si="50"/>
        <v>41135.491354166668</v>
      </c>
      <c r="T1627" s="12">
        <f t="shared" si="51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15">
        <f>E1628/L1628</f>
        <v>74.953703703703709</v>
      </c>
      <c r="Q1628" t="str">
        <f>LEFT(N1628, FIND("/",N1628,1)-1)</f>
        <v>music</v>
      </c>
      <c r="R1628" t="str">
        <f>RIGHT(N1628, LEN(N1628)-FIND("/",N1628,1))</f>
        <v>rock</v>
      </c>
      <c r="S1628" s="12">
        <f t="shared" si="50"/>
        <v>41579.639664351846</v>
      </c>
      <c r="T1628" s="12">
        <f t="shared" si="51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15">
        <f>E1629/L1629</f>
        <v>61.578947368421055</v>
      </c>
      <c r="Q1629" t="str">
        <f>LEFT(N1629, FIND("/",N1629,1)-1)</f>
        <v>music</v>
      </c>
      <c r="R1629" t="str">
        <f>RIGHT(N1629, LEN(N1629)-FIND("/",N1629,1))</f>
        <v>rock</v>
      </c>
      <c r="S1629" s="12">
        <f t="shared" si="50"/>
        <v>41205.498715277776</v>
      </c>
      <c r="T1629" s="12">
        <f t="shared" si="51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15">
        <f>E1630/L1630</f>
        <v>45.875</v>
      </c>
      <c r="Q1630" t="str">
        <f>LEFT(N1630, FIND("/",N1630,1)-1)</f>
        <v>music</v>
      </c>
      <c r="R1630" t="str">
        <f>RIGHT(N1630, LEN(N1630)-FIND("/",N1630,1))</f>
        <v>rock</v>
      </c>
      <c r="S1630" s="12">
        <f t="shared" si="50"/>
        <v>41774.528726851851</v>
      </c>
      <c r="T1630" s="12">
        <f t="shared" si="51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15">
        <f>E1631/L1631</f>
        <v>75.853658536585371</v>
      </c>
      <c r="Q1631" t="str">
        <f>LEFT(N1631, FIND("/",N1631,1)-1)</f>
        <v>music</v>
      </c>
      <c r="R1631" t="str">
        <f>RIGHT(N1631, LEN(N1631)-FIND("/",N1631,1))</f>
        <v>rock</v>
      </c>
      <c r="S1631" s="12">
        <f t="shared" si="50"/>
        <v>41645.658946759257</v>
      </c>
      <c r="T1631" s="12">
        <f t="shared" si="51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15">
        <f>E1632/L1632</f>
        <v>84.206349206349202</v>
      </c>
      <c r="Q1632" t="str">
        <f>LEFT(N1632, FIND("/",N1632,1)-1)</f>
        <v>music</v>
      </c>
      <c r="R1632" t="str">
        <f>RIGHT(N1632, LEN(N1632)-FIND("/",N1632,1))</f>
        <v>rock</v>
      </c>
      <c r="S1632" s="12">
        <f t="shared" si="50"/>
        <v>40939.629340277774</v>
      </c>
      <c r="T1632" s="12">
        <f t="shared" si="51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15">
        <f>E1633/L1633</f>
        <v>117.22556390977444</v>
      </c>
      <c r="Q1633" t="str">
        <f>LEFT(N1633, FIND("/",N1633,1)-1)</f>
        <v>music</v>
      </c>
      <c r="R1633" t="str">
        <f>RIGHT(N1633, LEN(N1633)-FIND("/",N1633,1))</f>
        <v>rock</v>
      </c>
      <c r="S1633" s="12">
        <f t="shared" si="50"/>
        <v>41164.65116898148</v>
      </c>
      <c r="T1633" s="12">
        <f t="shared" si="51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15">
        <f>E1634/L1634</f>
        <v>86.489361702127653</v>
      </c>
      <c r="Q1634" t="str">
        <f>LEFT(N1634, FIND("/",N1634,1)-1)</f>
        <v>music</v>
      </c>
      <c r="R1634" t="str">
        <f>RIGHT(N1634, LEN(N1634)-FIND("/",N1634,1))</f>
        <v>rock</v>
      </c>
      <c r="S1634" s="12">
        <f t="shared" si="50"/>
        <v>40750.132569444446</v>
      </c>
      <c r="T1634" s="12">
        <f t="shared" si="51"/>
        <v>40810.132569444446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15">
        <f>E1635/L1635</f>
        <v>172.41379310344828</v>
      </c>
      <c r="Q1635" t="str">
        <f>LEFT(N1635, FIND("/",N1635,1)-1)</f>
        <v>music</v>
      </c>
      <c r="R1635" t="str">
        <f>RIGHT(N1635, LEN(N1635)-FIND("/",N1635,1))</f>
        <v>rock</v>
      </c>
      <c r="S1635" s="12">
        <f t="shared" si="50"/>
        <v>40896.675416666665</v>
      </c>
      <c r="T1635" s="12">
        <f t="shared" si="51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15">
        <f>E1636/L1636</f>
        <v>62.8125</v>
      </c>
      <c r="Q1636" t="str">
        <f>LEFT(N1636, FIND("/",N1636,1)-1)</f>
        <v>music</v>
      </c>
      <c r="R1636" t="str">
        <f>RIGHT(N1636, LEN(N1636)-FIND("/",N1636,1))</f>
        <v>rock</v>
      </c>
      <c r="S1636" s="12">
        <f t="shared" si="50"/>
        <v>40657.981493055551</v>
      </c>
      <c r="T1636" s="12">
        <f t="shared" si="51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15">
        <f>E1637/L1637</f>
        <v>67.729729729729726</v>
      </c>
      <c r="Q1637" t="str">
        <f>LEFT(N1637, FIND("/",N1637,1)-1)</f>
        <v>music</v>
      </c>
      <c r="R1637" t="str">
        <f>RIGHT(N1637, LEN(N1637)-FIND("/",N1637,1))</f>
        <v>rock</v>
      </c>
      <c r="S1637" s="12">
        <f t="shared" si="50"/>
        <v>42502.660428240742</v>
      </c>
      <c r="T1637" s="12">
        <f t="shared" si="51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15">
        <f>E1638/L1638</f>
        <v>53.5632183908046</v>
      </c>
      <c r="Q1638" t="str">
        <f>LEFT(N1638, FIND("/",N1638,1)-1)</f>
        <v>music</v>
      </c>
      <c r="R1638" t="str">
        <f>RIGHT(N1638, LEN(N1638)-FIND("/",N1638,1))</f>
        <v>rock</v>
      </c>
      <c r="S1638" s="12">
        <f t="shared" si="50"/>
        <v>40662.878333333334</v>
      </c>
      <c r="T1638" s="12">
        <f t="shared" si="51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15">
        <f>E1639/L1639</f>
        <v>34.6</v>
      </c>
      <c r="Q1639" t="str">
        <f>LEFT(N1639, FIND("/",N1639,1)-1)</f>
        <v>music</v>
      </c>
      <c r="R1639" t="str">
        <f>RIGHT(N1639, LEN(N1639)-FIND("/",N1639,1))</f>
        <v>rock</v>
      </c>
      <c r="S1639" s="12">
        <f t="shared" si="50"/>
        <v>40122.543287037035</v>
      </c>
      <c r="T1639" s="12">
        <f t="shared" si="51"/>
        <v>40178.777083333327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15">
        <f>E1640/L1640</f>
        <v>38.888888888888886</v>
      </c>
      <c r="Q1640" t="str">
        <f>LEFT(N1640, FIND("/",N1640,1)-1)</f>
        <v>music</v>
      </c>
      <c r="R1640" t="str">
        <f>RIGHT(N1640, LEN(N1640)-FIND("/",N1640,1))</f>
        <v>rock</v>
      </c>
      <c r="S1640" s="12">
        <f t="shared" si="50"/>
        <v>41288.478796296295</v>
      </c>
      <c r="T1640" s="12">
        <f t="shared" si="51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15">
        <f>E1641/L1641</f>
        <v>94.736842105263165</v>
      </c>
      <c r="Q1641" t="str">
        <f>LEFT(N1641, FIND("/",N1641,1)-1)</f>
        <v>music</v>
      </c>
      <c r="R1641" t="str">
        <f>RIGHT(N1641, LEN(N1641)-FIND("/",N1641,1))</f>
        <v>rock</v>
      </c>
      <c r="S1641" s="12">
        <f t="shared" si="50"/>
        <v>40941.444039351853</v>
      </c>
      <c r="T1641" s="12">
        <f t="shared" si="51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15">
        <f>E1642/L1642</f>
        <v>39.967058823529413</v>
      </c>
      <c r="Q1642" t="str">
        <f>LEFT(N1642, FIND("/",N1642,1)-1)</f>
        <v>music</v>
      </c>
      <c r="R1642" t="str">
        <f>RIGHT(N1642, LEN(N1642)-FIND("/",N1642,1))</f>
        <v>rock</v>
      </c>
      <c r="S1642" s="12">
        <f t="shared" si="50"/>
        <v>40379.022627314815</v>
      </c>
      <c r="T1642" s="12">
        <f t="shared" si="51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15">
        <f>E1643/L1643</f>
        <v>97.5</v>
      </c>
      <c r="Q1643" t="str">
        <f>LEFT(N1643, FIND("/",N1643,1)-1)</f>
        <v>music</v>
      </c>
      <c r="R1643" t="str">
        <f>RIGHT(N1643, LEN(N1643)-FIND("/",N1643,1))</f>
        <v>pop</v>
      </c>
      <c r="S1643" s="12">
        <f t="shared" si="50"/>
        <v>41962.388240740744</v>
      </c>
      <c r="T1643" s="12">
        <f t="shared" si="51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15">
        <f>E1644/L1644</f>
        <v>42.857142857142854</v>
      </c>
      <c r="Q1644" t="str">
        <f>LEFT(N1644, FIND("/",N1644,1)-1)</f>
        <v>music</v>
      </c>
      <c r="R1644" t="str">
        <f>RIGHT(N1644, LEN(N1644)-FIND("/",N1644,1))</f>
        <v>pop</v>
      </c>
      <c r="S1644" s="12">
        <f t="shared" si="50"/>
        <v>40687.816284722219</v>
      </c>
      <c r="T1644" s="12">
        <f t="shared" si="51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15">
        <f>E1645/L1645</f>
        <v>168.51351351351352</v>
      </c>
      <c r="Q1645" t="str">
        <f>LEFT(N1645, FIND("/",N1645,1)-1)</f>
        <v>music</v>
      </c>
      <c r="R1645" t="str">
        <f>RIGHT(N1645, LEN(N1645)-FIND("/",N1645,1))</f>
        <v>pop</v>
      </c>
      <c r="S1645" s="12">
        <f t="shared" si="50"/>
        <v>41146.615879629629</v>
      </c>
      <c r="T1645" s="12">
        <f t="shared" si="51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15">
        <f>E1646/L1646</f>
        <v>85.546875</v>
      </c>
      <c r="Q1646" t="str">
        <f>LEFT(N1646, FIND("/",N1646,1)-1)</f>
        <v>music</v>
      </c>
      <c r="R1646" t="str">
        <f>RIGHT(N1646, LEN(N1646)-FIND("/",N1646,1))</f>
        <v>pop</v>
      </c>
      <c r="S1646" s="12">
        <f t="shared" si="50"/>
        <v>41174.851388888885</v>
      </c>
      <c r="T1646" s="12">
        <f t="shared" si="51"/>
        <v>41234.893055555549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15">
        <f>E1647/L1647</f>
        <v>554</v>
      </c>
      <c r="Q1647" t="str">
        <f>LEFT(N1647, FIND("/",N1647,1)-1)</f>
        <v>music</v>
      </c>
      <c r="R1647" t="str">
        <f>RIGHT(N1647, LEN(N1647)-FIND("/",N1647,1))</f>
        <v>pop</v>
      </c>
      <c r="S1647" s="12">
        <f t="shared" si="50"/>
        <v>41521.40902777778</v>
      </c>
      <c r="T1647" s="12">
        <f t="shared" si="51"/>
        <v>41535.40902777778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15">
        <f>E1648/L1648</f>
        <v>26.554216867469879</v>
      </c>
      <c r="Q1648" t="str">
        <f>LEFT(N1648, FIND("/",N1648,1)-1)</f>
        <v>music</v>
      </c>
      <c r="R1648" t="str">
        <f>RIGHT(N1648, LEN(N1648)-FIND("/",N1648,1))</f>
        <v>pop</v>
      </c>
      <c r="S1648" s="12">
        <f t="shared" si="50"/>
        <v>41833.241932870369</v>
      </c>
      <c r="T1648" s="12">
        <f t="shared" si="51"/>
        <v>41865.549305555549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15">
        <f>E1649/L1649</f>
        <v>113.82608695652173</v>
      </c>
      <c r="Q1649" t="str">
        <f>LEFT(N1649, FIND("/",N1649,1)-1)</f>
        <v>music</v>
      </c>
      <c r="R1649" t="str">
        <f>RIGHT(N1649, LEN(N1649)-FIND("/",N1649,1))</f>
        <v>pop</v>
      </c>
      <c r="S1649" s="12">
        <f t="shared" si="50"/>
        <v>41039.201122685183</v>
      </c>
      <c r="T1649" s="12">
        <f t="shared" si="51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15">
        <f>E1650/L1650</f>
        <v>32.011111111111113</v>
      </c>
      <c r="Q1650" t="str">
        <f>LEFT(N1650, FIND("/",N1650,1)-1)</f>
        <v>music</v>
      </c>
      <c r="R1650" t="str">
        <f>RIGHT(N1650, LEN(N1650)-FIND("/",N1650,1))</f>
        <v>pop</v>
      </c>
      <c r="S1650" s="12">
        <f t="shared" si="50"/>
        <v>40592.496319444443</v>
      </c>
      <c r="T1650" s="12">
        <f t="shared" si="51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15">
        <f>E1651/L1651</f>
        <v>47.189259259259259</v>
      </c>
      <c r="Q1651" t="str">
        <f>LEFT(N1651, FIND("/",N1651,1)-1)</f>
        <v>music</v>
      </c>
      <c r="R1651" t="str">
        <f>RIGHT(N1651, LEN(N1651)-FIND("/",N1651,1))</f>
        <v>pop</v>
      </c>
      <c r="S1651" s="12">
        <f t="shared" si="50"/>
        <v>41737.476331018515</v>
      </c>
      <c r="T1651" s="12">
        <f t="shared" si="51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15">
        <f>E1652/L1652</f>
        <v>88.46875</v>
      </c>
      <c r="Q1652" t="str">
        <f>LEFT(N1652, FIND("/",N1652,1)-1)</f>
        <v>music</v>
      </c>
      <c r="R1652" t="str">
        <f>RIGHT(N1652, LEN(N1652)-FIND("/",N1652,1))</f>
        <v>pop</v>
      </c>
      <c r="S1652" s="12">
        <f t="shared" si="50"/>
        <v>41526.227280092593</v>
      </c>
      <c r="T1652" s="12">
        <f t="shared" si="51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15">
        <f>E1653/L1653</f>
        <v>100.75</v>
      </c>
      <c r="Q1653" t="str">
        <f>LEFT(N1653, FIND("/",N1653,1)-1)</f>
        <v>music</v>
      </c>
      <c r="R1653" t="str">
        <f>RIGHT(N1653, LEN(N1653)-FIND("/",N1653,1))</f>
        <v>pop</v>
      </c>
      <c r="S1653" s="12">
        <f t="shared" si="50"/>
        <v>40625.692361111105</v>
      </c>
      <c r="T1653" s="12">
        <f t="shared" si="51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15">
        <f>E1654/L1654</f>
        <v>64.714285714285708</v>
      </c>
      <c r="Q1654" t="str">
        <f>LEFT(N1654, FIND("/",N1654,1)-1)</f>
        <v>music</v>
      </c>
      <c r="R1654" t="str">
        <f>RIGHT(N1654, LEN(N1654)-FIND("/",N1654,1))</f>
        <v>pop</v>
      </c>
      <c r="S1654" s="12">
        <f t="shared" si="50"/>
        <v>41572.284641203703</v>
      </c>
      <c r="T1654" s="12">
        <f t="shared" si="51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15">
        <f>E1655/L1655</f>
        <v>51.854285714285716</v>
      </c>
      <c r="Q1655" t="str">
        <f>LEFT(N1655, FIND("/",N1655,1)-1)</f>
        <v>music</v>
      </c>
      <c r="R1655" t="str">
        <f>RIGHT(N1655, LEN(N1655)-FIND("/",N1655,1))</f>
        <v>pop</v>
      </c>
      <c r="S1655" s="12">
        <f t="shared" si="50"/>
        <v>40626.626111111109</v>
      </c>
      <c r="T1655" s="12">
        <f t="shared" si="51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15">
        <f>E1656/L1656</f>
        <v>38.794117647058826</v>
      </c>
      <c r="Q1656" t="str">
        <f>LEFT(N1656, FIND("/",N1656,1)-1)</f>
        <v>music</v>
      </c>
      <c r="R1656" t="str">
        <f>RIGHT(N1656, LEN(N1656)-FIND("/",N1656,1))</f>
        <v>pop</v>
      </c>
      <c r="S1656" s="12">
        <f t="shared" si="50"/>
        <v>40987.682407407403</v>
      </c>
      <c r="T1656" s="12">
        <f t="shared" si="51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15">
        <f>E1657/L1657</f>
        <v>44.645833333333336</v>
      </c>
      <c r="Q1657" t="str">
        <f>LEFT(N1657, FIND("/",N1657,1)-1)</f>
        <v>music</v>
      </c>
      <c r="R1657" t="str">
        <f>RIGHT(N1657, LEN(N1657)-FIND("/",N1657,1))</f>
        <v>pop</v>
      </c>
      <c r="S1657" s="12">
        <f t="shared" si="50"/>
        <v>40974.583564814813</v>
      </c>
      <c r="T1657" s="12">
        <f t="shared" si="51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15">
        <f>E1658/L1658</f>
        <v>156.77333333333334</v>
      </c>
      <c r="Q1658" t="str">
        <f>LEFT(N1658, FIND("/",N1658,1)-1)</f>
        <v>music</v>
      </c>
      <c r="R1658" t="str">
        <f>RIGHT(N1658, LEN(N1658)-FIND("/",N1658,1))</f>
        <v>pop</v>
      </c>
      <c r="S1658" s="12">
        <f t="shared" si="50"/>
        <v>41226.720509259256</v>
      </c>
      <c r="T1658" s="12">
        <f t="shared" si="51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15">
        <f>E1659/L1659</f>
        <v>118.70339366515837</v>
      </c>
      <c r="Q1659" t="str">
        <f>LEFT(N1659, FIND("/",N1659,1)-1)</f>
        <v>music</v>
      </c>
      <c r="R1659" t="str">
        <f>RIGHT(N1659, LEN(N1659)-FIND("/",N1659,1))</f>
        <v>pop</v>
      </c>
      <c r="S1659" s="12">
        <f t="shared" si="50"/>
        <v>41023.573703703703</v>
      </c>
      <c r="T1659" s="12">
        <f t="shared" si="51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15">
        <f>E1660/L1660</f>
        <v>74.149532710280369</v>
      </c>
      <c r="Q1660" t="str">
        <f>LEFT(N1660, FIND("/",N1660,1)-1)</f>
        <v>music</v>
      </c>
      <c r="R1660" t="str">
        <f>RIGHT(N1660, LEN(N1660)-FIND("/",N1660,1))</f>
        <v>pop</v>
      </c>
      <c r="S1660" s="12">
        <f t="shared" si="50"/>
        <v>41223.013506944444</v>
      </c>
      <c r="T1660" s="12">
        <f t="shared" si="51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15">
        <f>E1661/L1661</f>
        <v>12.533333333333333</v>
      </c>
      <c r="Q1661" t="str">
        <f>LEFT(N1661, FIND("/",N1661,1)-1)</f>
        <v>music</v>
      </c>
      <c r="R1661" t="str">
        <f>RIGHT(N1661, LEN(N1661)-FIND("/",N1661,1))</f>
        <v>pop</v>
      </c>
      <c r="S1661" s="12">
        <f t="shared" si="50"/>
        <v>41596.705104166664</v>
      </c>
      <c r="T1661" s="12">
        <f t="shared" si="51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15">
        <f>E1662/L1662</f>
        <v>27.861111111111111</v>
      </c>
      <c r="Q1662" t="str">
        <f>LEFT(N1662, FIND("/",N1662,1)-1)</f>
        <v>music</v>
      </c>
      <c r="R1662" t="str">
        <f>RIGHT(N1662, LEN(N1662)-FIND("/",N1662,1))</f>
        <v>pop</v>
      </c>
      <c r="S1662" s="12">
        <f t="shared" si="50"/>
        <v>42459.485532407409</v>
      </c>
      <c r="T1662" s="12">
        <f t="shared" si="51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15">
        <f>E1663/L1663</f>
        <v>80.178217821782184</v>
      </c>
      <c r="Q1663" t="str">
        <f>LEFT(N1663, FIND("/",N1663,1)-1)</f>
        <v>music</v>
      </c>
      <c r="R1663" t="str">
        <f>RIGHT(N1663, LEN(N1663)-FIND("/",N1663,1))</f>
        <v>pop</v>
      </c>
      <c r="S1663" s="12">
        <f t="shared" si="50"/>
        <v>42343.789710648147</v>
      </c>
      <c r="T1663" s="12">
        <f t="shared" si="51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15">
        <f>E1664/L1664</f>
        <v>132.43548387096774</v>
      </c>
      <c r="Q1664" t="str">
        <f>LEFT(N1664, FIND("/",N1664,1)-1)</f>
        <v>music</v>
      </c>
      <c r="R1664" t="str">
        <f>RIGHT(N1664, LEN(N1664)-FIND("/",N1664,1))</f>
        <v>pop</v>
      </c>
      <c r="S1664" s="12">
        <f t="shared" si="50"/>
        <v>40847.99</v>
      </c>
      <c r="T1664" s="12">
        <f t="shared" si="51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15">
        <f>E1665/L1665</f>
        <v>33.75</v>
      </c>
      <c r="Q1665" t="str">
        <f>LEFT(N1665, FIND("/",N1665,1)-1)</f>
        <v>music</v>
      </c>
      <c r="R1665" t="str">
        <f>RIGHT(N1665, LEN(N1665)-FIND("/",N1665,1))</f>
        <v>pop</v>
      </c>
      <c r="S1665" s="12">
        <f t="shared" si="50"/>
        <v>42005.813738425924</v>
      </c>
      <c r="T1665" s="12">
        <f t="shared" si="51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15">
        <f>E1666/L1666</f>
        <v>34.384494382022467</v>
      </c>
      <c r="Q1666" t="str">
        <f>LEFT(N1666, FIND("/",N1666,1)-1)</f>
        <v>music</v>
      </c>
      <c r="R1666" t="str">
        <f>RIGHT(N1666, LEN(N1666)-FIND("/",N1666,1))</f>
        <v>pop</v>
      </c>
      <c r="S1666" s="12">
        <f t="shared" si="50"/>
        <v>40939.553449074076</v>
      </c>
      <c r="T1666" s="12">
        <f t="shared" si="51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15">
        <f>E1667/L1667</f>
        <v>44.956989247311824</v>
      </c>
      <c r="Q1667" t="str">
        <f>LEFT(N1667, FIND("/",N1667,1)-1)</f>
        <v>music</v>
      </c>
      <c r="R1667" t="str">
        <f>RIGHT(N1667, LEN(N1667)-FIND("/",N1667,1))</f>
        <v>pop</v>
      </c>
      <c r="S1667" s="12">
        <f t="shared" ref="S1667:S1730" si="52">(J1667/86400)+25569+(-5/24)</f>
        <v>40564.441122685181</v>
      </c>
      <c r="T1667" s="12">
        <f t="shared" ref="T1667:T1730" si="53">(I1667/86400)+25569+(-5/24)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15">
        <f>E1668/L1668</f>
        <v>41.04081632653061</v>
      </c>
      <c r="Q1668" t="str">
        <f>LEFT(N1668, FIND("/",N1668,1)-1)</f>
        <v>music</v>
      </c>
      <c r="R1668" t="str">
        <f>RIGHT(N1668, LEN(N1668)-FIND("/",N1668,1))</f>
        <v>pop</v>
      </c>
      <c r="S1668" s="12">
        <f t="shared" si="52"/>
        <v>41331.04482638889</v>
      </c>
      <c r="T1668" s="12">
        <f t="shared" si="53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15">
        <f>E1669/L1669</f>
        <v>52.597560975609753</v>
      </c>
      <c r="Q1669" t="str">
        <f>LEFT(N1669, FIND("/",N1669,1)-1)</f>
        <v>music</v>
      </c>
      <c r="R1669" t="str">
        <f>RIGHT(N1669, LEN(N1669)-FIND("/",N1669,1))</f>
        <v>pop</v>
      </c>
      <c r="S1669" s="12">
        <f t="shared" si="52"/>
        <v>41681.862245370365</v>
      </c>
      <c r="T1669" s="12">
        <f t="shared" si="53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15">
        <f>E1670/L1670</f>
        <v>70.784482758620683</v>
      </c>
      <c r="Q1670" t="str">
        <f>LEFT(N1670, FIND("/",N1670,1)-1)</f>
        <v>music</v>
      </c>
      <c r="R1670" t="str">
        <f>RIGHT(N1670, LEN(N1670)-FIND("/",N1670,1))</f>
        <v>pop</v>
      </c>
      <c r="S1670" s="12">
        <f t="shared" si="52"/>
        <v>40844.941423611112</v>
      </c>
      <c r="T1670" s="12">
        <f t="shared" si="53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15">
        <f>E1671/L1671</f>
        <v>53.75</v>
      </c>
      <c r="Q1671" t="str">
        <f>LEFT(N1671, FIND("/",N1671,1)-1)</f>
        <v>music</v>
      </c>
      <c r="R1671" t="str">
        <f>RIGHT(N1671, LEN(N1671)-FIND("/",N1671,1))</f>
        <v>pop</v>
      </c>
      <c r="S1671" s="12">
        <f t="shared" si="52"/>
        <v>42461.676805555551</v>
      </c>
      <c r="T1671" s="12">
        <f t="shared" si="53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15">
        <f>E1672/L1672</f>
        <v>44.608695652173914</v>
      </c>
      <c r="Q1672" t="str">
        <f>LEFT(N1672, FIND("/",N1672,1)-1)</f>
        <v>music</v>
      </c>
      <c r="R1672" t="str">
        <f>RIGHT(N1672, LEN(N1672)-FIND("/",N1672,1))</f>
        <v>pop</v>
      </c>
      <c r="S1672" s="12">
        <f t="shared" si="52"/>
        <v>40313.722210648142</v>
      </c>
      <c r="T1672" s="12">
        <f t="shared" si="53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15">
        <f>E1673/L1673</f>
        <v>26.148961038961041</v>
      </c>
      <c r="Q1673" t="str">
        <f>LEFT(N1673, FIND("/",N1673,1)-1)</f>
        <v>music</v>
      </c>
      <c r="R1673" t="str">
        <f>RIGHT(N1673, LEN(N1673)-FIND("/",N1673,1))</f>
        <v>pop</v>
      </c>
      <c r="S1673" s="12">
        <f t="shared" si="52"/>
        <v>42553.335810185185</v>
      </c>
      <c r="T1673" s="12">
        <f t="shared" si="53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15">
        <f>E1674/L1674</f>
        <v>39.183673469387756</v>
      </c>
      <c r="Q1674" t="str">
        <f>LEFT(N1674, FIND("/",N1674,1)-1)</f>
        <v>music</v>
      </c>
      <c r="R1674" t="str">
        <f>RIGHT(N1674, LEN(N1674)-FIND("/",N1674,1))</f>
        <v>pop</v>
      </c>
      <c r="S1674" s="12">
        <f t="shared" si="52"/>
        <v>41034.448263888888</v>
      </c>
      <c r="T1674" s="12">
        <f t="shared" si="53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15">
        <f>E1675/L1675</f>
        <v>45.593220338983052</v>
      </c>
      <c r="Q1675" t="str">
        <f>LEFT(N1675, FIND("/",N1675,1)-1)</f>
        <v>music</v>
      </c>
      <c r="R1675" t="str">
        <f>RIGHT(N1675, LEN(N1675)-FIND("/",N1675,1))</f>
        <v>pop</v>
      </c>
      <c r="S1675" s="12">
        <f t="shared" si="52"/>
        <v>42039.670046296298</v>
      </c>
      <c r="T1675" s="12">
        <f t="shared" si="53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15">
        <f>E1676/L1676</f>
        <v>89.247787610619469</v>
      </c>
      <c r="Q1676" t="str">
        <f>LEFT(N1676, FIND("/",N1676,1)-1)</f>
        <v>music</v>
      </c>
      <c r="R1676" t="str">
        <f>RIGHT(N1676, LEN(N1676)-FIND("/",N1676,1))</f>
        <v>pop</v>
      </c>
      <c r="S1676" s="12">
        <f t="shared" si="52"/>
        <v>42569.397060185183</v>
      </c>
      <c r="T1676" s="12">
        <f t="shared" si="53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15">
        <f>E1677/L1677</f>
        <v>40.416470588235299</v>
      </c>
      <c r="Q1677" t="str">
        <f>LEFT(N1677, FIND("/",N1677,1)-1)</f>
        <v>music</v>
      </c>
      <c r="R1677" t="str">
        <f>RIGHT(N1677, LEN(N1677)-FIND("/",N1677,1))</f>
        <v>pop</v>
      </c>
      <c r="S1677" s="12">
        <f t="shared" si="52"/>
        <v>40802.524768518517</v>
      </c>
      <c r="T1677" s="12">
        <f t="shared" si="53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15">
        <f>E1678/L1678</f>
        <v>82.38095238095238</v>
      </c>
      <c r="Q1678" t="str">
        <f>LEFT(N1678, FIND("/",N1678,1)-1)</f>
        <v>music</v>
      </c>
      <c r="R1678" t="str">
        <f>RIGHT(N1678, LEN(N1678)-FIND("/",N1678,1))</f>
        <v>pop</v>
      </c>
      <c r="S1678" s="12">
        <f t="shared" si="52"/>
        <v>40973.517905092587</v>
      </c>
      <c r="T1678" s="12">
        <f t="shared" si="53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15">
        <f>E1679/L1679</f>
        <v>159.52380952380952</v>
      </c>
      <c r="Q1679" t="str">
        <f>LEFT(N1679, FIND("/",N1679,1)-1)</f>
        <v>music</v>
      </c>
      <c r="R1679" t="str">
        <f>RIGHT(N1679, LEN(N1679)-FIND("/",N1679,1))</f>
        <v>pop</v>
      </c>
      <c r="S1679" s="12">
        <f t="shared" si="52"/>
        <v>42416.198796296296</v>
      </c>
      <c r="T1679" s="12">
        <f t="shared" si="53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15">
        <f>E1680/L1680</f>
        <v>36.244897959183675</v>
      </c>
      <c r="Q1680" t="str">
        <f>LEFT(N1680, FIND("/",N1680,1)-1)</f>
        <v>music</v>
      </c>
      <c r="R1680" t="str">
        <f>RIGHT(N1680, LEN(N1680)-FIND("/",N1680,1))</f>
        <v>pop</v>
      </c>
      <c r="S1680" s="12">
        <f t="shared" si="52"/>
        <v>41662.646655092591</v>
      </c>
      <c r="T1680" s="12">
        <f t="shared" si="53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15">
        <f>E1681/L1681</f>
        <v>62.5</v>
      </c>
      <c r="Q1681" t="str">
        <f>LEFT(N1681, FIND("/",N1681,1)-1)</f>
        <v>music</v>
      </c>
      <c r="R1681" t="str">
        <f>RIGHT(N1681, LEN(N1681)-FIND("/",N1681,1))</f>
        <v>pop</v>
      </c>
      <c r="S1681" s="12">
        <f t="shared" si="52"/>
        <v>40722.860474537032</v>
      </c>
      <c r="T1681" s="12">
        <f t="shared" si="53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15">
        <f>E1682/L1682</f>
        <v>47</v>
      </c>
      <c r="Q1682" t="str">
        <f>LEFT(N1682, FIND("/",N1682,1)-1)</f>
        <v>music</v>
      </c>
      <c r="R1682" t="str">
        <f>RIGHT(N1682, LEN(N1682)-FIND("/",N1682,1))</f>
        <v>pop</v>
      </c>
      <c r="S1682" s="12">
        <f t="shared" si="52"/>
        <v>41802.549386574072</v>
      </c>
      <c r="T1682" s="12">
        <f t="shared" si="53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15">
        <f>E1683/L1683</f>
        <v>74.575090497737563</v>
      </c>
      <c r="Q1683" t="str">
        <f>LEFT(N1683, FIND("/",N1683,1)-1)</f>
        <v>music</v>
      </c>
      <c r="R1683" t="str">
        <f>RIGHT(N1683, LEN(N1683)-FIND("/",N1683,1))</f>
        <v>faith</v>
      </c>
      <c r="S1683" s="12">
        <f t="shared" si="52"/>
        <v>42773.91300925926</v>
      </c>
      <c r="T1683" s="12">
        <f t="shared" si="53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15">
        <f>IFERROR(E1684/L1684,0)</f>
        <v>0</v>
      </c>
      <c r="Q1684" t="str">
        <f>LEFT(N1684, FIND("/",N1684,1)-1)</f>
        <v>music</v>
      </c>
      <c r="R1684" t="str">
        <f>RIGHT(N1684, LEN(N1684)-FIND("/",N1684,1))</f>
        <v>faith</v>
      </c>
      <c r="S1684" s="12">
        <f t="shared" si="52"/>
        <v>42779.005324074074</v>
      </c>
      <c r="T1684" s="12">
        <f t="shared" si="53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15">
        <f>IFERROR(E1685/L1685,0)</f>
        <v>76</v>
      </c>
      <c r="Q1685" t="str">
        <f>LEFT(N1685, FIND("/",N1685,1)-1)</f>
        <v>music</v>
      </c>
      <c r="R1685" t="str">
        <f>RIGHT(N1685, LEN(N1685)-FIND("/",N1685,1))</f>
        <v>faith</v>
      </c>
      <c r="S1685" s="12">
        <f t="shared" si="52"/>
        <v>42808.57335648148</v>
      </c>
      <c r="T1685" s="12">
        <f t="shared" si="53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15">
        <f>E1686/L1686</f>
        <v>86.43564356435644</v>
      </c>
      <c r="Q1686" t="str">
        <f>LEFT(N1686, FIND("/",N1686,1)-1)</f>
        <v>music</v>
      </c>
      <c r="R1686" t="str">
        <f>RIGHT(N1686, LEN(N1686)-FIND("/",N1686,1))</f>
        <v>faith</v>
      </c>
      <c r="S1686" s="12">
        <f t="shared" si="52"/>
        <v>42783.606956018521</v>
      </c>
      <c r="T1686" s="12">
        <f t="shared" si="53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15">
        <f>E1687/L1687</f>
        <v>24</v>
      </c>
      <c r="Q1687" t="str">
        <f>LEFT(N1687, FIND("/",N1687,1)-1)</f>
        <v>music</v>
      </c>
      <c r="R1687" t="str">
        <f>RIGHT(N1687, LEN(N1687)-FIND("/",N1687,1))</f>
        <v>faith</v>
      </c>
      <c r="S1687" s="12">
        <f t="shared" si="52"/>
        <v>42788.041932870365</v>
      </c>
      <c r="T1687" s="12">
        <f t="shared" si="53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15">
        <f>IFERROR(E1688/L1688,0)</f>
        <v>18</v>
      </c>
      <c r="Q1688" t="str">
        <f>LEFT(N1688, FIND("/",N1688,1)-1)</f>
        <v>music</v>
      </c>
      <c r="R1688" t="str">
        <f>RIGHT(N1688, LEN(N1688)-FIND("/",N1688,1))</f>
        <v>faith</v>
      </c>
      <c r="S1688" s="12">
        <f t="shared" si="52"/>
        <v>42792.635636574072</v>
      </c>
      <c r="T1688" s="12">
        <f t="shared" si="53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15">
        <f>IFERROR(E1689/L1689,0)</f>
        <v>80.128205128205124</v>
      </c>
      <c r="Q1689" t="str">
        <f>LEFT(N1689, FIND("/",N1689,1)-1)</f>
        <v>music</v>
      </c>
      <c r="R1689" t="str">
        <f>RIGHT(N1689, LEN(N1689)-FIND("/",N1689,1))</f>
        <v>faith</v>
      </c>
      <c r="S1689" s="12">
        <f t="shared" si="52"/>
        <v>42801.838483796295</v>
      </c>
      <c r="T1689" s="12">
        <f t="shared" si="53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15">
        <f>IFERROR(E1690/L1690,0)</f>
        <v>253.14285714285714</v>
      </c>
      <c r="Q1690" t="str">
        <f>LEFT(N1690, FIND("/",N1690,1)-1)</f>
        <v>music</v>
      </c>
      <c r="R1690" t="str">
        <f>RIGHT(N1690, LEN(N1690)-FIND("/",N1690,1))</f>
        <v>faith</v>
      </c>
      <c r="S1690" s="12">
        <f t="shared" si="52"/>
        <v>42804.326319444437</v>
      </c>
      <c r="T1690" s="12">
        <f t="shared" si="53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15">
        <f>E1691/L1691</f>
        <v>171.42857142857142</v>
      </c>
      <c r="Q1691" t="str">
        <f>LEFT(N1691, FIND("/",N1691,1)-1)</f>
        <v>music</v>
      </c>
      <c r="R1691" t="str">
        <f>RIGHT(N1691, LEN(N1691)-FIND("/",N1691,1))</f>
        <v>faith</v>
      </c>
      <c r="S1691" s="12">
        <f t="shared" si="52"/>
        <v>42780.734143518515</v>
      </c>
      <c r="T1691" s="12">
        <f t="shared" si="53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15">
        <f>IFERROR(E1692/L1692,0)</f>
        <v>57.727272727272727</v>
      </c>
      <c r="Q1692" t="str">
        <f>LEFT(N1692, FIND("/",N1692,1)-1)</f>
        <v>music</v>
      </c>
      <c r="R1692" t="str">
        <f>RIGHT(N1692, LEN(N1692)-FIND("/",N1692,1))</f>
        <v>faith</v>
      </c>
      <c r="S1692" s="12">
        <f t="shared" si="52"/>
        <v>42801.222708333335</v>
      </c>
      <c r="T1692" s="12">
        <f t="shared" si="53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15">
        <f>IFERROR(E1693/L1693,0)</f>
        <v>264.26315789473682</v>
      </c>
      <c r="Q1693" t="str">
        <f>LEFT(N1693, FIND("/",N1693,1)-1)</f>
        <v>music</v>
      </c>
      <c r="R1693" t="str">
        <f>RIGHT(N1693, LEN(N1693)-FIND("/",N1693,1))</f>
        <v>faith</v>
      </c>
      <c r="S1693" s="12">
        <f t="shared" si="52"/>
        <v>42795.493148148147</v>
      </c>
      <c r="T1693" s="12">
        <f t="shared" si="53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15">
        <f>IFERROR(E1694/L1694,0)</f>
        <v>159.33333333333334</v>
      </c>
      <c r="Q1694" t="str">
        <f>LEFT(N1694, FIND("/",N1694,1)-1)</f>
        <v>music</v>
      </c>
      <c r="R1694" t="str">
        <f>RIGHT(N1694, LEN(N1694)-FIND("/",N1694,1))</f>
        <v>faith</v>
      </c>
      <c r="S1694" s="12">
        <f t="shared" si="52"/>
        <v>42787.94290509259</v>
      </c>
      <c r="T1694" s="12">
        <f t="shared" si="53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15">
        <f>IFERROR(E1695/L1695,0)</f>
        <v>35</v>
      </c>
      <c r="Q1695" t="str">
        <f>LEFT(N1695, FIND("/",N1695,1)-1)</f>
        <v>music</v>
      </c>
      <c r="R1695" t="str">
        <f>RIGHT(N1695, LEN(N1695)-FIND("/",N1695,1))</f>
        <v>faith</v>
      </c>
      <c r="S1695" s="12">
        <f t="shared" si="52"/>
        <v>42803.711944444447</v>
      </c>
      <c r="T1695" s="12">
        <f t="shared" si="53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15">
        <f>IFERROR(E1696/L1696,0)</f>
        <v>5</v>
      </c>
      <c r="Q1696" t="str">
        <f>LEFT(N1696, FIND("/",N1696,1)-1)</f>
        <v>music</v>
      </c>
      <c r="R1696" t="str">
        <f>RIGHT(N1696, LEN(N1696)-FIND("/",N1696,1))</f>
        <v>faith</v>
      </c>
      <c r="S1696" s="12">
        <f t="shared" si="52"/>
        <v>42791.461504629631</v>
      </c>
      <c r="T1696" s="12">
        <f t="shared" si="53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15">
        <f>IFERROR(E1697/L1697,0)</f>
        <v>61.086956521739133</v>
      </c>
      <c r="Q1697" t="str">
        <f>LEFT(N1697, FIND("/",N1697,1)-1)</f>
        <v>music</v>
      </c>
      <c r="R1697" t="str">
        <f>RIGHT(N1697, LEN(N1697)-FIND("/",N1697,1))</f>
        <v>faith</v>
      </c>
      <c r="S1697" s="12">
        <f t="shared" si="52"/>
        <v>42800.823078703703</v>
      </c>
      <c r="T1697" s="12">
        <f t="shared" si="53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15">
        <f>IFERROR(E1698/L1698,0)</f>
        <v>0</v>
      </c>
      <c r="Q1698" t="str">
        <f>LEFT(N1698, FIND("/",N1698,1)-1)</f>
        <v>music</v>
      </c>
      <c r="R1698" t="str">
        <f>RIGHT(N1698, LEN(N1698)-FIND("/",N1698,1))</f>
        <v>faith</v>
      </c>
      <c r="S1698" s="12">
        <f t="shared" si="52"/>
        <v>42795.861238425925</v>
      </c>
      <c r="T1698" s="12">
        <f t="shared" si="53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15">
        <f>IFERROR(E1699/L1699,0)</f>
        <v>114.81818181818181</v>
      </c>
      <c r="Q1699" t="str">
        <f>LEFT(N1699, FIND("/",N1699,1)-1)</f>
        <v>music</v>
      </c>
      <c r="R1699" t="str">
        <f>RIGHT(N1699, LEN(N1699)-FIND("/",N1699,1))</f>
        <v>faith</v>
      </c>
      <c r="S1699" s="12">
        <f t="shared" si="52"/>
        <v>42804.824629629627</v>
      </c>
      <c r="T1699" s="12">
        <f t="shared" si="53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15">
        <f>IFERROR(E1700/L1700,0)</f>
        <v>0</v>
      </c>
      <c r="Q1700" t="str">
        <f>LEFT(N1700, FIND("/",N1700,1)-1)</f>
        <v>music</v>
      </c>
      <c r="R1700" t="str">
        <f>RIGHT(N1700, LEN(N1700)-FIND("/",N1700,1))</f>
        <v>faith</v>
      </c>
      <c r="S1700" s="12">
        <f t="shared" si="52"/>
        <v>42795.999537037038</v>
      </c>
      <c r="T1700" s="12">
        <f t="shared" si="53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15">
        <f>IFERROR(E1701/L1701,0)</f>
        <v>54</v>
      </c>
      <c r="Q1701" t="str">
        <f>LEFT(N1701, FIND("/",N1701,1)-1)</f>
        <v>music</v>
      </c>
      <c r="R1701" t="str">
        <f>RIGHT(N1701, LEN(N1701)-FIND("/",N1701,1))</f>
        <v>faith</v>
      </c>
      <c r="S1701" s="12">
        <f t="shared" si="52"/>
        <v>42806.655613425923</v>
      </c>
      <c r="T1701" s="12">
        <f t="shared" si="53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15">
        <f>IFERROR(E1702/L1702,0)</f>
        <v>65.974683544303801</v>
      </c>
      <c r="Q1702" t="str">
        <f>LEFT(N1702, FIND("/",N1702,1)-1)</f>
        <v>music</v>
      </c>
      <c r="R1702" t="str">
        <f>RIGHT(N1702, LEN(N1702)-FIND("/",N1702,1))</f>
        <v>faith</v>
      </c>
      <c r="S1702" s="12">
        <f t="shared" si="52"/>
        <v>42795.863310185181</v>
      </c>
      <c r="T1702" s="12">
        <f t="shared" si="53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15">
        <f>IFERROR(E1703/L1703,0)</f>
        <v>5</v>
      </c>
      <c r="Q1703" t="str">
        <f>LEFT(N1703, FIND("/",N1703,1)-1)</f>
        <v>music</v>
      </c>
      <c r="R1703" t="str">
        <f>RIGHT(N1703, LEN(N1703)-FIND("/",N1703,1))</f>
        <v>faith</v>
      </c>
      <c r="S1703" s="12">
        <f t="shared" si="52"/>
        <v>41989.456076388888</v>
      </c>
      <c r="T1703" s="12">
        <f t="shared" si="53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15">
        <f>IFERROR(E1704/L1704,0)</f>
        <v>1</v>
      </c>
      <c r="Q1704" t="str">
        <f>LEFT(N1704, FIND("/",N1704,1)-1)</f>
        <v>music</v>
      </c>
      <c r="R1704" t="str">
        <f>RIGHT(N1704, LEN(N1704)-FIND("/",N1704,1))</f>
        <v>faith</v>
      </c>
      <c r="S1704" s="12">
        <f t="shared" si="52"/>
        <v>42063.661458333336</v>
      </c>
      <c r="T1704" s="12">
        <f t="shared" si="53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15">
        <f>IFERROR(E1705/L1705,0)</f>
        <v>25.5</v>
      </c>
      <c r="Q1705" t="str">
        <f>LEFT(N1705, FIND("/",N1705,1)-1)</f>
        <v>music</v>
      </c>
      <c r="R1705" t="str">
        <f>RIGHT(N1705, LEN(N1705)-FIND("/",N1705,1))</f>
        <v>faith</v>
      </c>
      <c r="S1705" s="12">
        <f t="shared" si="52"/>
        <v>42187.073344907403</v>
      </c>
      <c r="T1705" s="12">
        <f t="shared" si="53"/>
        <v>42247.073344907403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15">
        <f>E1706/L1706</f>
        <v>118.36363636363636</v>
      </c>
      <c r="Q1706" t="str">
        <f>LEFT(N1706, FIND("/",N1706,1)-1)</f>
        <v>music</v>
      </c>
      <c r="R1706" t="str">
        <f>RIGHT(N1706, LEN(N1706)-FIND("/",N1706,1))</f>
        <v>faith</v>
      </c>
      <c r="S1706" s="12">
        <f t="shared" si="52"/>
        <v>42020.931400462963</v>
      </c>
      <c r="T1706" s="12">
        <f t="shared" si="53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15">
        <f>IFERROR(E1707/L1707,0)</f>
        <v>0</v>
      </c>
      <c r="Q1707" t="str">
        <f>LEFT(N1707, FIND("/",N1707,1)-1)</f>
        <v>music</v>
      </c>
      <c r="R1707" t="str">
        <f>RIGHT(N1707, LEN(N1707)-FIND("/",N1707,1))</f>
        <v>faith</v>
      </c>
      <c r="S1707" s="12">
        <f t="shared" si="52"/>
        <v>42244.808402777773</v>
      </c>
      <c r="T1707" s="12">
        <f t="shared" si="53"/>
        <v>42256.458333333336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15">
        <f>IFERROR(E1708/L1708,0)</f>
        <v>0</v>
      </c>
      <c r="Q1708" t="str">
        <f>LEFT(N1708, FIND("/",N1708,1)-1)</f>
        <v>music</v>
      </c>
      <c r="R1708" t="str">
        <f>RIGHT(N1708, LEN(N1708)-FIND("/",N1708,1))</f>
        <v>faith</v>
      </c>
      <c r="S1708" s="12">
        <f t="shared" si="52"/>
        <v>42179.098055555551</v>
      </c>
      <c r="T1708" s="12">
        <f t="shared" si="53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15">
        <f>IFERROR(E1709/L1709,0)</f>
        <v>54.111111111111114</v>
      </c>
      <c r="Q1709" t="str">
        <f>LEFT(N1709, FIND("/",N1709,1)-1)</f>
        <v>music</v>
      </c>
      <c r="R1709" t="str">
        <f>RIGHT(N1709, LEN(N1709)-FIND("/",N1709,1))</f>
        <v>faith</v>
      </c>
      <c r="S1709" s="12">
        <f t="shared" si="52"/>
        <v>42427.512673611105</v>
      </c>
      <c r="T1709" s="12">
        <f t="shared" si="53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15">
        <f>IFERROR(E1710/L1710,0)</f>
        <v>0</v>
      </c>
      <c r="Q1710" t="str">
        <f>LEFT(N1710, FIND("/",N1710,1)-1)</f>
        <v>music</v>
      </c>
      <c r="R1710" t="str">
        <f>RIGHT(N1710, LEN(N1710)-FIND("/",N1710,1))</f>
        <v>faith</v>
      </c>
      <c r="S1710" s="12">
        <f t="shared" si="52"/>
        <v>42451.658634259256</v>
      </c>
      <c r="T1710" s="12">
        <f t="shared" si="53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15">
        <f>IFERROR(E1711/L1711,0)</f>
        <v>21.25</v>
      </c>
      <c r="Q1711" t="str">
        <f>LEFT(N1711, FIND("/",N1711,1)-1)</f>
        <v>music</v>
      </c>
      <c r="R1711" t="str">
        <f>RIGHT(N1711, LEN(N1711)-FIND("/",N1711,1))</f>
        <v>faith</v>
      </c>
      <c r="S1711" s="12">
        <f t="shared" si="52"/>
        <v>41841.355486111112</v>
      </c>
      <c r="T1711" s="12">
        <f t="shared" si="53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15">
        <f>IFERROR(E1712/L1712,0)</f>
        <v>34</v>
      </c>
      <c r="Q1712" t="str">
        <f>LEFT(N1712, FIND("/",N1712,1)-1)</f>
        <v>music</v>
      </c>
      <c r="R1712" t="str">
        <f>RIGHT(N1712, LEN(N1712)-FIND("/",N1712,1))</f>
        <v>faith</v>
      </c>
      <c r="S1712" s="12">
        <f t="shared" si="52"/>
        <v>42341.382962962962</v>
      </c>
      <c r="T1712" s="12">
        <f t="shared" si="53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15">
        <f>IFERROR(E1713/L1713,0)</f>
        <v>525</v>
      </c>
      <c r="Q1713" t="str">
        <f>LEFT(N1713, FIND("/",N1713,1)-1)</f>
        <v>music</v>
      </c>
      <c r="R1713" t="str">
        <f>RIGHT(N1713, LEN(N1713)-FIND("/",N1713,1))</f>
        <v>faith</v>
      </c>
      <c r="S1713" s="12">
        <f t="shared" si="52"/>
        <v>41852.437893518516</v>
      </c>
      <c r="T1713" s="12">
        <f t="shared" si="53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15">
        <f>IFERROR(E1714/L1714,0)</f>
        <v>0</v>
      </c>
      <c r="Q1714" t="str">
        <f>LEFT(N1714, FIND("/",N1714,1)-1)</f>
        <v>music</v>
      </c>
      <c r="R1714" t="str">
        <f>RIGHT(N1714, LEN(N1714)-FIND("/",N1714,1))</f>
        <v>faith</v>
      </c>
      <c r="S1714" s="12">
        <f t="shared" si="52"/>
        <v>42125.705474537033</v>
      </c>
      <c r="T1714" s="12">
        <f t="shared" si="53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15">
        <f>IFERROR(E1715/L1715,0)</f>
        <v>50</v>
      </c>
      <c r="Q1715" t="str">
        <f>LEFT(N1715, FIND("/",N1715,1)-1)</f>
        <v>music</v>
      </c>
      <c r="R1715" t="str">
        <f>RIGHT(N1715, LEN(N1715)-FIND("/",N1715,1))</f>
        <v>faith</v>
      </c>
      <c r="S1715" s="12">
        <f t="shared" si="52"/>
        <v>41887.592731481483</v>
      </c>
      <c r="T1715" s="12">
        <f t="shared" si="53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15">
        <f>IFERROR(E1716/L1716,0)</f>
        <v>115.70588235294117</v>
      </c>
      <c r="Q1716" t="str">
        <f>LEFT(N1716, FIND("/",N1716,1)-1)</f>
        <v>music</v>
      </c>
      <c r="R1716" t="str">
        <f>RIGHT(N1716, LEN(N1716)-FIND("/",N1716,1))</f>
        <v>faith</v>
      </c>
      <c r="S1716" s="12">
        <f t="shared" si="52"/>
        <v>42095.710196759253</v>
      </c>
      <c r="T1716" s="12">
        <f t="shared" si="53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15">
        <f>IFERROR(E1717/L1717,0)</f>
        <v>5.5</v>
      </c>
      <c r="Q1717" t="str">
        <f>LEFT(N1717, FIND("/",N1717,1)-1)</f>
        <v>music</v>
      </c>
      <c r="R1717" t="str">
        <f>RIGHT(N1717, LEN(N1717)-FIND("/",N1717,1))</f>
        <v>faith</v>
      </c>
      <c r="S1717" s="12">
        <f t="shared" si="52"/>
        <v>42064.009085648147</v>
      </c>
      <c r="T1717" s="12">
        <f t="shared" si="53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15">
        <f>IFERROR(E1718/L1718,0)</f>
        <v>50</v>
      </c>
      <c r="Q1718" t="str">
        <f>LEFT(N1718, FIND("/",N1718,1)-1)</f>
        <v>music</v>
      </c>
      <c r="R1718" t="str">
        <f>RIGHT(N1718, LEN(N1718)-FIND("/",N1718,1))</f>
        <v>faith</v>
      </c>
      <c r="S1718" s="12">
        <f t="shared" si="52"/>
        <v>42673.369201388887</v>
      </c>
      <c r="T1718" s="12">
        <f t="shared" si="53"/>
        <v>42713.410868055558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15">
        <f>IFERROR(E1719/L1719,0)</f>
        <v>34.024390243902438</v>
      </c>
      <c r="Q1719" t="str">
        <f>LEFT(N1719, FIND("/",N1719,1)-1)</f>
        <v>music</v>
      </c>
      <c r="R1719" t="str">
        <f>RIGHT(N1719, LEN(N1719)-FIND("/",N1719,1))</f>
        <v>faith</v>
      </c>
      <c r="S1719" s="12">
        <f t="shared" si="52"/>
        <v>42460.773587962962</v>
      </c>
      <c r="T1719" s="12">
        <f t="shared" si="53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15">
        <f>IFERROR(E1720/L1720,0)</f>
        <v>37.5</v>
      </c>
      <c r="Q1720" t="str">
        <f>LEFT(N1720, FIND("/",N1720,1)-1)</f>
        <v>music</v>
      </c>
      <c r="R1720" t="str">
        <f>RIGHT(N1720, LEN(N1720)-FIND("/",N1720,1))</f>
        <v>faith</v>
      </c>
      <c r="S1720" s="12">
        <f t="shared" si="52"/>
        <v>42460.402187499996</v>
      </c>
      <c r="T1720" s="12">
        <f t="shared" si="53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15">
        <f>IFERROR(E1721/L1721,0)</f>
        <v>11.666666666666666</v>
      </c>
      <c r="Q1721" t="str">
        <f>LEFT(N1721, FIND("/",N1721,1)-1)</f>
        <v>music</v>
      </c>
      <c r="R1721" t="str">
        <f>RIGHT(N1721, LEN(N1721)-FIND("/",N1721,1))</f>
        <v>faith</v>
      </c>
      <c r="S1721" s="12">
        <f t="shared" si="52"/>
        <v>41869.326284722221</v>
      </c>
      <c r="T1721" s="12">
        <f t="shared" si="53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15">
        <f>IFERROR(E1722/L1722,0)</f>
        <v>28.125</v>
      </c>
      <c r="Q1722" t="str">
        <f>LEFT(N1722, FIND("/",N1722,1)-1)</f>
        <v>music</v>
      </c>
      <c r="R1722" t="str">
        <f>RIGHT(N1722, LEN(N1722)-FIND("/",N1722,1))</f>
        <v>faith</v>
      </c>
      <c r="S1722" s="12">
        <f t="shared" si="52"/>
        <v>41922.574895833335</v>
      </c>
      <c r="T1722" s="12">
        <f t="shared" si="53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15">
        <f>IFERROR(E1723/L1723,0)</f>
        <v>0</v>
      </c>
      <c r="Q1723" t="str">
        <f>LEFT(N1723, FIND("/",N1723,1)-1)</f>
        <v>music</v>
      </c>
      <c r="R1723" t="str">
        <f>RIGHT(N1723, LEN(N1723)-FIND("/",N1723,1))</f>
        <v>faith</v>
      </c>
      <c r="S1723" s="12">
        <f t="shared" si="52"/>
        <v>42319.25304398148</v>
      </c>
      <c r="T1723" s="12">
        <f t="shared" si="53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15">
        <f>IFERROR(E1724/L1724,0)</f>
        <v>1</v>
      </c>
      <c r="Q1724" t="str">
        <f>LEFT(N1724, FIND("/",N1724,1)-1)</f>
        <v>music</v>
      </c>
      <c r="R1724" t="str">
        <f>RIGHT(N1724, LEN(N1724)-FIND("/",N1724,1))</f>
        <v>faith</v>
      </c>
      <c r="S1724" s="12">
        <f t="shared" si="52"/>
        <v>42425.752650462957</v>
      </c>
      <c r="T1724" s="12">
        <f t="shared" si="53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15">
        <f>IFERROR(E1725/L1725,0)</f>
        <v>216.66666666666666</v>
      </c>
      <c r="Q1725" t="str">
        <f>LEFT(N1725, FIND("/",N1725,1)-1)</f>
        <v>music</v>
      </c>
      <c r="R1725" t="str">
        <f>RIGHT(N1725, LEN(N1725)-FIND("/",N1725,1))</f>
        <v>faith</v>
      </c>
      <c r="S1725" s="12">
        <f t="shared" si="52"/>
        <v>42129.617071759254</v>
      </c>
      <c r="T1725" s="12">
        <f t="shared" si="53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15">
        <f>IFERROR(E1726/L1726,0)</f>
        <v>8.75</v>
      </c>
      <c r="Q1726" t="str">
        <f>LEFT(N1726, FIND("/",N1726,1)-1)</f>
        <v>music</v>
      </c>
      <c r="R1726" t="str">
        <f>RIGHT(N1726, LEN(N1726)-FIND("/",N1726,1))</f>
        <v>faith</v>
      </c>
      <c r="S1726" s="12">
        <f t="shared" si="52"/>
        <v>41912.724097222221</v>
      </c>
      <c r="T1726" s="12">
        <f t="shared" si="53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15">
        <f>IFERROR(E1727/L1727,0)</f>
        <v>62.222222222222221</v>
      </c>
      <c r="Q1727" t="str">
        <f>LEFT(N1727, FIND("/",N1727,1)-1)</f>
        <v>music</v>
      </c>
      <c r="R1727" t="str">
        <f>RIGHT(N1727, LEN(N1727)-FIND("/",N1727,1))</f>
        <v>faith</v>
      </c>
      <c r="S1727" s="12">
        <f t="shared" si="52"/>
        <v>41845.759826388887</v>
      </c>
      <c r="T1727" s="12">
        <f t="shared" si="53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15">
        <f>IFERROR(E1728/L1728,0)</f>
        <v>137.25</v>
      </c>
      <c r="Q1728" t="str">
        <f>LEFT(N1728, FIND("/",N1728,1)-1)</f>
        <v>music</v>
      </c>
      <c r="R1728" t="str">
        <f>RIGHT(N1728, LEN(N1728)-FIND("/",N1728,1))</f>
        <v>faith</v>
      </c>
      <c r="S1728" s="12">
        <f t="shared" si="52"/>
        <v>41788.711388888885</v>
      </c>
      <c r="T1728" s="12">
        <f t="shared" si="53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15">
        <f>IFERROR(E1729/L1729,0)</f>
        <v>1</v>
      </c>
      <c r="Q1729" t="str">
        <f>LEFT(N1729, FIND("/",N1729,1)-1)</f>
        <v>music</v>
      </c>
      <c r="R1729" t="str">
        <f>RIGHT(N1729, LEN(N1729)-FIND("/",N1729,1))</f>
        <v>faith</v>
      </c>
      <c r="S1729" s="12">
        <f t="shared" si="52"/>
        <v>42044.719641203701</v>
      </c>
      <c r="T1729" s="12">
        <f t="shared" si="53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15">
        <f>E1730/L1730</f>
        <v>122.14285714285714</v>
      </c>
      <c r="Q1730" t="str">
        <f>LEFT(N1730, FIND("/",N1730,1)-1)</f>
        <v>music</v>
      </c>
      <c r="R1730" t="str">
        <f>RIGHT(N1730, LEN(N1730)-FIND("/",N1730,1))</f>
        <v>faith</v>
      </c>
      <c r="S1730" s="12">
        <f t="shared" si="52"/>
        <v>42268.417523148142</v>
      </c>
      <c r="T1730" s="12">
        <f t="shared" si="53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15">
        <f>IFERROR(E1731/L1731,0)</f>
        <v>0</v>
      </c>
      <c r="Q1731" t="str">
        <f>LEFT(N1731, FIND("/",N1731,1)-1)</f>
        <v>music</v>
      </c>
      <c r="R1731" t="str">
        <f>RIGHT(N1731, LEN(N1731)-FIND("/",N1731,1))</f>
        <v>faith</v>
      </c>
      <c r="S1731" s="12">
        <f t="shared" ref="S1731:S1794" si="54">(J1731/86400)+25569+(-5/24)</f>
        <v>42470.843819444439</v>
      </c>
      <c r="T1731" s="12">
        <f t="shared" ref="T1731:T1794" si="55">(I1731/86400)+25569+(-5/24)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15">
        <f>IFERROR(E1732/L1732,0)</f>
        <v>0</v>
      </c>
      <c r="Q1732" t="str">
        <f>LEFT(N1732, FIND("/",N1732,1)-1)</f>
        <v>music</v>
      </c>
      <c r="R1732" t="str">
        <f>RIGHT(N1732, LEN(N1732)-FIND("/",N1732,1))</f>
        <v>faith</v>
      </c>
      <c r="S1732" s="12">
        <f t="shared" si="54"/>
        <v>42271.879432870366</v>
      </c>
      <c r="T1732" s="12">
        <f t="shared" si="55"/>
        <v>42301.879432870366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15">
        <f>IFERROR(E1733/L1733,0)</f>
        <v>0</v>
      </c>
      <c r="Q1733" t="str">
        <f>LEFT(N1733, FIND("/",N1733,1)-1)</f>
        <v>music</v>
      </c>
      <c r="R1733" t="str">
        <f>RIGHT(N1733, LEN(N1733)-FIND("/",N1733,1))</f>
        <v>faith</v>
      </c>
      <c r="S1733" s="12">
        <f t="shared" si="54"/>
        <v>42152.698518518511</v>
      </c>
      <c r="T1733" s="12">
        <f t="shared" si="55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15">
        <f>IFERROR(E1734/L1734,0)</f>
        <v>0</v>
      </c>
      <c r="Q1734" t="str">
        <f>LEFT(N1734, FIND("/",N1734,1)-1)</f>
        <v>music</v>
      </c>
      <c r="R1734" t="str">
        <f>RIGHT(N1734, LEN(N1734)-FIND("/",N1734,1))</f>
        <v>faith</v>
      </c>
      <c r="S1734" s="12">
        <f t="shared" si="54"/>
        <v>42325.475474537037</v>
      </c>
      <c r="T1734" s="12">
        <f t="shared" si="55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15">
        <f>IFERROR(E1735/L1735,0)</f>
        <v>0</v>
      </c>
      <c r="Q1735" t="str">
        <f>LEFT(N1735, FIND("/",N1735,1)-1)</f>
        <v>music</v>
      </c>
      <c r="R1735" t="str">
        <f>RIGHT(N1735, LEN(N1735)-FIND("/",N1735,1))</f>
        <v>faith</v>
      </c>
      <c r="S1735" s="12">
        <f t="shared" si="54"/>
        <v>42614.467291666668</v>
      </c>
      <c r="T1735" s="12">
        <f t="shared" si="55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15">
        <f>IFERROR(E1736/L1736,0)</f>
        <v>1</v>
      </c>
      <c r="Q1736" t="str">
        <f>LEFT(N1736, FIND("/",N1736,1)-1)</f>
        <v>music</v>
      </c>
      <c r="R1736" t="str">
        <f>RIGHT(N1736, LEN(N1736)-FIND("/",N1736,1))</f>
        <v>faith</v>
      </c>
      <c r="S1736" s="12">
        <f t="shared" si="54"/>
        <v>42101.828194444439</v>
      </c>
      <c r="T1736" s="12">
        <f t="shared" si="55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15">
        <f>IFERROR(E1737/L1737,0)</f>
        <v>55</v>
      </c>
      <c r="Q1737" t="str">
        <f>LEFT(N1737, FIND("/",N1737,1)-1)</f>
        <v>music</v>
      </c>
      <c r="R1737" t="str">
        <f>RIGHT(N1737, LEN(N1737)-FIND("/",N1737,1))</f>
        <v>faith</v>
      </c>
      <c r="S1737" s="12">
        <f t="shared" si="54"/>
        <v>42559.605844907404</v>
      </c>
      <c r="T1737" s="12">
        <f t="shared" si="55"/>
        <v>42589.605844907404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15">
        <f>IFERROR(E1738/L1738,0)</f>
        <v>22</v>
      </c>
      <c r="Q1738" t="str">
        <f>LEFT(N1738, FIND("/",N1738,1)-1)</f>
        <v>music</v>
      </c>
      <c r="R1738" t="str">
        <f>RIGHT(N1738, LEN(N1738)-FIND("/",N1738,1))</f>
        <v>faith</v>
      </c>
      <c r="S1738" s="12">
        <f t="shared" si="54"/>
        <v>42286.65315972222</v>
      </c>
      <c r="T1738" s="12">
        <f t="shared" si="55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15">
        <f>IFERROR(E1739/L1739,0)</f>
        <v>56.666666666666664</v>
      </c>
      <c r="Q1739" t="str">
        <f>LEFT(N1739, FIND("/",N1739,1)-1)</f>
        <v>music</v>
      </c>
      <c r="R1739" t="str">
        <f>RIGHT(N1739, LEN(N1739)-FIND("/",N1739,1))</f>
        <v>faith</v>
      </c>
      <c r="S1739" s="12">
        <f t="shared" si="54"/>
        <v>42175.740648148145</v>
      </c>
      <c r="T1739" s="12">
        <f t="shared" si="55"/>
        <v>42205.740648148145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15">
        <f>IFERROR(E1740/L1740,0)</f>
        <v>20</v>
      </c>
      <c r="Q1740" t="str">
        <f>LEFT(N1740, FIND("/",N1740,1)-1)</f>
        <v>music</v>
      </c>
      <c r="R1740" t="str">
        <f>RIGHT(N1740, LEN(N1740)-FIND("/",N1740,1))</f>
        <v>faith</v>
      </c>
      <c r="S1740" s="12">
        <f t="shared" si="54"/>
        <v>41884.665995370371</v>
      </c>
      <c r="T1740" s="12">
        <f t="shared" si="55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15">
        <f>IFERROR(E1741/L1741,0)</f>
        <v>1</v>
      </c>
      <c r="Q1741" t="str">
        <f>LEFT(N1741, FIND("/",N1741,1)-1)</f>
        <v>music</v>
      </c>
      <c r="R1741" t="str">
        <f>RIGHT(N1741, LEN(N1741)-FIND("/",N1741,1))</f>
        <v>faith</v>
      </c>
      <c r="S1741" s="12">
        <f t="shared" si="54"/>
        <v>42435.665879629632</v>
      </c>
      <c r="T1741" s="12">
        <f t="shared" si="55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15">
        <f>IFERROR(E1742/L1742,0)</f>
        <v>0</v>
      </c>
      <c r="Q1742" t="str">
        <f>LEFT(N1742, FIND("/",N1742,1)-1)</f>
        <v>music</v>
      </c>
      <c r="R1742" t="str">
        <f>RIGHT(N1742, LEN(N1742)-FIND("/",N1742,1))</f>
        <v>faith</v>
      </c>
      <c r="S1742" s="12">
        <f t="shared" si="54"/>
        <v>42171.609050925923</v>
      </c>
      <c r="T1742" s="12">
        <f t="shared" si="55"/>
        <v>42201.609050925923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15">
        <f>E1743/L1743</f>
        <v>25.576923076923077</v>
      </c>
      <c r="Q1743" t="str">
        <f>LEFT(N1743, FIND("/",N1743,1)-1)</f>
        <v>photography</v>
      </c>
      <c r="R1743" t="str">
        <f>RIGHT(N1743, LEN(N1743)-FIND("/",N1743,1))</f>
        <v>photobooks</v>
      </c>
      <c r="S1743" s="12">
        <f t="shared" si="54"/>
        <v>42120.419803240737</v>
      </c>
      <c r="T1743" s="12">
        <f t="shared" si="55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15">
        <f>E1744/L1744</f>
        <v>63.970588235294116</v>
      </c>
      <c r="Q1744" t="str">
        <f>LEFT(N1744, FIND("/",N1744,1)-1)</f>
        <v>photography</v>
      </c>
      <c r="R1744" t="str">
        <f>RIGHT(N1744, LEN(N1744)-FIND("/",N1744,1))</f>
        <v>photobooks</v>
      </c>
      <c r="S1744" s="12">
        <f t="shared" si="54"/>
        <v>42710.668634259258</v>
      </c>
      <c r="T1744" s="12">
        <f t="shared" si="55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15">
        <f>E1745/L1745</f>
        <v>89.925373134328353</v>
      </c>
      <c r="Q1745" t="str">
        <f>LEFT(N1745, FIND("/",N1745,1)-1)</f>
        <v>photography</v>
      </c>
      <c r="R1745" t="str">
        <f>RIGHT(N1745, LEN(N1745)-FIND("/",N1745,1))</f>
        <v>photobooks</v>
      </c>
      <c r="S1745" s="12">
        <f t="shared" si="54"/>
        <v>42586.717303240737</v>
      </c>
      <c r="T1745" s="12">
        <f t="shared" si="55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15">
        <f>E1746/L1746</f>
        <v>93.071428571428569</v>
      </c>
      <c r="Q1746" t="str">
        <f>LEFT(N1746, FIND("/",N1746,1)-1)</f>
        <v>photography</v>
      </c>
      <c r="R1746" t="str">
        <f>RIGHT(N1746, LEN(N1746)-FIND("/",N1746,1))</f>
        <v>photobooks</v>
      </c>
      <c r="S1746" s="12">
        <f t="shared" si="54"/>
        <v>42026.396724537037</v>
      </c>
      <c r="T1746" s="12">
        <f t="shared" si="55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15">
        <f>E1747/L1747</f>
        <v>89.674157303370791</v>
      </c>
      <c r="Q1747" t="str">
        <f>LEFT(N1747, FIND("/",N1747,1)-1)</f>
        <v>photography</v>
      </c>
      <c r="R1747" t="str">
        <f>RIGHT(N1747, LEN(N1747)-FIND("/",N1747,1))</f>
        <v>photobooks</v>
      </c>
      <c r="S1747" s="12">
        <f t="shared" si="54"/>
        <v>42690.051365740735</v>
      </c>
      <c r="T1747" s="12">
        <f t="shared" si="55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15">
        <f>E1748/L1748</f>
        <v>207.61682242990653</v>
      </c>
      <c r="Q1748" t="str">
        <f>LEFT(N1748, FIND("/",N1748,1)-1)</f>
        <v>photography</v>
      </c>
      <c r="R1748" t="str">
        <f>RIGHT(N1748, LEN(N1748)-FIND("/",N1748,1))</f>
        <v>photobooks</v>
      </c>
      <c r="S1748" s="12">
        <f t="shared" si="54"/>
        <v>42667.968368055554</v>
      </c>
      <c r="T1748" s="12">
        <f t="shared" si="55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15">
        <f>E1749/L1749</f>
        <v>59.408805031446541</v>
      </c>
      <c r="Q1749" t="str">
        <f>LEFT(N1749, FIND("/",N1749,1)-1)</f>
        <v>photography</v>
      </c>
      <c r="R1749" t="str">
        <f>RIGHT(N1749, LEN(N1749)-FIND("/",N1749,1))</f>
        <v>photobooks</v>
      </c>
      <c r="S1749" s="12">
        <f t="shared" si="54"/>
        <v>42292.22719907407</v>
      </c>
      <c r="T1749" s="12">
        <f t="shared" si="55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15">
        <f>E1750/L1750</f>
        <v>358.97237569060775</v>
      </c>
      <c r="Q1750" t="str">
        <f>LEFT(N1750, FIND("/",N1750,1)-1)</f>
        <v>photography</v>
      </c>
      <c r="R1750" t="str">
        <f>RIGHT(N1750, LEN(N1750)-FIND("/",N1750,1))</f>
        <v>photobooks</v>
      </c>
      <c r="S1750" s="12">
        <f t="shared" si="54"/>
        <v>42219.742395833331</v>
      </c>
      <c r="T1750" s="12">
        <f t="shared" si="55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15">
        <f>E1751/L1751</f>
        <v>94.736641221374043</v>
      </c>
      <c r="Q1751" t="str">
        <f>LEFT(N1751, FIND("/",N1751,1)-1)</f>
        <v>photography</v>
      </c>
      <c r="R1751" t="str">
        <f>RIGHT(N1751, LEN(N1751)-FIND("/",N1751,1))</f>
        <v>photobooks</v>
      </c>
      <c r="S1751" s="12">
        <f t="shared" si="54"/>
        <v>42758.767604166664</v>
      </c>
      <c r="T1751" s="12">
        <f t="shared" si="55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15">
        <f>E1752/L1752</f>
        <v>80.647999999999996</v>
      </c>
      <c r="Q1752" t="str">
        <f>LEFT(N1752, FIND("/",N1752,1)-1)</f>
        <v>photography</v>
      </c>
      <c r="R1752" t="str">
        <f>RIGHT(N1752, LEN(N1752)-FIND("/",N1752,1))</f>
        <v>photobooks</v>
      </c>
      <c r="S1752" s="12">
        <f t="shared" si="54"/>
        <v>42454.628518518519</v>
      </c>
      <c r="T1752" s="12">
        <f t="shared" si="55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15">
        <f>E1753/L1753</f>
        <v>168.68852459016392</v>
      </c>
      <c r="Q1753" t="str">
        <f>LEFT(N1753, FIND("/",N1753,1)-1)</f>
        <v>photography</v>
      </c>
      <c r="R1753" t="str">
        <f>RIGHT(N1753, LEN(N1753)-FIND("/",N1753,1))</f>
        <v>photobooks</v>
      </c>
      <c r="S1753" s="12">
        <f t="shared" si="54"/>
        <v>42052.573182870365</v>
      </c>
      <c r="T1753" s="12">
        <f t="shared" si="55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15">
        <f>E1754/L1754</f>
        <v>34.68888888888889</v>
      </c>
      <c r="Q1754" t="str">
        <f>LEFT(N1754, FIND("/",N1754,1)-1)</f>
        <v>photography</v>
      </c>
      <c r="R1754" t="str">
        <f>RIGHT(N1754, LEN(N1754)-FIND("/",N1754,1))</f>
        <v>photobooks</v>
      </c>
      <c r="S1754" s="12">
        <f t="shared" si="54"/>
        <v>42627.044930555552</v>
      </c>
      <c r="T1754" s="12">
        <f t="shared" si="55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15">
        <f>E1755/L1755</f>
        <v>462.85714285714283</v>
      </c>
      <c r="Q1755" t="str">
        <f>LEFT(N1755, FIND("/",N1755,1)-1)</f>
        <v>photography</v>
      </c>
      <c r="R1755" t="str">
        <f>RIGHT(N1755, LEN(N1755)-FIND("/",N1755,1))</f>
        <v>photobooks</v>
      </c>
      <c r="S1755" s="12">
        <f t="shared" si="54"/>
        <v>42420.541296296295</v>
      </c>
      <c r="T1755" s="12">
        <f t="shared" si="55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15">
        <f>E1756/L1756</f>
        <v>104.38888888888889</v>
      </c>
      <c r="Q1756" t="str">
        <f>LEFT(N1756, FIND("/",N1756,1)-1)</f>
        <v>photography</v>
      </c>
      <c r="R1756" t="str">
        <f>RIGHT(N1756, LEN(N1756)-FIND("/",N1756,1))</f>
        <v>photobooks</v>
      </c>
      <c r="S1756" s="12">
        <f t="shared" si="54"/>
        <v>42067.668437499997</v>
      </c>
      <c r="T1756" s="12">
        <f t="shared" si="55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15">
        <f>E1757/L1757</f>
        <v>7.5</v>
      </c>
      <c r="Q1757" t="str">
        <f>LEFT(N1757, FIND("/",N1757,1)-1)</f>
        <v>photography</v>
      </c>
      <c r="R1757" t="str">
        <f>RIGHT(N1757, LEN(N1757)-FIND("/",N1757,1))</f>
        <v>photobooks</v>
      </c>
      <c r="S1757" s="12">
        <f t="shared" si="54"/>
        <v>42252.580567129626</v>
      </c>
      <c r="T1757" s="12">
        <f t="shared" si="55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15">
        <f>E1758/L1758</f>
        <v>47.13</v>
      </c>
      <c r="Q1758" t="str">
        <f>LEFT(N1758, FIND("/",N1758,1)-1)</f>
        <v>photography</v>
      </c>
      <c r="R1758" t="str">
        <f>RIGHT(N1758, LEN(N1758)-FIND("/",N1758,1))</f>
        <v>photobooks</v>
      </c>
      <c r="S1758" s="12">
        <f t="shared" si="54"/>
        <v>42570.959131944437</v>
      </c>
      <c r="T1758" s="12">
        <f t="shared" si="55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15">
        <f>E1759/L1759</f>
        <v>414.28571428571428</v>
      </c>
      <c r="Q1759" t="str">
        <f>LEFT(N1759, FIND("/",N1759,1)-1)</f>
        <v>photography</v>
      </c>
      <c r="R1759" t="str">
        <f>RIGHT(N1759, LEN(N1759)-FIND("/",N1759,1))</f>
        <v>photobooks</v>
      </c>
      <c r="S1759" s="12">
        <f t="shared" si="54"/>
        <v>42733.619016203702</v>
      </c>
      <c r="T1759" s="12">
        <f t="shared" si="55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15">
        <f>E1760/L1760</f>
        <v>42.481481481481481</v>
      </c>
      <c r="Q1760" t="str">
        <f>LEFT(N1760, FIND("/",N1760,1)-1)</f>
        <v>photography</v>
      </c>
      <c r="R1760" t="str">
        <f>RIGHT(N1760, LEN(N1760)-FIND("/",N1760,1))</f>
        <v>photobooks</v>
      </c>
      <c r="S1760" s="12">
        <f t="shared" si="54"/>
        <v>42505.74759259259</v>
      </c>
      <c r="T1760" s="12">
        <f t="shared" si="55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15">
        <f>E1761/L1761</f>
        <v>108.77551020408163</v>
      </c>
      <c r="Q1761" t="str">
        <f>LEFT(N1761, FIND("/",N1761,1)-1)</f>
        <v>photography</v>
      </c>
      <c r="R1761" t="str">
        <f>RIGHT(N1761, LEN(N1761)-FIND("/",N1761,1))</f>
        <v>photobooks</v>
      </c>
      <c r="S1761" s="12">
        <f t="shared" si="54"/>
        <v>42068.620706018519</v>
      </c>
      <c r="T1761" s="12">
        <f t="shared" si="55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15">
        <f>E1762/L1762</f>
        <v>81.098039215686271</v>
      </c>
      <c r="Q1762" t="str">
        <f>LEFT(N1762, FIND("/",N1762,1)-1)</f>
        <v>photography</v>
      </c>
      <c r="R1762" t="str">
        <f>RIGHT(N1762, LEN(N1762)-FIND("/",N1762,1))</f>
        <v>photobooks</v>
      </c>
      <c r="S1762" s="12">
        <f t="shared" si="54"/>
        <v>42405.464270833334</v>
      </c>
      <c r="T1762" s="12">
        <f t="shared" si="55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15">
        <f>E1763/L1763</f>
        <v>51.666666666666664</v>
      </c>
      <c r="Q1763" t="str">
        <f>LEFT(N1763, FIND("/",N1763,1)-1)</f>
        <v>photography</v>
      </c>
      <c r="R1763" t="str">
        <f>RIGHT(N1763, LEN(N1763)-FIND("/",N1763,1))</f>
        <v>photobooks</v>
      </c>
      <c r="S1763" s="12">
        <f t="shared" si="54"/>
        <v>42209.359490740739</v>
      </c>
      <c r="T1763" s="12">
        <f t="shared" si="55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15">
        <f>E1764/L1764</f>
        <v>35.4</v>
      </c>
      <c r="Q1764" t="str">
        <f>LEFT(N1764, FIND("/",N1764,1)-1)</f>
        <v>photography</v>
      </c>
      <c r="R1764" t="str">
        <f>RIGHT(N1764, LEN(N1764)-FIND("/",N1764,1))</f>
        <v>photobooks</v>
      </c>
      <c r="S1764" s="12">
        <f t="shared" si="54"/>
        <v>42410.773668981477</v>
      </c>
      <c r="T1764" s="12">
        <f t="shared" si="55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15">
        <f>E1765/L1765</f>
        <v>103.63559322033899</v>
      </c>
      <c r="Q1765" t="str">
        <f>LEFT(N1765, FIND("/",N1765,1)-1)</f>
        <v>photography</v>
      </c>
      <c r="R1765" t="str">
        <f>RIGHT(N1765, LEN(N1765)-FIND("/",N1765,1))</f>
        <v>photobooks</v>
      </c>
      <c r="S1765" s="12">
        <f t="shared" si="54"/>
        <v>42636.660185185181</v>
      </c>
      <c r="T1765" s="12">
        <f t="shared" si="55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15">
        <f>IFERROR(E1766/L1766,0)</f>
        <v>55.282051282051285</v>
      </c>
      <c r="Q1766" t="str">
        <f>LEFT(N1766, FIND("/",N1766,1)-1)</f>
        <v>photography</v>
      </c>
      <c r="R1766" t="str">
        <f>RIGHT(N1766, LEN(N1766)-FIND("/",N1766,1))</f>
        <v>photobooks</v>
      </c>
      <c r="S1766" s="12">
        <f t="shared" si="54"/>
        <v>41825.27753472222</v>
      </c>
      <c r="T1766" s="12">
        <f t="shared" si="55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15">
        <f>E1767/L1767</f>
        <v>72.16970873786407</v>
      </c>
      <c r="Q1767" t="str">
        <f>LEFT(N1767, FIND("/",N1767,1)-1)</f>
        <v>photography</v>
      </c>
      <c r="R1767" t="str">
        <f>RIGHT(N1767, LEN(N1767)-FIND("/",N1767,1))</f>
        <v>photobooks</v>
      </c>
      <c r="S1767" s="12">
        <f t="shared" si="54"/>
        <v>41834.772129629629</v>
      </c>
      <c r="T1767" s="12">
        <f t="shared" si="55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15">
        <f>IFERROR(E1768/L1768,0)</f>
        <v>0</v>
      </c>
      <c r="Q1768" t="str">
        <f>LEFT(N1768, FIND("/",N1768,1)-1)</f>
        <v>photography</v>
      </c>
      <c r="R1768" t="str">
        <f>RIGHT(N1768, LEN(N1768)-FIND("/",N1768,1))</f>
        <v>photobooks</v>
      </c>
      <c r="S1768" s="12">
        <f t="shared" si="54"/>
        <v>41855.65148148148</v>
      </c>
      <c r="T1768" s="12">
        <f t="shared" si="55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15">
        <f>IFERROR(E1769/L1769,0)</f>
        <v>58.615384615384613</v>
      </c>
      <c r="Q1769" t="str">
        <f>LEFT(N1769, FIND("/",N1769,1)-1)</f>
        <v>photography</v>
      </c>
      <c r="R1769" t="str">
        <f>RIGHT(N1769, LEN(N1769)-FIND("/",N1769,1))</f>
        <v>photobooks</v>
      </c>
      <c r="S1769" s="12">
        <f t="shared" si="54"/>
        <v>41824.450046296297</v>
      </c>
      <c r="T1769" s="12">
        <f t="shared" si="55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15">
        <f>IFERROR(E1770/L1770,0)</f>
        <v>12.466666666666667</v>
      </c>
      <c r="Q1770" t="str">
        <f>LEFT(N1770, FIND("/",N1770,1)-1)</f>
        <v>photography</v>
      </c>
      <c r="R1770" t="str">
        <f>RIGHT(N1770, LEN(N1770)-FIND("/",N1770,1))</f>
        <v>photobooks</v>
      </c>
      <c r="S1770" s="12">
        <f t="shared" si="54"/>
        <v>41849.352361111109</v>
      </c>
      <c r="T1770" s="12">
        <f t="shared" si="55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15">
        <f>IFERROR(E1771/L1771,0)</f>
        <v>49.136363636363633</v>
      </c>
      <c r="Q1771" t="str">
        <f>LEFT(N1771, FIND("/",N1771,1)-1)</f>
        <v>photography</v>
      </c>
      <c r="R1771" t="str">
        <f>RIGHT(N1771, LEN(N1771)-FIND("/",N1771,1))</f>
        <v>photobooks</v>
      </c>
      <c r="S1771" s="12">
        <f t="shared" si="54"/>
        <v>41987.610636574071</v>
      </c>
      <c r="T1771" s="12">
        <f t="shared" si="55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15">
        <f>E1772/L1772</f>
        <v>150.5</v>
      </c>
      <c r="Q1772" t="str">
        <f>LEFT(N1772, FIND("/",N1772,1)-1)</f>
        <v>photography</v>
      </c>
      <c r="R1772" t="str">
        <f>RIGHT(N1772, LEN(N1772)-FIND("/",N1772,1))</f>
        <v>photobooks</v>
      </c>
      <c r="S1772" s="12">
        <f t="shared" si="54"/>
        <v>41891.571689814817</v>
      </c>
      <c r="T1772" s="12">
        <f t="shared" si="55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15">
        <f>IFERROR(E1773/L1773,0)</f>
        <v>35.799999999999997</v>
      </c>
      <c r="Q1773" t="str">
        <f>LEFT(N1773, FIND("/",N1773,1)-1)</f>
        <v>photography</v>
      </c>
      <c r="R1773" t="str">
        <f>RIGHT(N1773, LEN(N1773)-FIND("/",N1773,1))</f>
        <v>photobooks</v>
      </c>
      <c r="S1773" s="12">
        <f t="shared" si="54"/>
        <v>41905.771296296291</v>
      </c>
      <c r="T1773" s="12">
        <f t="shared" si="55"/>
        <v>41935.771296296291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15">
        <f>IFERROR(E1774/L1774,0)</f>
        <v>45.157894736842103</v>
      </c>
      <c r="Q1774" t="str">
        <f>LEFT(N1774, FIND("/",N1774,1)-1)</f>
        <v>photography</v>
      </c>
      <c r="R1774" t="str">
        <f>RIGHT(N1774, LEN(N1774)-FIND("/",N1774,1))</f>
        <v>photobooks</v>
      </c>
      <c r="S1774" s="12">
        <f t="shared" si="54"/>
        <v>41766.509675925925</v>
      </c>
      <c r="T1774" s="12">
        <f t="shared" si="55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15">
        <f>IFERROR(E1775/L1775,0)</f>
        <v>98.78947368421052</v>
      </c>
      <c r="Q1775" t="str">
        <f>LEFT(N1775, FIND("/",N1775,1)-1)</f>
        <v>photography</v>
      </c>
      <c r="R1775" t="str">
        <f>RIGHT(N1775, LEN(N1775)-FIND("/",N1775,1))</f>
        <v>photobooks</v>
      </c>
      <c r="S1775" s="12">
        <f t="shared" si="54"/>
        <v>41978.552060185182</v>
      </c>
      <c r="T1775" s="12">
        <f t="shared" si="55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15">
        <f>IFERROR(E1776/L1776,0)</f>
        <v>88.307692307692307</v>
      </c>
      <c r="Q1776" t="str">
        <f>LEFT(N1776, FIND("/",N1776,1)-1)</f>
        <v>photography</v>
      </c>
      <c r="R1776" t="str">
        <f>RIGHT(N1776, LEN(N1776)-FIND("/",N1776,1))</f>
        <v>photobooks</v>
      </c>
      <c r="S1776" s="12">
        <f t="shared" si="54"/>
        <v>41930.010324074072</v>
      </c>
      <c r="T1776" s="12">
        <f t="shared" si="55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15">
        <f>E1777/L1777</f>
        <v>170.62903225806451</v>
      </c>
      <c r="Q1777" t="str">
        <f>LEFT(N1777, FIND("/",N1777,1)-1)</f>
        <v>photography</v>
      </c>
      <c r="R1777" t="str">
        <f>RIGHT(N1777, LEN(N1777)-FIND("/",N1777,1))</f>
        <v>photobooks</v>
      </c>
      <c r="S1777" s="12">
        <f t="shared" si="54"/>
        <v>41891.768055555549</v>
      </c>
      <c r="T1777" s="12">
        <f t="shared" si="55"/>
        <v>41936.768055555549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15">
        <f>IFERROR(E1778/L1778,0)</f>
        <v>83.75</v>
      </c>
      <c r="Q1778" t="str">
        <f>LEFT(N1778, FIND("/",N1778,1)-1)</f>
        <v>photography</v>
      </c>
      <c r="R1778" t="str">
        <f>RIGHT(N1778, LEN(N1778)-FIND("/",N1778,1))</f>
        <v>photobooks</v>
      </c>
      <c r="S1778" s="12">
        <f t="shared" si="54"/>
        <v>41905.748506944445</v>
      </c>
      <c r="T1778" s="12">
        <f t="shared" si="55"/>
        <v>41941.748506944445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15">
        <f>IFERROR(E1779/L1779,0)</f>
        <v>65.099999999999994</v>
      </c>
      <c r="Q1779" t="str">
        <f>LEFT(N1779, FIND("/",N1779,1)-1)</f>
        <v>photography</v>
      </c>
      <c r="R1779" t="str">
        <f>RIGHT(N1779, LEN(N1779)-FIND("/",N1779,1))</f>
        <v>photobooks</v>
      </c>
      <c r="S1779" s="12">
        <f t="shared" si="54"/>
        <v>42025.14876157407</v>
      </c>
      <c r="T1779" s="12">
        <f t="shared" si="55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15">
        <f>IFERROR(E1780/L1780,0)</f>
        <v>66.333333333333329</v>
      </c>
      <c r="Q1780" t="str">
        <f>LEFT(N1780, FIND("/",N1780,1)-1)</f>
        <v>photography</v>
      </c>
      <c r="R1780" t="str">
        <f>RIGHT(N1780, LEN(N1780)-FIND("/",N1780,1))</f>
        <v>photobooks</v>
      </c>
      <c r="S1780" s="12">
        <f t="shared" si="54"/>
        <v>42045.655034722215</v>
      </c>
      <c r="T1780" s="12">
        <f t="shared" si="55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15">
        <f>IFERROR(E1781/L1781,0)</f>
        <v>104.89473684210526</v>
      </c>
      <c r="Q1781" t="str">
        <f>LEFT(N1781, FIND("/",N1781,1)-1)</f>
        <v>photography</v>
      </c>
      <c r="R1781" t="str">
        <f>RIGHT(N1781, LEN(N1781)-FIND("/",N1781,1))</f>
        <v>photobooks</v>
      </c>
      <c r="S1781" s="12">
        <f t="shared" si="54"/>
        <v>42585.483564814807</v>
      </c>
      <c r="T1781" s="12">
        <f t="shared" si="55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15">
        <f>IFERROR(E1782/L1782,0)</f>
        <v>78.440789473684205</v>
      </c>
      <c r="Q1782" t="str">
        <f>LEFT(N1782, FIND("/",N1782,1)-1)</f>
        <v>photography</v>
      </c>
      <c r="R1782" t="str">
        <f>RIGHT(N1782, LEN(N1782)-FIND("/",N1782,1))</f>
        <v>photobooks</v>
      </c>
      <c r="S1782" s="12">
        <f t="shared" si="54"/>
        <v>42493.392476851848</v>
      </c>
      <c r="T1782" s="12">
        <f t="shared" si="55"/>
        <v>42553.392476851848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15">
        <f>IFERROR(E1783/L1783,0)</f>
        <v>59.041666666666664</v>
      </c>
      <c r="Q1783" t="str">
        <f>LEFT(N1783, FIND("/",N1783,1)-1)</f>
        <v>photography</v>
      </c>
      <c r="R1783" t="str">
        <f>RIGHT(N1783, LEN(N1783)-FIND("/",N1783,1))</f>
        <v>photobooks</v>
      </c>
      <c r="S1783" s="12">
        <f t="shared" si="54"/>
        <v>42597.409085648142</v>
      </c>
      <c r="T1783" s="12">
        <f t="shared" si="55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15">
        <f>IFERROR(E1784/L1784,0)</f>
        <v>71.34210526315789</v>
      </c>
      <c r="Q1784" t="str">
        <f>LEFT(N1784, FIND("/",N1784,1)-1)</f>
        <v>photography</v>
      </c>
      <c r="R1784" t="str">
        <f>RIGHT(N1784, LEN(N1784)-FIND("/",N1784,1))</f>
        <v>photobooks</v>
      </c>
      <c r="S1784" s="12">
        <f t="shared" si="54"/>
        <v>42388.366770833331</v>
      </c>
      <c r="T1784" s="12">
        <f t="shared" si="55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15">
        <f>IFERROR(E1785/L1785,0)</f>
        <v>51.227027027027027</v>
      </c>
      <c r="Q1785" t="str">
        <f>LEFT(N1785, FIND("/",N1785,1)-1)</f>
        <v>photography</v>
      </c>
      <c r="R1785" t="str">
        <f>RIGHT(N1785, LEN(N1785)-FIND("/",N1785,1))</f>
        <v>photobooks</v>
      </c>
      <c r="S1785" s="12">
        <f t="shared" si="54"/>
        <v>42115.741643518515</v>
      </c>
      <c r="T1785" s="12">
        <f t="shared" si="55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15">
        <f>IFERROR(E1786/L1786,0)</f>
        <v>60.242424242424242</v>
      </c>
      <c r="Q1786" t="str">
        <f>LEFT(N1786, FIND("/",N1786,1)-1)</f>
        <v>photography</v>
      </c>
      <c r="R1786" t="str">
        <f>RIGHT(N1786, LEN(N1786)-FIND("/",N1786,1))</f>
        <v>photobooks</v>
      </c>
      <c r="S1786" s="12">
        <f t="shared" si="54"/>
        <v>42003.447222222218</v>
      </c>
      <c r="T1786" s="12">
        <f t="shared" si="55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15">
        <f>IFERROR(E1787/L1787,0)</f>
        <v>44.935185185185183</v>
      </c>
      <c r="Q1787" t="str">
        <f>LEFT(N1787, FIND("/",N1787,1)-1)</f>
        <v>photography</v>
      </c>
      <c r="R1787" t="str">
        <f>RIGHT(N1787, LEN(N1787)-FIND("/",N1787,1))</f>
        <v>photobooks</v>
      </c>
      <c r="S1787" s="12">
        <f t="shared" si="54"/>
        <v>41896.926562499997</v>
      </c>
      <c r="T1787" s="12">
        <f t="shared" si="55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15">
        <f>IFERROR(E1788/L1788,0)</f>
        <v>31.206896551724139</v>
      </c>
      <c r="Q1788" t="str">
        <f>LEFT(N1788, FIND("/",N1788,1)-1)</f>
        <v>photography</v>
      </c>
      <c r="R1788" t="str">
        <f>RIGHT(N1788, LEN(N1788)-FIND("/",N1788,1))</f>
        <v>photobooks</v>
      </c>
      <c r="S1788" s="12">
        <f t="shared" si="54"/>
        <v>41958.342326388891</v>
      </c>
      <c r="T1788" s="12">
        <f t="shared" si="55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15">
        <f>IFERROR(E1789/L1789,0)</f>
        <v>63.875</v>
      </c>
      <c r="Q1789" t="str">
        <f>LEFT(N1789, FIND("/",N1789,1)-1)</f>
        <v>photography</v>
      </c>
      <c r="R1789" t="str">
        <f>RIGHT(N1789, LEN(N1789)-FIND("/",N1789,1))</f>
        <v>photobooks</v>
      </c>
      <c r="S1789" s="12">
        <f t="shared" si="54"/>
        <v>42068.447187499994</v>
      </c>
      <c r="T1789" s="12">
        <f t="shared" si="55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15">
        <f>IFERROR(E1790/L1790,0)</f>
        <v>19</v>
      </c>
      <c r="Q1790" t="str">
        <f>LEFT(N1790, FIND("/",N1790,1)-1)</f>
        <v>photography</v>
      </c>
      <c r="R1790" t="str">
        <f>RIGHT(N1790, LEN(N1790)-FIND("/",N1790,1))</f>
        <v>photobooks</v>
      </c>
      <c r="S1790" s="12">
        <f t="shared" si="54"/>
        <v>41913.740069444444</v>
      </c>
      <c r="T1790" s="12">
        <f t="shared" si="55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15">
        <f>IFERROR(E1791/L1791,0)</f>
        <v>10</v>
      </c>
      <c r="Q1791" t="str">
        <f>LEFT(N1791, FIND("/",N1791,1)-1)</f>
        <v>photography</v>
      </c>
      <c r="R1791" t="str">
        <f>RIGHT(N1791, LEN(N1791)-FIND("/",N1791,1))</f>
        <v>photobooks</v>
      </c>
      <c r="S1791" s="12">
        <f t="shared" si="54"/>
        <v>41956.041701388887</v>
      </c>
      <c r="T1791" s="12">
        <f t="shared" si="55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15">
        <f>IFERROR(E1792/L1792,0)</f>
        <v>109.06666666666666</v>
      </c>
      <c r="Q1792" t="str">
        <f>LEFT(N1792, FIND("/",N1792,1)-1)</f>
        <v>photography</v>
      </c>
      <c r="R1792" t="str">
        <f>RIGHT(N1792, LEN(N1792)-FIND("/",N1792,1))</f>
        <v>photobooks</v>
      </c>
      <c r="S1792" s="12">
        <f t="shared" si="54"/>
        <v>42010.466180555552</v>
      </c>
      <c r="T1792" s="12">
        <f t="shared" si="55"/>
        <v>42040.466180555552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15">
        <f>IFERROR(E1793/L1793,0)</f>
        <v>26.75</v>
      </c>
      <c r="Q1793" t="str">
        <f>LEFT(N1793, FIND("/",N1793,1)-1)</f>
        <v>photography</v>
      </c>
      <c r="R1793" t="str">
        <f>RIGHT(N1793, LEN(N1793)-FIND("/",N1793,1))</f>
        <v>photobooks</v>
      </c>
      <c r="S1793" s="12">
        <f t="shared" si="54"/>
        <v>41973.532002314816</v>
      </c>
      <c r="T1793" s="12">
        <f t="shared" si="55"/>
        <v>42033.532002314816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15">
        <f>E1794/L1794</f>
        <v>109.93525179856115</v>
      </c>
      <c r="Q1794" t="str">
        <f>LEFT(N1794, FIND("/",N1794,1)-1)</f>
        <v>photography</v>
      </c>
      <c r="R1794" t="str">
        <f>RIGHT(N1794, LEN(N1794)-FIND("/",N1794,1))</f>
        <v>photobooks</v>
      </c>
      <c r="S1794" s="12">
        <f t="shared" si="54"/>
        <v>42188.822708333326</v>
      </c>
      <c r="T1794" s="12">
        <f t="shared" si="55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15">
        <f>IFERROR(E1795/L1795,0)</f>
        <v>20</v>
      </c>
      <c r="Q1795" t="str">
        <f>LEFT(N1795, FIND("/",N1795,1)-1)</f>
        <v>photography</v>
      </c>
      <c r="R1795" t="str">
        <f>RIGHT(N1795, LEN(N1795)-FIND("/",N1795,1))</f>
        <v>photobooks</v>
      </c>
      <c r="S1795" s="12">
        <f t="shared" ref="S1795:S1858" si="56">(J1795/86400)+25569+(-5/24)</f>
        <v>41940.683333333327</v>
      </c>
      <c r="T1795" s="12">
        <f t="shared" ref="T1795:T1858" si="57">(I1795/86400)+25569+(-5/24)</f>
        <v>41970.724999999999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15">
        <f>IFERROR(E1796/L1796,0)</f>
        <v>55.388888888888886</v>
      </c>
      <c r="Q1796" t="str">
        <f>LEFT(N1796, FIND("/",N1796,1)-1)</f>
        <v>photography</v>
      </c>
      <c r="R1796" t="str">
        <f>RIGHT(N1796, LEN(N1796)-FIND("/",N1796,1))</f>
        <v>photobooks</v>
      </c>
      <c r="S1796" s="12">
        <f t="shared" si="56"/>
        <v>42011.342847222222</v>
      </c>
      <c r="T1796" s="12">
        <f t="shared" si="57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15">
        <f>IFERROR(E1797/L1797,0)</f>
        <v>133.90123456790124</v>
      </c>
      <c r="Q1797" t="str">
        <f>LEFT(N1797, FIND("/",N1797,1)-1)</f>
        <v>photography</v>
      </c>
      <c r="R1797" t="str">
        <f>RIGHT(N1797, LEN(N1797)-FIND("/",N1797,1))</f>
        <v>photobooks</v>
      </c>
      <c r="S1797" s="12">
        <f t="shared" si="56"/>
        <v>42628.080335648141</v>
      </c>
      <c r="T1797" s="12">
        <f t="shared" si="57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15">
        <f>IFERROR(E1798/L1798,0)</f>
        <v>48.720930232558139</v>
      </c>
      <c r="Q1798" t="str">
        <f>LEFT(N1798, FIND("/",N1798,1)-1)</f>
        <v>photography</v>
      </c>
      <c r="R1798" t="str">
        <f>RIGHT(N1798, LEN(N1798)-FIND("/",N1798,1))</f>
        <v>photobooks</v>
      </c>
      <c r="S1798" s="12">
        <f t="shared" si="56"/>
        <v>42515.231087962959</v>
      </c>
      <c r="T1798" s="12">
        <f t="shared" si="57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15">
        <f>E1799/L1799</f>
        <v>48.25</v>
      </c>
      <c r="Q1799" t="str">
        <f>LEFT(N1799, FIND("/",N1799,1)-1)</f>
        <v>photography</v>
      </c>
      <c r="R1799" t="str">
        <f>RIGHT(N1799, LEN(N1799)-FIND("/",N1799,1))</f>
        <v>photobooks</v>
      </c>
      <c r="S1799" s="12">
        <f t="shared" si="56"/>
        <v>42689.360983796294</v>
      </c>
      <c r="T1799" s="12">
        <f t="shared" si="57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15">
        <f>IFERROR(E1800/L1800,0)</f>
        <v>58.972972972972975</v>
      </c>
      <c r="Q1800" t="str">
        <f>LEFT(N1800, FIND("/",N1800,1)-1)</f>
        <v>photography</v>
      </c>
      <c r="R1800" t="str">
        <f>RIGHT(N1800, LEN(N1800)-FIND("/",N1800,1))</f>
        <v>photobooks</v>
      </c>
      <c r="S1800" s="12">
        <f t="shared" si="56"/>
        <v>42344.118437499994</v>
      </c>
      <c r="T1800" s="12">
        <f t="shared" si="57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15">
        <f>IFERROR(E1801/L1801,0)</f>
        <v>11.638333333333334</v>
      </c>
      <c r="Q1801" t="str">
        <f>LEFT(N1801, FIND("/",N1801,1)-1)</f>
        <v>photography</v>
      </c>
      <c r="R1801" t="str">
        <f>RIGHT(N1801, LEN(N1801)-FIND("/",N1801,1))</f>
        <v>photobooks</v>
      </c>
      <c r="S1801" s="12">
        <f t="shared" si="56"/>
        <v>41934.634351851848</v>
      </c>
      <c r="T1801" s="12">
        <f t="shared" si="57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15">
        <f>IFERROR(E1802/L1802,0)</f>
        <v>83.716814159292042</v>
      </c>
      <c r="Q1802" t="str">
        <f>LEFT(N1802, FIND("/",N1802,1)-1)</f>
        <v>photography</v>
      </c>
      <c r="R1802" t="str">
        <f>RIGHT(N1802, LEN(N1802)-FIND("/",N1802,1))</f>
        <v>photobooks</v>
      </c>
      <c r="S1802" s="12">
        <f t="shared" si="56"/>
        <v>42623.397800925923</v>
      </c>
      <c r="T1802" s="12">
        <f t="shared" si="57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15">
        <f>IFERROR(E1803/L1803,0)</f>
        <v>63.648648648648646</v>
      </c>
      <c r="Q1803" t="str">
        <f>LEFT(N1803, FIND("/",N1803,1)-1)</f>
        <v>photography</v>
      </c>
      <c r="R1803" t="str">
        <f>RIGHT(N1803, LEN(N1803)-FIND("/",N1803,1))</f>
        <v>photobooks</v>
      </c>
      <c r="S1803" s="12">
        <f t="shared" si="56"/>
        <v>42321.452175925922</v>
      </c>
      <c r="T1803" s="12">
        <f t="shared" si="57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15">
        <f>IFERROR(E1804/L1804,0)</f>
        <v>94.277777777777771</v>
      </c>
      <c r="Q1804" t="str">
        <f>LEFT(N1804, FIND("/",N1804,1)-1)</f>
        <v>photography</v>
      </c>
      <c r="R1804" t="str">
        <f>RIGHT(N1804, LEN(N1804)-FIND("/",N1804,1))</f>
        <v>photobooks</v>
      </c>
      <c r="S1804" s="12">
        <f t="shared" si="56"/>
        <v>42159.264236111114</v>
      </c>
      <c r="T1804" s="12">
        <f t="shared" si="57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15">
        <f>IFERROR(E1805/L1805,0)</f>
        <v>71.86666666666666</v>
      </c>
      <c r="Q1805" t="str">
        <f>LEFT(N1805, FIND("/",N1805,1)-1)</f>
        <v>photography</v>
      </c>
      <c r="R1805" t="str">
        <f>RIGHT(N1805, LEN(N1805)-FIND("/",N1805,1))</f>
        <v>photobooks</v>
      </c>
      <c r="S1805" s="12">
        <f t="shared" si="56"/>
        <v>42017.863217592589</v>
      </c>
      <c r="T1805" s="12">
        <f t="shared" si="57"/>
        <v>42048.863217592589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15">
        <f>IFERROR(E1806/L1806,0)</f>
        <v>104.84615384615384</v>
      </c>
      <c r="Q1806" t="str">
        <f>LEFT(N1806, FIND("/",N1806,1)-1)</f>
        <v>photography</v>
      </c>
      <c r="R1806" t="str">
        <f>RIGHT(N1806, LEN(N1806)-FIND("/",N1806,1))</f>
        <v>photobooks</v>
      </c>
      <c r="S1806" s="12">
        <f t="shared" si="56"/>
        <v>42282.469953703701</v>
      </c>
      <c r="T1806" s="12">
        <f t="shared" si="57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15">
        <f>IFERROR(E1807/L1807,0)</f>
        <v>67.139344262295083</v>
      </c>
      <c r="Q1807" t="str">
        <f>LEFT(N1807, FIND("/",N1807,1)-1)</f>
        <v>photography</v>
      </c>
      <c r="R1807" t="str">
        <f>RIGHT(N1807, LEN(N1807)-FIND("/",N1807,1))</f>
        <v>photobooks</v>
      </c>
      <c r="S1807" s="12">
        <f t="shared" si="56"/>
        <v>42247.595578703702</v>
      </c>
      <c r="T1807" s="12">
        <f t="shared" si="57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15">
        <f>IFERROR(E1808/L1808,0)</f>
        <v>73.875</v>
      </c>
      <c r="Q1808" t="str">
        <f>LEFT(N1808, FIND("/",N1808,1)-1)</f>
        <v>photography</v>
      </c>
      <c r="R1808" t="str">
        <f>RIGHT(N1808, LEN(N1808)-FIND("/",N1808,1))</f>
        <v>photobooks</v>
      </c>
      <c r="S1808" s="12">
        <f t="shared" si="56"/>
        <v>41877.429965277777</v>
      </c>
      <c r="T1808" s="12">
        <f t="shared" si="57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15">
        <f>IFERROR(E1809/L1809,0)</f>
        <v>69.125</v>
      </c>
      <c r="Q1809" t="str">
        <f>LEFT(N1809, FIND("/",N1809,1)-1)</f>
        <v>photography</v>
      </c>
      <c r="R1809" t="str">
        <f>RIGHT(N1809, LEN(N1809)-FIND("/",N1809,1))</f>
        <v>photobooks</v>
      </c>
      <c r="S1809" s="12">
        <f t="shared" si="56"/>
        <v>41879.860104166662</v>
      </c>
      <c r="T1809" s="12">
        <f t="shared" si="57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15">
        <f>IFERROR(E1810/L1810,0)</f>
        <v>120.77083333333333</v>
      </c>
      <c r="Q1810" t="str">
        <f>LEFT(N1810, FIND("/",N1810,1)-1)</f>
        <v>photography</v>
      </c>
      <c r="R1810" t="str">
        <f>RIGHT(N1810, LEN(N1810)-FIND("/",N1810,1))</f>
        <v>photobooks</v>
      </c>
      <c r="S1810" s="12">
        <f t="shared" si="56"/>
        <v>42742.472569444442</v>
      </c>
      <c r="T1810" s="12">
        <f t="shared" si="57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15">
        <f>IFERROR(E1811/L1811,0)</f>
        <v>42.222222222222221</v>
      </c>
      <c r="Q1811" t="str">
        <f>LEFT(N1811, FIND("/",N1811,1)-1)</f>
        <v>photography</v>
      </c>
      <c r="R1811" t="str">
        <f>RIGHT(N1811, LEN(N1811)-FIND("/",N1811,1))</f>
        <v>photobooks</v>
      </c>
      <c r="S1811" s="12">
        <f t="shared" si="56"/>
        <v>42029.699525462966</v>
      </c>
      <c r="T1811" s="12">
        <f t="shared" si="57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15">
        <f>IFERROR(E1812/L1812,0)</f>
        <v>7.5</v>
      </c>
      <c r="Q1812" t="str">
        <f>LEFT(N1812, FIND("/",N1812,1)-1)</f>
        <v>photography</v>
      </c>
      <c r="R1812" t="str">
        <f>RIGHT(N1812, LEN(N1812)-FIND("/",N1812,1))</f>
        <v>photobooks</v>
      </c>
      <c r="S1812" s="12">
        <f t="shared" si="56"/>
        <v>41860.701689814814</v>
      </c>
      <c r="T1812" s="12">
        <f t="shared" si="57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15">
        <f>IFERROR(E1813/L1813,0)</f>
        <v>1.5384615384615385</v>
      </c>
      <c r="Q1813" t="str">
        <f>LEFT(N1813, FIND("/",N1813,1)-1)</f>
        <v>photography</v>
      </c>
      <c r="R1813" t="str">
        <f>RIGHT(N1813, LEN(N1813)-FIND("/",N1813,1))</f>
        <v>photobooks</v>
      </c>
      <c r="S1813" s="12">
        <f t="shared" si="56"/>
        <v>41876.225347222222</v>
      </c>
      <c r="T1813" s="12">
        <f t="shared" si="57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15">
        <f>IFERROR(E1814/L1814,0)</f>
        <v>37.608695652173914</v>
      </c>
      <c r="Q1814" t="str">
        <f>LEFT(N1814, FIND("/",N1814,1)-1)</f>
        <v>photography</v>
      </c>
      <c r="R1814" t="str">
        <f>RIGHT(N1814, LEN(N1814)-FIND("/",N1814,1))</f>
        <v>photobooks</v>
      </c>
      <c r="S1814" s="12">
        <f t="shared" si="56"/>
        <v>42524.110370370363</v>
      </c>
      <c r="T1814" s="12">
        <f t="shared" si="57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15">
        <f>IFERROR(E1815/L1815,0)</f>
        <v>0</v>
      </c>
      <c r="Q1815" t="str">
        <f>LEFT(N1815, FIND("/",N1815,1)-1)</f>
        <v>photography</v>
      </c>
      <c r="R1815" t="str">
        <f>RIGHT(N1815, LEN(N1815)-FIND("/",N1815,1))</f>
        <v>photobooks</v>
      </c>
      <c r="S1815" s="12">
        <f t="shared" si="56"/>
        <v>41829.68069444444</v>
      </c>
      <c r="T1815" s="12">
        <f t="shared" si="57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15">
        <f>IFERROR(E1816/L1816,0)</f>
        <v>42.157142857142858</v>
      </c>
      <c r="Q1816" t="str">
        <f>LEFT(N1816, FIND("/",N1816,1)-1)</f>
        <v>photography</v>
      </c>
      <c r="R1816" t="str">
        <f>RIGHT(N1816, LEN(N1816)-FIND("/",N1816,1))</f>
        <v>photobooks</v>
      </c>
      <c r="S1816" s="12">
        <f t="shared" si="56"/>
        <v>42033.105740740742</v>
      </c>
      <c r="T1816" s="12">
        <f t="shared" si="57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15">
        <f>IFERROR(E1817/L1817,0)</f>
        <v>0</v>
      </c>
      <c r="Q1817" t="str">
        <f>LEFT(N1817, FIND("/",N1817,1)-1)</f>
        <v>photography</v>
      </c>
      <c r="R1817" t="str">
        <f>RIGHT(N1817, LEN(N1817)-FIND("/",N1817,1))</f>
        <v>photobooks</v>
      </c>
      <c r="S1817" s="12">
        <f t="shared" si="56"/>
        <v>42172.698344907403</v>
      </c>
      <c r="T1817" s="12">
        <f t="shared" si="57"/>
        <v>42186.698344907403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15">
        <f>IFERROR(E1818/L1818,0)</f>
        <v>84.833333333333329</v>
      </c>
      <c r="Q1818" t="str">
        <f>LEFT(N1818, FIND("/",N1818,1)-1)</f>
        <v>photography</v>
      </c>
      <c r="R1818" t="str">
        <f>RIGHT(N1818, LEN(N1818)-FIND("/",N1818,1))</f>
        <v>photobooks</v>
      </c>
      <c r="S1818" s="12">
        <f t="shared" si="56"/>
        <v>42548.667858796289</v>
      </c>
      <c r="T1818" s="12">
        <f t="shared" si="57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15">
        <f>E1819/L1819</f>
        <v>94.19</v>
      </c>
      <c r="Q1819" t="str">
        <f>LEFT(N1819, FIND("/",N1819,1)-1)</f>
        <v>photography</v>
      </c>
      <c r="R1819" t="str">
        <f>RIGHT(N1819, LEN(N1819)-FIND("/",N1819,1))</f>
        <v>photobooks</v>
      </c>
      <c r="S1819" s="12">
        <f t="shared" si="56"/>
        <v>42705.453784722216</v>
      </c>
      <c r="T1819" s="12">
        <f t="shared" si="57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15">
        <f>IFERROR(E1820/L1820,0)</f>
        <v>0</v>
      </c>
      <c r="Q1820" t="str">
        <f>LEFT(N1820, FIND("/",N1820,1)-1)</f>
        <v>photography</v>
      </c>
      <c r="R1820" t="str">
        <f>RIGHT(N1820, LEN(N1820)-FIND("/",N1820,1))</f>
        <v>photobooks</v>
      </c>
      <c r="S1820" s="12">
        <f t="shared" si="56"/>
        <v>42067.026041666664</v>
      </c>
      <c r="T1820" s="12">
        <f t="shared" si="57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15">
        <f>IFERROR(E1821/L1821,0)</f>
        <v>6.25</v>
      </c>
      <c r="Q1821" t="str">
        <f>LEFT(N1821, FIND("/",N1821,1)-1)</f>
        <v>photography</v>
      </c>
      <c r="R1821" t="str">
        <f>RIGHT(N1821, LEN(N1821)-FIND("/",N1821,1))</f>
        <v>photobooks</v>
      </c>
      <c r="S1821" s="12">
        <f t="shared" si="56"/>
        <v>41820.543935185182</v>
      </c>
      <c r="T1821" s="12">
        <f t="shared" si="57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15">
        <f>IFERROR(E1822/L1822,0)</f>
        <v>213.375</v>
      </c>
      <c r="Q1822" t="str">
        <f>LEFT(N1822, FIND("/",N1822,1)-1)</f>
        <v>photography</v>
      </c>
      <c r="R1822" t="str">
        <f>RIGHT(N1822, LEN(N1822)-FIND("/",N1822,1))</f>
        <v>photobooks</v>
      </c>
      <c r="S1822" s="12">
        <f t="shared" si="56"/>
        <v>42064.876041666663</v>
      </c>
      <c r="T1822" s="12">
        <f t="shared" si="57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15">
        <f>E1823/L1823</f>
        <v>59.162280701754383</v>
      </c>
      <c r="Q1823" t="str">
        <f>LEFT(N1823, FIND("/",N1823,1)-1)</f>
        <v>music</v>
      </c>
      <c r="R1823" t="str">
        <f>RIGHT(N1823, LEN(N1823)-FIND("/",N1823,1))</f>
        <v>rock</v>
      </c>
      <c r="S1823" s="12">
        <f t="shared" si="56"/>
        <v>40926.110729166663</v>
      </c>
      <c r="T1823" s="12">
        <f t="shared" si="57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15">
        <f>E1824/L1824</f>
        <v>27.272727272727273</v>
      </c>
      <c r="Q1824" t="str">
        <f>LEFT(N1824, FIND("/",N1824,1)-1)</f>
        <v>music</v>
      </c>
      <c r="R1824" t="str">
        <f>RIGHT(N1824, LEN(N1824)-FIND("/",N1824,1))</f>
        <v>rock</v>
      </c>
      <c r="S1824" s="12">
        <f t="shared" si="56"/>
        <v>41634.588680555556</v>
      </c>
      <c r="T1824" s="12">
        <f t="shared" si="57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15">
        <f>E1825/L1825</f>
        <v>24.575757575757574</v>
      </c>
      <c r="Q1825" t="str">
        <f>LEFT(N1825, FIND("/",N1825,1)-1)</f>
        <v>music</v>
      </c>
      <c r="R1825" t="str">
        <f>RIGHT(N1825, LEN(N1825)-FIND("/",N1825,1))</f>
        <v>rock</v>
      </c>
      <c r="S1825" s="12">
        <f t="shared" si="56"/>
        <v>41176.47657407407</v>
      </c>
      <c r="T1825" s="12">
        <f t="shared" si="57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15">
        <f>E1826/L1826</f>
        <v>75.05</v>
      </c>
      <c r="Q1826" t="str">
        <f>LEFT(N1826, FIND("/",N1826,1)-1)</f>
        <v>music</v>
      </c>
      <c r="R1826" t="str">
        <f>RIGHT(N1826, LEN(N1826)-FIND("/",N1826,1))</f>
        <v>rock</v>
      </c>
      <c r="S1826" s="12">
        <f t="shared" si="56"/>
        <v>41626.707951388882</v>
      </c>
      <c r="T1826" s="12">
        <f t="shared" si="57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15">
        <f>E1827/L1827</f>
        <v>42.02</v>
      </c>
      <c r="Q1827" t="str">
        <f>LEFT(N1827, FIND("/",N1827,1)-1)</f>
        <v>music</v>
      </c>
      <c r="R1827" t="str">
        <f>RIGHT(N1827, LEN(N1827)-FIND("/",N1827,1))</f>
        <v>rock</v>
      </c>
      <c r="S1827" s="12">
        <f t="shared" si="56"/>
        <v>41443.626192129625</v>
      </c>
      <c r="T1827" s="12">
        <f t="shared" si="57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15">
        <f>E1828/L1828</f>
        <v>53.157894736842103</v>
      </c>
      <c r="Q1828" t="str">
        <f>LEFT(N1828, FIND("/",N1828,1)-1)</f>
        <v>music</v>
      </c>
      <c r="R1828" t="str">
        <f>RIGHT(N1828, LEN(N1828)-FIND("/",N1828,1))</f>
        <v>rock</v>
      </c>
      <c r="S1828" s="12">
        <f t="shared" si="56"/>
        <v>41657.715474537035</v>
      </c>
      <c r="T1828" s="12">
        <f t="shared" si="57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15">
        <f>E1829/L1829</f>
        <v>83.885416666666671</v>
      </c>
      <c r="Q1829" t="str">
        <f>LEFT(N1829, FIND("/",N1829,1)-1)</f>
        <v>music</v>
      </c>
      <c r="R1829" t="str">
        <f>RIGHT(N1829, LEN(N1829)-FIND("/",N1829,1))</f>
        <v>rock</v>
      </c>
      <c r="S1829" s="12">
        <f t="shared" si="56"/>
        <v>40555.117604166662</v>
      </c>
      <c r="T1829" s="12">
        <f t="shared" si="57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15">
        <f>E1830/L1830</f>
        <v>417.33333333333331</v>
      </c>
      <c r="Q1830" t="str">
        <f>LEFT(N1830, FIND("/",N1830,1)-1)</f>
        <v>music</v>
      </c>
      <c r="R1830" t="str">
        <f>RIGHT(N1830, LEN(N1830)-FIND("/",N1830,1))</f>
        <v>rock</v>
      </c>
      <c r="S1830" s="12">
        <f t="shared" si="56"/>
        <v>41736.691319444442</v>
      </c>
      <c r="T1830" s="12">
        <f t="shared" si="57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15">
        <f>E1831/L1831</f>
        <v>75.765151515151516</v>
      </c>
      <c r="Q1831" t="str">
        <f>LEFT(N1831, FIND("/",N1831,1)-1)</f>
        <v>music</v>
      </c>
      <c r="R1831" t="str">
        <f>RIGHT(N1831, LEN(N1831)-FIND("/",N1831,1))</f>
        <v>rock</v>
      </c>
      <c r="S1831" s="12">
        <f t="shared" si="56"/>
        <v>40515.879293981481</v>
      </c>
      <c r="T1831" s="12">
        <f t="shared" si="57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15">
        <f>E1832/L1832</f>
        <v>67.389380530973455</v>
      </c>
      <c r="Q1832" t="str">
        <f>LEFT(N1832, FIND("/",N1832,1)-1)</f>
        <v>music</v>
      </c>
      <c r="R1832" t="str">
        <f>RIGHT(N1832, LEN(N1832)-FIND("/",N1832,1))</f>
        <v>rock</v>
      </c>
      <c r="S1832" s="12">
        <f t="shared" si="56"/>
        <v>41664.475775462961</v>
      </c>
      <c r="T1832" s="12">
        <f t="shared" si="57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15">
        <f>E1833/L1833</f>
        <v>73.571428571428569</v>
      </c>
      <c r="Q1833" t="str">
        <f>LEFT(N1833, FIND("/",N1833,1)-1)</f>
        <v>music</v>
      </c>
      <c r="R1833" t="str">
        <f>RIGHT(N1833, LEN(N1833)-FIND("/",N1833,1))</f>
        <v>rock</v>
      </c>
      <c r="S1833" s="12">
        <f t="shared" si="56"/>
        <v>41026.787766203699</v>
      </c>
      <c r="T1833" s="12">
        <f t="shared" si="57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15">
        <f>E1834/L1834</f>
        <v>25</v>
      </c>
      <c r="Q1834" t="str">
        <f>LEFT(N1834, FIND("/",N1834,1)-1)</f>
        <v>music</v>
      </c>
      <c r="R1834" t="str">
        <f>RIGHT(N1834, LEN(N1834)-FIND("/",N1834,1))</f>
        <v>rock</v>
      </c>
      <c r="S1834" s="12">
        <f t="shared" si="56"/>
        <v>40576.331331018519</v>
      </c>
      <c r="T1834" s="12">
        <f t="shared" si="57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15">
        <f>E1835/L1835</f>
        <v>42</v>
      </c>
      <c r="Q1835" t="str">
        <f>LEFT(N1835, FIND("/",N1835,1)-1)</f>
        <v>music</v>
      </c>
      <c r="R1835" t="str">
        <f>RIGHT(N1835, LEN(N1835)-FIND("/",N1835,1))</f>
        <v>rock</v>
      </c>
      <c r="S1835" s="12">
        <f t="shared" si="56"/>
        <v>41302.835682870369</v>
      </c>
      <c r="T1835" s="12">
        <f t="shared" si="57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15">
        <f>E1836/L1836</f>
        <v>131.16666666666666</v>
      </c>
      <c r="Q1836" t="str">
        <f>LEFT(N1836, FIND("/",N1836,1)-1)</f>
        <v>music</v>
      </c>
      <c r="R1836" t="str">
        <f>RIGHT(N1836, LEN(N1836)-FIND("/",N1836,1))</f>
        <v>rock</v>
      </c>
      <c r="S1836" s="12">
        <f t="shared" si="56"/>
        <v>41988.755729166667</v>
      </c>
      <c r="T1836" s="12">
        <f t="shared" si="57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15">
        <f>E1837/L1837</f>
        <v>47.272727272727273</v>
      </c>
      <c r="Q1837" t="str">
        <f>LEFT(N1837, FIND("/",N1837,1)-1)</f>
        <v>music</v>
      </c>
      <c r="R1837" t="str">
        <f>RIGHT(N1837, LEN(N1837)-FIND("/",N1837,1))</f>
        <v>rock</v>
      </c>
      <c r="S1837" s="12">
        <f t="shared" si="56"/>
        <v>42430.49387731481</v>
      </c>
      <c r="T1837" s="12">
        <f t="shared" si="57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15">
        <f>E1838/L1838</f>
        <v>182.12727272727273</v>
      </c>
      <c r="Q1838" t="str">
        <f>LEFT(N1838, FIND("/",N1838,1)-1)</f>
        <v>music</v>
      </c>
      <c r="R1838" t="str">
        <f>RIGHT(N1838, LEN(N1838)-FIND("/",N1838,1))</f>
        <v>rock</v>
      </c>
      <c r="S1838" s="12">
        <f t="shared" si="56"/>
        <v>41305.601030092592</v>
      </c>
      <c r="T1838" s="12">
        <f t="shared" si="57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15">
        <f>E1839/L1839</f>
        <v>61.366666666666667</v>
      </c>
      <c r="Q1839" t="str">
        <f>LEFT(N1839, FIND("/",N1839,1)-1)</f>
        <v>music</v>
      </c>
      <c r="R1839" t="str">
        <f>RIGHT(N1839, LEN(N1839)-FIND("/",N1839,1))</f>
        <v>rock</v>
      </c>
      <c r="S1839" s="12">
        <f t="shared" si="56"/>
        <v>40925.839525462965</v>
      </c>
      <c r="T1839" s="12">
        <f t="shared" si="57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15">
        <f>E1840/L1840</f>
        <v>35.767499999999998</v>
      </c>
      <c r="Q1840" t="str">
        <f>LEFT(N1840, FIND("/",N1840,1)-1)</f>
        <v>music</v>
      </c>
      <c r="R1840" t="str">
        <f>RIGHT(N1840, LEN(N1840)-FIND("/",N1840,1))</f>
        <v>rock</v>
      </c>
      <c r="S1840" s="12">
        <f t="shared" si="56"/>
        <v>40788.578206018516</v>
      </c>
      <c r="T1840" s="12">
        <f t="shared" si="57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15">
        <f>E1841/L1841</f>
        <v>45.62222222222222</v>
      </c>
      <c r="Q1841" t="str">
        <f>LEFT(N1841, FIND("/",N1841,1)-1)</f>
        <v>music</v>
      </c>
      <c r="R1841" t="str">
        <f>RIGHT(N1841, LEN(N1841)-FIND("/",N1841,1))</f>
        <v>rock</v>
      </c>
      <c r="S1841" s="12">
        <f t="shared" si="56"/>
        <v>42614.513680555552</v>
      </c>
      <c r="T1841" s="12">
        <f t="shared" si="57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15">
        <f>E1842/L1842</f>
        <v>75.384615384615387</v>
      </c>
      <c r="Q1842" t="str">
        <f>LEFT(N1842, FIND("/",N1842,1)-1)</f>
        <v>music</v>
      </c>
      <c r="R1842" t="str">
        <f>RIGHT(N1842, LEN(N1842)-FIND("/",N1842,1))</f>
        <v>rock</v>
      </c>
      <c r="S1842" s="12">
        <f t="shared" si="56"/>
        <v>41381.88784722222</v>
      </c>
      <c r="T1842" s="12">
        <f t="shared" si="57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15">
        <f>E1843/L1843</f>
        <v>50.875</v>
      </c>
      <c r="Q1843" t="str">
        <f>LEFT(N1843, FIND("/",N1843,1)-1)</f>
        <v>music</v>
      </c>
      <c r="R1843" t="str">
        <f>RIGHT(N1843, LEN(N1843)-FIND("/",N1843,1))</f>
        <v>rock</v>
      </c>
      <c r="S1843" s="12">
        <f t="shared" si="56"/>
        <v>41745.637094907404</v>
      </c>
      <c r="T1843" s="12">
        <f t="shared" si="57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15">
        <f>E1844/L1844</f>
        <v>119.28571428571429</v>
      </c>
      <c r="Q1844" t="str">
        <f>LEFT(N1844, FIND("/",N1844,1)-1)</f>
        <v>music</v>
      </c>
      <c r="R1844" t="str">
        <f>RIGHT(N1844, LEN(N1844)-FIND("/",N1844,1))</f>
        <v>rock</v>
      </c>
      <c r="S1844" s="12">
        <f t="shared" si="56"/>
        <v>42031.423391203702</v>
      </c>
      <c r="T1844" s="12">
        <f t="shared" si="57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15">
        <f>E1845/L1845</f>
        <v>92.541865671641801</v>
      </c>
      <c r="Q1845" t="str">
        <f>LEFT(N1845, FIND("/",N1845,1)-1)</f>
        <v>music</v>
      </c>
      <c r="R1845" t="str">
        <f>RIGHT(N1845, LEN(N1845)-FIND("/",N1845,1))</f>
        <v>rock</v>
      </c>
      <c r="S1845" s="12">
        <f t="shared" si="56"/>
        <v>40564.786504629628</v>
      </c>
      <c r="T1845" s="12">
        <f t="shared" si="57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15">
        <f>E1846/L1846</f>
        <v>76.05</v>
      </c>
      <c r="Q1846" t="str">
        <f>LEFT(N1846, FIND("/",N1846,1)-1)</f>
        <v>music</v>
      </c>
      <c r="R1846" t="str">
        <f>RIGHT(N1846, LEN(N1846)-FIND("/",N1846,1))</f>
        <v>rock</v>
      </c>
      <c r="S1846" s="12">
        <f t="shared" si="56"/>
        <v>40666.765208333331</v>
      </c>
      <c r="T1846" s="12">
        <f t="shared" si="57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15">
        <f>E1847/L1847</f>
        <v>52.631578947368418</v>
      </c>
      <c r="Q1847" t="str">
        <f>LEFT(N1847, FIND("/",N1847,1)-1)</f>
        <v>music</v>
      </c>
      <c r="R1847" t="str">
        <f>RIGHT(N1847, LEN(N1847)-FIND("/",N1847,1))</f>
        <v>rock</v>
      </c>
      <c r="S1847" s="12">
        <f t="shared" si="56"/>
        <v>42523.124976851854</v>
      </c>
      <c r="T1847" s="12">
        <f t="shared" si="57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15">
        <f>E1848/L1848</f>
        <v>98.990430622009569</v>
      </c>
      <c r="Q1848" t="str">
        <f>LEFT(N1848, FIND("/",N1848,1)-1)</f>
        <v>music</v>
      </c>
      <c r="R1848" t="str">
        <f>RIGHT(N1848, LEN(N1848)-FIND("/",N1848,1))</f>
        <v>rock</v>
      </c>
      <c r="S1848" s="12">
        <f t="shared" si="56"/>
        <v>41228.441863425927</v>
      </c>
      <c r="T1848" s="12">
        <f t="shared" si="57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15">
        <f>E1849/L1849</f>
        <v>79.526315789473685</v>
      </c>
      <c r="Q1849" t="str">
        <f>LEFT(N1849, FIND("/",N1849,1)-1)</f>
        <v>music</v>
      </c>
      <c r="R1849" t="str">
        <f>RIGHT(N1849, LEN(N1849)-FIND("/",N1849,1))</f>
        <v>rock</v>
      </c>
      <c r="S1849" s="12">
        <f t="shared" si="56"/>
        <v>42094.028148148143</v>
      </c>
      <c r="T1849" s="12">
        <f t="shared" si="57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15">
        <f>E1850/L1850</f>
        <v>134.20833333333334</v>
      </c>
      <c r="Q1850" t="str">
        <f>LEFT(N1850, FIND("/",N1850,1)-1)</f>
        <v>music</v>
      </c>
      <c r="R1850" t="str">
        <f>RIGHT(N1850, LEN(N1850)-FIND("/",N1850,1))</f>
        <v>rock</v>
      </c>
      <c r="S1850" s="12">
        <f t="shared" si="56"/>
        <v>40691.579722222217</v>
      </c>
      <c r="T1850" s="12">
        <f t="shared" si="57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15">
        <f>E1851/L1851</f>
        <v>37.625</v>
      </c>
      <c r="Q1851" t="str">
        <f>LEFT(N1851, FIND("/",N1851,1)-1)</f>
        <v>music</v>
      </c>
      <c r="R1851" t="str">
        <f>RIGHT(N1851, LEN(N1851)-FIND("/",N1851,1))</f>
        <v>rock</v>
      </c>
      <c r="S1851" s="12">
        <f t="shared" si="56"/>
        <v>41169.637256944443</v>
      </c>
      <c r="T1851" s="12">
        <f t="shared" si="57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15">
        <f>E1852/L1852</f>
        <v>51.044692737430168</v>
      </c>
      <c r="Q1852" t="str">
        <f>LEFT(N1852, FIND("/",N1852,1)-1)</f>
        <v>music</v>
      </c>
      <c r="R1852" t="str">
        <f>RIGHT(N1852, LEN(N1852)-FIND("/",N1852,1))</f>
        <v>rock</v>
      </c>
      <c r="S1852" s="12">
        <f t="shared" si="56"/>
        <v>41800.751157407409</v>
      </c>
      <c r="T1852" s="12">
        <f t="shared" si="57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15">
        <f>E1853/L1853</f>
        <v>50.03846153846154</v>
      </c>
      <c r="Q1853" t="str">
        <f>LEFT(N1853, FIND("/",N1853,1)-1)</f>
        <v>music</v>
      </c>
      <c r="R1853" t="str">
        <f>RIGHT(N1853, LEN(N1853)-FIND("/",N1853,1))</f>
        <v>rock</v>
      </c>
      <c r="S1853" s="12">
        <f t="shared" si="56"/>
        <v>41827.69835648148</v>
      </c>
      <c r="T1853" s="12">
        <f t="shared" si="57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15">
        <f>E1854/L1854</f>
        <v>133.93129770992365</v>
      </c>
      <c r="Q1854" t="str">
        <f>LEFT(N1854, FIND("/",N1854,1)-1)</f>
        <v>music</v>
      </c>
      <c r="R1854" t="str">
        <f>RIGHT(N1854, LEN(N1854)-FIND("/",N1854,1))</f>
        <v>rock</v>
      </c>
      <c r="S1854" s="12">
        <f t="shared" si="56"/>
        <v>42081.563101851854</v>
      </c>
      <c r="T1854" s="12">
        <f t="shared" si="57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15">
        <f>E1855/L1855</f>
        <v>58.214285714285715</v>
      </c>
      <c r="Q1855" t="str">
        <f>LEFT(N1855, FIND("/",N1855,1)-1)</f>
        <v>music</v>
      </c>
      <c r="R1855" t="str">
        <f>RIGHT(N1855, LEN(N1855)-FIND("/",N1855,1))</f>
        <v>rock</v>
      </c>
      <c r="S1855" s="12">
        <f t="shared" si="56"/>
        <v>41176.852048611108</v>
      </c>
      <c r="T1855" s="12">
        <f t="shared" si="57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15">
        <f>E1856/L1856</f>
        <v>88.037643678160919</v>
      </c>
      <c r="Q1856" t="str">
        <f>LEFT(N1856, FIND("/",N1856,1)-1)</f>
        <v>music</v>
      </c>
      <c r="R1856" t="str">
        <f>RIGHT(N1856, LEN(N1856)-FIND("/",N1856,1))</f>
        <v>rock</v>
      </c>
      <c r="S1856" s="12">
        <f t="shared" si="56"/>
        <v>41387.812928240739</v>
      </c>
      <c r="T1856" s="12">
        <f t="shared" si="57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15">
        <f>E1857/L1857</f>
        <v>70.576753926701571</v>
      </c>
      <c r="Q1857" t="str">
        <f>LEFT(N1857, FIND("/",N1857,1)-1)</f>
        <v>music</v>
      </c>
      <c r="R1857" t="str">
        <f>RIGHT(N1857, LEN(N1857)-FIND("/",N1857,1))</f>
        <v>rock</v>
      </c>
      <c r="S1857" s="12">
        <f t="shared" si="56"/>
        <v>41600.330324074072</v>
      </c>
      <c r="T1857" s="12">
        <f t="shared" si="57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15">
        <f>E1858/L1858</f>
        <v>53.289473684210527</v>
      </c>
      <c r="Q1858" t="str">
        <f>LEFT(N1858, FIND("/",N1858,1)-1)</f>
        <v>music</v>
      </c>
      <c r="R1858" t="str">
        <f>RIGHT(N1858, LEN(N1858)-FIND("/",N1858,1))</f>
        <v>rock</v>
      </c>
      <c r="S1858" s="12">
        <f t="shared" si="56"/>
        <v>41817.64666666666</v>
      </c>
      <c r="T1858" s="12">
        <f t="shared" si="57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15">
        <f>E1859/L1859</f>
        <v>136.36363636363637</v>
      </c>
      <c r="Q1859" t="str">
        <f>LEFT(N1859, FIND("/",N1859,1)-1)</f>
        <v>music</v>
      </c>
      <c r="R1859" t="str">
        <f>RIGHT(N1859, LEN(N1859)-FIND("/",N1859,1))</f>
        <v>rock</v>
      </c>
      <c r="S1859" s="12">
        <f t="shared" ref="S1859:S1922" si="58">(J1859/86400)+25569+(-5/24)</f>
        <v>41864.560335648144</v>
      </c>
      <c r="T1859" s="12">
        <f t="shared" ref="T1859:T1922" si="59">(I1859/86400)+25569+(-5/24)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15">
        <f>E1860/L1860</f>
        <v>40.547315436241611</v>
      </c>
      <c r="Q1860" t="str">
        <f>LEFT(N1860, FIND("/",N1860,1)-1)</f>
        <v>music</v>
      </c>
      <c r="R1860" t="str">
        <f>RIGHT(N1860, LEN(N1860)-FIND("/",N1860,1))</f>
        <v>rock</v>
      </c>
      <c r="S1860" s="12">
        <f t="shared" si="58"/>
        <v>40832.9921412037</v>
      </c>
      <c r="T1860" s="12">
        <f t="shared" si="5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15">
        <f>E1861/L1861</f>
        <v>70.625</v>
      </c>
      <c r="Q1861" t="str">
        <f>LEFT(N1861, FIND("/",N1861,1)-1)</f>
        <v>music</v>
      </c>
      <c r="R1861" t="str">
        <f>RIGHT(N1861, LEN(N1861)-FIND("/",N1861,1))</f>
        <v>rock</v>
      </c>
      <c r="S1861" s="12">
        <f t="shared" si="58"/>
        <v>40778.561678240738</v>
      </c>
      <c r="T1861" s="12">
        <f t="shared" si="5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15">
        <f>E1862/L1862</f>
        <v>52.684210526315788</v>
      </c>
      <c r="Q1862" t="str">
        <f>LEFT(N1862, FIND("/",N1862,1)-1)</f>
        <v>music</v>
      </c>
      <c r="R1862" t="str">
        <f>RIGHT(N1862, LEN(N1862)-FIND("/",N1862,1))</f>
        <v>rock</v>
      </c>
      <c r="S1862" s="12">
        <f t="shared" si="58"/>
        <v>41655.500972222224</v>
      </c>
      <c r="T1862" s="12">
        <f t="shared" si="59"/>
        <v>41676.500972222224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15">
        <f>IFERROR(E1863/L1863,0)</f>
        <v>0</v>
      </c>
      <c r="Q1863" t="str">
        <f>LEFT(N1863, FIND("/",N1863,1)-1)</f>
        <v>games</v>
      </c>
      <c r="R1863" t="str">
        <f>RIGHT(N1863, LEN(N1863)-FIND("/",N1863,1))</f>
        <v>mobile games</v>
      </c>
      <c r="S1863" s="12">
        <f t="shared" si="58"/>
        <v>42000.091909722221</v>
      </c>
      <c r="T1863" s="12">
        <f t="shared" si="5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15">
        <f>IFERROR(E1864/L1864,0)</f>
        <v>90.9375</v>
      </c>
      <c r="Q1864" t="str">
        <f>LEFT(N1864, FIND("/",N1864,1)-1)</f>
        <v>games</v>
      </c>
      <c r="R1864" t="str">
        <f>RIGHT(N1864, LEN(N1864)-FIND("/",N1864,1))</f>
        <v>mobile games</v>
      </c>
      <c r="S1864" s="12">
        <f t="shared" si="58"/>
        <v>42755.284421296295</v>
      </c>
      <c r="T1864" s="12">
        <f t="shared" si="5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15">
        <f>IFERROR(E1865/L1865,0)</f>
        <v>5</v>
      </c>
      <c r="Q1865" t="str">
        <f>LEFT(N1865, FIND("/",N1865,1)-1)</f>
        <v>games</v>
      </c>
      <c r="R1865" t="str">
        <f>RIGHT(N1865, LEN(N1865)-FIND("/",N1865,1))</f>
        <v>mobile games</v>
      </c>
      <c r="S1865" s="12">
        <f t="shared" si="58"/>
        <v>41772.588946759257</v>
      </c>
      <c r="T1865" s="12">
        <f t="shared" si="5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15">
        <f>IFERROR(E1866/L1866,0)</f>
        <v>58.083333333333336</v>
      </c>
      <c r="Q1866" t="str">
        <f>LEFT(N1866, FIND("/",N1866,1)-1)</f>
        <v>games</v>
      </c>
      <c r="R1866" t="str">
        <f>RIGHT(N1866, LEN(N1866)-FIND("/",N1866,1))</f>
        <v>mobile games</v>
      </c>
      <c r="S1866" s="12">
        <f t="shared" si="58"/>
        <v>41733.508101851847</v>
      </c>
      <c r="T1866" s="12">
        <f t="shared" si="5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15">
        <f>IFERROR(E1867/L1867,0)</f>
        <v>2</v>
      </c>
      <c r="Q1867" t="str">
        <f>LEFT(N1867, FIND("/",N1867,1)-1)</f>
        <v>games</v>
      </c>
      <c r="R1867" t="str">
        <f>RIGHT(N1867, LEN(N1867)-FIND("/",N1867,1))</f>
        <v>mobile games</v>
      </c>
      <c r="S1867" s="12">
        <f t="shared" si="58"/>
        <v>42645.159108796295</v>
      </c>
      <c r="T1867" s="12">
        <f t="shared" si="59"/>
        <v>42680.200775462959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15">
        <f>IFERROR(E1868/L1868,0)</f>
        <v>62.5</v>
      </c>
      <c r="Q1868" t="str">
        <f>LEFT(N1868, FIND("/",N1868,1)-1)</f>
        <v>games</v>
      </c>
      <c r="R1868" t="str">
        <f>RIGHT(N1868, LEN(N1868)-FIND("/",N1868,1))</f>
        <v>mobile games</v>
      </c>
      <c r="S1868" s="12">
        <f t="shared" si="58"/>
        <v>42742.038159722222</v>
      </c>
      <c r="T1868" s="12">
        <f t="shared" si="5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15">
        <f>IFERROR(E1869/L1869,0)</f>
        <v>10</v>
      </c>
      <c r="Q1869" t="str">
        <f>LEFT(N1869, FIND("/",N1869,1)-1)</f>
        <v>games</v>
      </c>
      <c r="R1869" t="str">
        <f>RIGHT(N1869, LEN(N1869)-FIND("/",N1869,1))</f>
        <v>mobile games</v>
      </c>
      <c r="S1869" s="12">
        <f t="shared" si="58"/>
        <v>42649.716574074067</v>
      </c>
      <c r="T1869" s="12">
        <f t="shared" si="5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15">
        <f>IFERROR(E1870/L1870,0)</f>
        <v>71.588235294117652</v>
      </c>
      <c r="Q1870" t="str">
        <f>LEFT(N1870, FIND("/",N1870,1)-1)</f>
        <v>games</v>
      </c>
      <c r="R1870" t="str">
        <f>RIGHT(N1870, LEN(N1870)-FIND("/",N1870,1))</f>
        <v>mobile games</v>
      </c>
      <c r="S1870" s="12">
        <f t="shared" si="58"/>
        <v>42328.570891203701</v>
      </c>
      <c r="T1870" s="12">
        <f t="shared" si="5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15">
        <f>IFERROR(E1871/L1871,0)</f>
        <v>0</v>
      </c>
      <c r="Q1871" t="str">
        <f>LEFT(N1871, FIND("/",N1871,1)-1)</f>
        <v>games</v>
      </c>
      <c r="R1871" t="str">
        <f>RIGHT(N1871, LEN(N1871)-FIND("/",N1871,1))</f>
        <v>mobile games</v>
      </c>
      <c r="S1871" s="12">
        <f t="shared" si="58"/>
        <v>42708.794548611106</v>
      </c>
      <c r="T1871" s="12">
        <f t="shared" si="5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15">
        <f>IFERROR(E1872/L1872,0)</f>
        <v>32.81818181818182</v>
      </c>
      <c r="Q1872" t="str">
        <f>LEFT(N1872, FIND("/",N1872,1)-1)</f>
        <v>games</v>
      </c>
      <c r="R1872" t="str">
        <f>RIGHT(N1872, LEN(N1872)-FIND("/",N1872,1))</f>
        <v>mobile games</v>
      </c>
      <c r="S1872" s="12">
        <f t="shared" si="58"/>
        <v>42371.14739583333</v>
      </c>
      <c r="T1872" s="12">
        <f t="shared" si="5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15">
        <f>E1873/L1873</f>
        <v>49.11578947368421</v>
      </c>
      <c r="Q1873" t="str">
        <f>LEFT(N1873, FIND("/",N1873,1)-1)</f>
        <v>games</v>
      </c>
      <c r="R1873" t="str">
        <f>RIGHT(N1873, LEN(N1873)-FIND("/",N1873,1))</f>
        <v>mobile games</v>
      </c>
      <c r="S1873" s="12">
        <f t="shared" si="58"/>
        <v>41923.575243055551</v>
      </c>
      <c r="T1873" s="12">
        <f t="shared" si="5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15">
        <f>IFERROR(E1874/L1874,0)</f>
        <v>16.307692307692307</v>
      </c>
      <c r="Q1874" t="str">
        <f>LEFT(N1874, FIND("/",N1874,1)-1)</f>
        <v>games</v>
      </c>
      <c r="R1874" t="str">
        <f>RIGHT(N1874, LEN(N1874)-FIND("/",N1874,1))</f>
        <v>mobile games</v>
      </c>
      <c r="S1874" s="12">
        <f t="shared" si="58"/>
        <v>42154.921319444438</v>
      </c>
      <c r="T1874" s="12">
        <f t="shared" si="5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15">
        <f>IFERROR(E1875/L1875,0)</f>
        <v>18</v>
      </c>
      <c r="Q1875" t="str">
        <f>LEFT(N1875, FIND("/",N1875,1)-1)</f>
        <v>games</v>
      </c>
      <c r="R1875" t="str">
        <f>RIGHT(N1875, LEN(N1875)-FIND("/",N1875,1))</f>
        <v>mobile games</v>
      </c>
      <c r="S1875" s="12">
        <f t="shared" si="58"/>
        <v>42164.407523148147</v>
      </c>
      <c r="T1875" s="12">
        <f t="shared" si="5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15">
        <f>IFERROR(E1876/L1876,0)</f>
        <v>13</v>
      </c>
      <c r="Q1876" t="str">
        <f>LEFT(N1876, FIND("/",N1876,1)-1)</f>
        <v>games</v>
      </c>
      <c r="R1876" t="str">
        <f>RIGHT(N1876, LEN(N1876)-FIND("/",N1876,1))</f>
        <v>mobile games</v>
      </c>
      <c r="S1876" s="12">
        <f t="shared" si="58"/>
        <v>42529.760798611103</v>
      </c>
      <c r="T1876" s="12">
        <f t="shared" si="5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15">
        <f>IFERROR(E1877/L1877,0)</f>
        <v>17</v>
      </c>
      <c r="Q1877" t="str">
        <f>LEFT(N1877, FIND("/",N1877,1)-1)</f>
        <v>games</v>
      </c>
      <c r="R1877" t="str">
        <f>RIGHT(N1877, LEN(N1877)-FIND("/",N1877,1))</f>
        <v>mobile games</v>
      </c>
      <c r="S1877" s="12">
        <f t="shared" si="58"/>
        <v>42528.691064814811</v>
      </c>
      <c r="T1877" s="12">
        <f t="shared" si="5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15">
        <f>IFERROR(E1878/L1878,0)</f>
        <v>0</v>
      </c>
      <c r="Q1878" t="str">
        <f>LEFT(N1878, FIND("/",N1878,1)-1)</f>
        <v>games</v>
      </c>
      <c r="R1878" t="str">
        <f>RIGHT(N1878, LEN(N1878)-FIND("/",N1878,1))</f>
        <v>mobile games</v>
      </c>
      <c r="S1878" s="12">
        <f t="shared" si="58"/>
        <v>41776.07644675926</v>
      </c>
      <c r="T1878" s="12">
        <f t="shared" si="59"/>
        <v>41806.07644675926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15">
        <f>IFERROR(E1879/L1879,0)</f>
        <v>0</v>
      </c>
      <c r="Q1879" t="str">
        <f>LEFT(N1879, FIND("/",N1879,1)-1)</f>
        <v>games</v>
      </c>
      <c r="R1879" t="str">
        <f>RIGHT(N1879, LEN(N1879)-FIND("/",N1879,1))</f>
        <v>mobile games</v>
      </c>
      <c r="S1879" s="12">
        <f t="shared" si="58"/>
        <v>42034.820891203701</v>
      </c>
      <c r="T1879" s="12">
        <f t="shared" si="5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15">
        <f>IFERROR(E1880/L1880,0)</f>
        <v>0</v>
      </c>
      <c r="Q1880" t="str">
        <f>LEFT(N1880, FIND("/",N1880,1)-1)</f>
        <v>games</v>
      </c>
      <c r="R1880" t="str">
        <f>RIGHT(N1880, LEN(N1880)-FIND("/",N1880,1))</f>
        <v>mobile games</v>
      </c>
      <c r="S1880" s="12">
        <f t="shared" si="58"/>
        <v>41772.800405092588</v>
      </c>
      <c r="T1880" s="12">
        <f t="shared" si="5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15">
        <f>IFERROR(E1881/L1881,0)</f>
        <v>3</v>
      </c>
      <c r="Q1881" t="str">
        <f>LEFT(N1881, FIND("/",N1881,1)-1)</f>
        <v>games</v>
      </c>
      <c r="R1881" t="str">
        <f>RIGHT(N1881, LEN(N1881)-FIND("/",N1881,1))</f>
        <v>mobile games</v>
      </c>
      <c r="S1881" s="12">
        <f t="shared" si="58"/>
        <v>42413.441307870373</v>
      </c>
      <c r="T1881" s="12">
        <f t="shared" si="5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15">
        <f>IFERROR(E1882/L1882,0)</f>
        <v>41.833333333333336</v>
      </c>
      <c r="Q1882" t="str">
        <f>LEFT(N1882, FIND("/",N1882,1)-1)</f>
        <v>games</v>
      </c>
      <c r="R1882" t="str">
        <f>RIGHT(N1882, LEN(N1882)-FIND("/",N1882,1))</f>
        <v>mobile games</v>
      </c>
      <c r="S1882" s="12">
        <f t="shared" si="58"/>
        <v>42430.358564814807</v>
      </c>
      <c r="T1882" s="12">
        <f t="shared" si="5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15">
        <f>E1883/L1883</f>
        <v>49.338428571428572</v>
      </c>
      <c r="Q1883" t="str">
        <f>LEFT(N1883, FIND("/",N1883,1)-1)</f>
        <v>music</v>
      </c>
      <c r="R1883" t="str">
        <f>RIGHT(N1883, LEN(N1883)-FIND("/",N1883,1))</f>
        <v>indie rock</v>
      </c>
      <c r="S1883" s="12">
        <f t="shared" si="58"/>
        <v>42042.944317129623</v>
      </c>
      <c r="T1883" s="12">
        <f t="shared" si="5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15">
        <f>E1884/L1884</f>
        <v>41.728395061728392</v>
      </c>
      <c r="Q1884" t="str">
        <f>LEFT(N1884, FIND("/",N1884,1)-1)</f>
        <v>music</v>
      </c>
      <c r="R1884" t="str">
        <f>RIGHT(N1884, LEN(N1884)-FIND("/",N1884,1))</f>
        <v>indie rock</v>
      </c>
      <c r="S1884" s="12">
        <f t="shared" si="58"/>
        <v>41067.740879629629</v>
      </c>
      <c r="T1884" s="12">
        <f t="shared" si="5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15">
        <f>E1885/L1885</f>
        <v>32.71875</v>
      </c>
      <c r="Q1885" t="str">
        <f>LEFT(N1885, FIND("/",N1885,1)-1)</f>
        <v>music</v>
      </c>
      <c r="R1885" t="str">
        <f>RIGHT(N1885, LEN(N1885)-FIND("/",N1885,1))</f>
        <v>indie rock</v>
      </c>
      <c r="S1885" s="12">
        <f t="shared" si="58"/>
        <v>40977.739675925921</v>
      </c>
      <c r="T1885" s="12">
        <f t="shared" si="5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15">
        <f>E1886/L1886</f>
        <v>51.96153846153846</v>
      </c>
      <c r="Q1886" t="str">
        <f>LEFT(N1886, FIND("/",N1886,1)-1)</f>
        <v>music</v>
      </c>
      <c r="R1886" t="str">
        <f>RIGHT(N1886, LEN(N1886)-FIND("/",N1886,1))</f>
        <v>indie rock</v>
      </c>
      <c r="S1886" s="12">
        <f t="shared" si="58"/>
        <v>41204.989988425921</v>
      </c>
      <c r="T1886" s="12">
        <f t="shared" si="5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15">
        <f>E1887/L1887</f>
        <v>50.685714285714283</v>
      </c>
      <c r="Q1887" t="str">
        <f>LEFT(N1887, FIND("/",N1887,1)-1)</f>
        <v>music</v>
      </c>
      <c r="R1887" t="str">
        <f>RIGHT(N1887, LEN(N1887)-FIND("/",N1887,1))</f>
        <v>indie rock</v>
      </c>
      <c r="S1887" s="12">
        <f t="shared" si="58"/>
        <v>41098.885532407403</v>
      </c>
      <c r="T1887" s="12">
        <f t="shared" si="5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15">
        <f>E1888/L1888</f>
        <v>42.241379310344826</v>
      </c>
      <c r="Q1888" t="str">
        <f>LEFT(N1888, FIND("/",N1888,1)-1)</f>
        <v>music</v>
      </c>
      <c r="R1888" t="str">
        <f>RIGHT(N1888, LEN(N1888)-FIND("/",N1888,1))</f>
        <v>indie rock</v>
      </c>
      <c r="S1888" s="12">
        <f t="shared" si="58"/>
        <v>41925.69835648148</v>
      </c>
      <c r="T1888" s="12">
        <f t="shared" si="5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15">
        <f>E1889/L1889</f>
        <v>416.875</v>
      </c>
      <c r="Q1889" t="str">
        <f>LEFT(N1889, FIND("/",N1889,1)-1)</f>
        <v>music</v>
      </c>
      <c r="R1889" t="str">
        <f>RIGHT(N1889, LEN(N1889)-FIND("/",N1889,1))</f>
        <v>indie rock</v>
      </c>
      <c r="S1889" s="12">
        <f t="shared" si="58"/>
        <v>42323.591805555552</v>
      </c>
      <c r="T1889" s="12">
        <f t="shared" si="5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15">
        <f>E1890/L1890</f>
        <v>46.651685393258425</v>
      </c>
      <c r="Q1890" t="str">
        <f>LEFT(N1890, FIND("/",N1890,1)-1)</f>
        <v>music</v>
      </c>
      <c r="R1890" t="str">
        <f>RIGHT(N1890, LEN(N1890)-FIND("/",N1890,1))</f>
        <v>indie rock</v>
      </c>
      <c r="S1890" s="12">
        <f t="shared" si="58"/>
        <v>40299.03162037037</v>
      </c>
      <c r="T1890" s="12">
        <f t="shared" si="5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15">
        <f>E1891/L1891</f>
        <v>48.454545454545453</v>
      </c>
      <c r="Q1891" t="str">
        <f>LEFT(N1891, FIND("/",N1891,1)-1)</f>
        <v>music</v>
      </c>
      <c r="R1891" t="str">
        <f>RIGHT(N1891, LEN(N1891)-FIND("/",N1891,1))</f>
        <v>indie rock</v>
      </c>
      <c r="S1891" s="12">
        <f t="shared" si="58"/>
        <v>41299.585023148145</v>
      </c>
      <c r="T1891" s="12">
        <f t="shared" si="5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15">
        <f>E1892/L1892</f>
        <v>70.5289837398374</v>
      </c>
      <c r="Q1892" t="str">
        <f>LEFT(N1892, FIND("/",N1892,1)-1)</f>
        <v>music</v>
      </c>
      <c r="R1892" t="str">
        <f>RIGHT(N1892, LEN(N1892)-FIND("/",N1892,1))</f>
        <v>indie rock</v>
      </c>
      <c r="S1892" s="12">
        <f t="shared" si="58"/>
        <v>41228.577870370369</v>
      </c>
      <c r="T1892" s="12">
        <f t="shared" si="5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15">
        <f>E1893/L1893</f>
        <v>87.958333333333329</v>
      </c>
      <c r="Q1893" t="str">
        <f>LEFT(N1893, FIND("/",N1893,1)-1)</f>
        <v>music</v>
      </c>
      <c r="R1893" t="str">
        <f>RIGHT(N1893, LEN(N1893)-FIND("/",N1893,1))</f>
        <v>indie rock</v>
      </c>
      <c r="S1893" s="12">
        <f t="shared" si="58"/>
        <v>40335.589745370366</v>
      </c>
      <c r="T1893" s="12">
        <f t="shared" si="5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15">
        <f>E1894/L1894</f>
        <v>26.26923076923077</v>
      </c>
      <c r="Q1894" t="str">
        <f>LEFT(N1894, FIND("/",N1894,1)-1)</f>
        <v>music</v>
      </c>
      <c r="R1894" t="str">
        <f>RIGHT(N1894, LEN(N1894)-FIND("/",N1894,1))</f>
        <v>indie rock</v>
      </c>
      <c r="S1894" s="12">
        <f t="shared" si="58"/>
        <v>40671.429178240738</v>
      </c>
      <c r="T1894" s="12">
        <f t="shared" si="5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15">
        <f>E1895/L1895</f>
        <v>57.777777777777779</v>
      </c>
      <c r="Q1895" t="str">
        <f>LEFT(N1895, FIND("/",N1895,1)-1)</f>
        <v>music</v>
      </c>
      <c r="R1895" t="str">
        <f>RIGHT(N1895, LEN(N1895)-FIND("/",N1895,1))</f>
        <v>indie rock</v>
      </c>
      <c r="S1895" s="12">
        <f t="shared" si="58"/>
        <v>40632.733622685184</v>
      </c>
      <c r="T1895" s="12">
        <f t="shared" si="5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15">
        <f>E1896/L1896</f>
        <v>57.25</v>
      </c>
      <c r="Q1896" t="str">
        <f>LEFT(N1896, FIND("/",N1896,1)-1)</f>
        <v>music</v>
      </c>
      <c r="R1896" t="str">
        <f>RIGHT(N1896, LEN(N1896)-FIND("/",N1896,1))</f>
        <v>indie rock</v>
      </c>
      <c r="S1896" s="12">
        <f t="shared" si="58"/>
        <v>40920.696562499994</v>
      </c>
      <c r="T1896" s="12">
        <f t="shared" si="59"/>
        <v>40951.696562499994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15">
        <f>E1897/L1897</f>
        <v>196.34042553191489</v>
      </c>
      <c r="Q1897" t="str">
        <f>LEFT(N1897, FIND("/",N1897,1)-1)</f>
        <v>music</v>
      </c>
      <c r="R1897" t="str">
        <f>RIGHT(N1897, LEN(N1897)-FIND("/",N1897,1))</f>
        <v>indie rock</v>
      </c>
      <c r="S1897" s="12">
        <f t="shared" si="58"/>
        <v>42267.538449074076</v>
      </c>
      <c r="T1897" s="12">
        <f t="shared" si="5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15">
        <f>E1898/L1898</f>
        <v>43</v>
      </c>
      <c r="Q1898" t="str">
        <f>LEFT(N1898, FIND("/",N1898,1)-1)</f>
        <v>music</v>
      </c>
      <c r="R1898" t="str">
        <f>RIGHT(N1898, LEN(N1898)-FIND("/",N1898,1))</f>
        <v>indie rock</v>
      </c>
      <c r="S1898" s="12">
        <f t="shared" si="58"/>
        <v>40981.501909722218</v>
      </c>
      <c r="T1898" s="12">
        <f t="shared" si="5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15">
        <f>E1899/L1899</f>
        <v>35.551912568306008</v>
      </c>
      <c r="Q1899" t="str">
        <f>LEFT(N1899, FIND("/",N1899,1)-1)</f>
        <v>music</v>
      </c>
      <c r="R1899" t="str">
        <f>RIGHT(N1899, LEN(N1899)-FIND("/",N1899,1))</f>
        <v>indie rock</v>
      </c>
      <c r="S1899" s="12">
        <f t="shared" si="58"/>
        <v>41680.375069444439</v>
      </c>
      <c r="T1899" s="12">
        <f t="shared" si="5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15">
        <f>E1900/L1900</f>
        <v>68.80952380952381</v>
      </c>
      <c r="Q1900" t="str">
        <f>LEFT(N1900, FIND("/",N1900,1)-1)</f>
        <v>music</v>
      </c>
      <c r="R1900" t="str">
        <f>RIGHT(N1900, LEN(N1900)-FIND("/",N1900,1))</f>
        <v>indie rock</v>
      </c>
      <c r="S1900" s="12">
        <f t="shared" si="58"/>
        <v>42365.9846412037</v>
      </c>
      <c r="T1900" s="12">
        <f t="shared" si="5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15">
        <f>E1901/L1901</f>
        <v>28.571428571428573</v>
      </c>
      <c r="Q1901" t="str">
        <f>LEFT(N1901, FIND("/",N1901,1)-1)</f>
        <v>music</v>
      </c>
      <c r="R1901" t="str">
        <f>RIGHT(N1901, LEN(N1901)-FIND("/",N1901,1))</f>
        <v>indie rock</v>
      </c>
      <c r="S1901" s="12">
        <f t="shared" si="58"/>
        <v>42058.733402777776</v>
      </c>
      <c r="T1901" s="12">
        <f t="shared" si="5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15">
        <f>E1902/L1902</f>
        <v>50.631666666666668</v>
      </c>
      <c r="Q1902" t="str">
        <f>LEFT(N1902, FIND("/",N1902,1)-1)</f>
        <v>music</v>
      </c>
      <c r="R1902" t="str">
        <f>RIGHT(N1902, LEN(N1902)-FIND("/",N1902,1))</f>
        <v>indie rock</v>
      </c>
      <c r="S1902" s="12">
        <f t="shared" si="58"/>
        <v>41160.663553240738</v>
      </c>
      <c r="T1902" s="12">
        <f t="shared" si="5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15">
        <f>IFERROR(E1903/L1903,0)</f>
        <v>106.8</v>
      </c>
      <c r="Q1903" t="str">
        <f>LEFT(N1903, FIND("/",N1903,1)-1)</f>
        <v>technology</v>
      </c>
      <c r="R1903" t="str">
        <f>RIGHT(N1903, LEN(N1903)-FIND("/",N1903,1))</f>
        <v>gadgets</v>
      </c>
      <c r="S1903" s="12">
        <f t="shared" si="58"/>
        <v>42116.334826388884</v>
      </c>
      <c r="T1903" s="12">
        <f t="shared" si="5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15">
        <f>IFERROR(E1904/L1904,0)</f>
        <v>4</v>
      </c>
      <c r="Q1904" t="str">
        <f>LEFT(N1904, FIND("/",N1904,1)-1)</f>
        <v>technology</v>
      </c>
      <c r="R1904" t="str">
        <f>RIGHT(N1904, LEN(N1904)-FIND("/",N1904,1))</f>
        <v>gadgets</v>
      </c>
      <c r="S1904" s="12">
        <f t="shared" si="58"/>
        <v>42037.581562499996</v>
      </c>
      <c r="T1904" s="12">
        <f t="shared" si="5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15">
        <f>IFERROR(E1905/L1905,0)</f>
        <v>34.097560975609753</v>
      </c>
      <c r="Q1905" t="str">
        <f>LEFT(N1905, FIND("/",N1905,1)-1)</f>
        <v>technology</v>
      </c>
      <c r="R1905" t="str">
        <f>RIGHT(N1905, LEN(N1905)-FIND("/",N1905,1))</f>
        <v>gadgets</v>
      </c>
      <c r="S1905" s="12">
        <f t="shared" si="58"/>
        <v>42702.562395833331</v>
      </c>
      <c r="T1905" s="12">
        <f t="shared" si="5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15">
        <f>IFERROR(E1906/L1906,0)</f>
        <v>25</v>
      </c>
      <c r="Q1906" t="str">
        <f>LEFT(N1906, FIND("/",N1906,1)-1)</f>
        <v>technology</v>
      </c>
      <c r="R1906" t="str">
        <f>RIGHT(N1906, LEN(N1906)-FIND("/",N1906,1))</f>
        <v>gadgets</v>
      </c>
      <c r="S1906" s="12">
        <f t="shared" si="58"/>
        <v>42326.477094907408</v>
      </c>
      <c r="T1906" s="12">
        <f t="shared" si="5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15">
        <f>IFERROR(E1907/L1907,0)</f>
        <v>10.5</v>
      </c>
      <c r="Q1907" t="str">
        <f>LEFT(N1907, FIND("/",N1907,1)-1)</f>
        <v>technology</v>
      </c>
      <c r="R1907" t="str">
        <f>RIGHT(N1907, LEN(N1907)-FIND("/",N1907,1))</f>
        <v>gadgets</v>
      </c>
      <c r="S1907" s="12">
        <f t="shared" si="58"/>
        <v>41859.717523148145</v>
      </c>
      <c r="T1907" s="12">
        <f t="shared" si="5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15">
        <f>IFERROR(E1908/L1908,0)</f>
        <v>215.95959595959596</v>
      </c>
      <c r="Q1908" t="str">
        <f>LEFT(N1908, FIND("/",N1908,1)-1)</f>
        <v>technology</v>
      </c>
      <c r="R1908" t="str">
        <f>RIGHT(N1908, LEN(N1908)-FIND("/",N1908,1))</f>
        <v>gadgets</v>
      </c>
      <c r="S1908" s="12">
        <f t="shared" si="58"/>
        <v>42514.462766203702</v>
      </c>
      <c r="T1908" s="12">
        <f t="shared" si="5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15">
        <f>IFERROR(E1909/L1909,0)</f>
        <v>21.25</v>
      </c>
      <c r="Q1909" t="str">
        <f>LEFT(N1909, FIND("/",N1909,1)-1)</f>
        <v>technology</v>
      </c>
      <c r="R1909" t="str">
        <f>RIGHT(N1909, LEN(N1909)-FIND("/",N1909,1))</f>
        <v>gadgets</v>
      </c>
      <c r="S1909" s="12">
        <f t="shared" si="58"/>
        <v>41767.378761574073</v>
      </c>
      <c r="T1909" s="12">
        <f t="shared" si="5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15">
        <f>IFERROR(E1910/L1910,0)</f>
        <v>108.25</v>
      </c>
      <c r="Q1910" t="str">
        <f>LEFT(N1910, FIND("/",N1910,1)-1)</f>
        <v>technology</v>
      </c>
      <c r="R1910" t="str">
        <f>RIGHT(N1910, LEN(N1910)-FIND("/",N1910,1))</f>
        <v>gadgets</v>
      </c>
      <c r="S1910" s="12">
        <f t="shared" si="58"/>
        <v>42703.709490740737</v>
      </c>
      <c r="T1910" s="12">
        <f t="shared" si="5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15">
        <f>IFERROR(E1911/L1911,0)</f>
        <v>129.97368421052633</v>
      </c>
      <c r="Q1911" t="str">
        <f>LEFT(N1911, FIND("/",N1911,1)-1)</f>
        <v>technology</v>
      </c>
      <c r="R1911" t="str">
        <f>RIGHT(N1911, LEN(N1911)-FIND("/",N1911,1))</f>
        <v>gadgets</v>
      </c>
      <c r="S1911" s="12">
        <f t="shared" si="58"/>
        <v>41905.220821759256</v>
      </c>
      <c r="T1911" s="12">
        <f t="shared" si="5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15">
        <f>IFERROR(E1912/L1912,0)</f>
        <v>117.49473684210527</v>
      </c>
      <c r="Q1912" t="str">
        <f>LEFT(N1912, FIND("/",N1912,1)-1)</f>
        <v>technology</v>
      </c>
      <c r="R1912" t="str">
        <f>RIGHT(N1912, LEN(N1912)-FIND("/",N1912,1))</f>
        <v>gadgets</v>
      </c>
      <c r="S1912" s="12">
        <f t="shared" si="58"/>
        <v>42264.754826388882</v>
      </c>
      <c r="T1912" s="12">
        <f t="shared" si="5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15">
        <f>IFERROR(E1913/L1913,0)</f>
        <v>10</v>
      </c>
      <c r="Q1913" t="str">
        <f>LEFT(N1913, FIND("/",N1913,1)-1)</f>
        <v>technology</v>
      </c>
      <c r="R1913" t="str">
        <f>RIGHT(N1913, LEN(N1913)-FIND("/",N1913,1))</f>
        <v>gadgets</v>
      </c>
      <c r="S1913" s="12">
        <f t="shared" si="58"/>
        <v>41829.825624999998</v>
      </c>
      <c r="T1913" s="12">
        <f t="shared" si="5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15">
        <f>E1914/L1914</f>
        <v>70.595238095238102</v>
      </c>
      <c r="Q1914" t="str">
        <f>LEFT(N1914, FIND("/",N1914,1)-1)</f>
        <v>technology</v>
      </c>
      <c r="R1914" t="str">
        <f>RIGHT(N1914, LEN(N1914)-FIND("/",N1914,1))</f>
        <v>gadgets</v>
      </c>
      <c r="S1914" s="12">
        <f t="shared" si="58"/>
        <v>42129.018055555549</v>
      </c>
      <c r="T1914" s="12">
        <f t="shared" si="5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15">
        <f>IFERROR(E1915/L1915,0)</f>
        <v>24.5</v>
      </c>
      <c r="Q1915" t="str">
        <f>LEFT(N1915, FIND("/",N1915,1)-1)</f>
        <v>technology</v>
      </c>
      <c r="R1915" t="str">
        <f>RIGHT(N1915, LEN(N1915)-FIND("/",N1915,1))</f>
        <v>gadgets</v>
      </c>
      <c r="S1915" s="12">
        <f t="shared" si="58"/>
        <v>41890.302986111106</v>
      </c>
      <c r="T1915" s="12">
        <f t="shared" si="5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15">
        <f>IFERROR(E1916/L1916,0)</f>
        <v>30</v>
      </c>
      <c r="Q1916" t="str">
        <f>LEFT(N1916, FIND("/",N1916,1)-1)</f>
        <v>technology</v>
      </c>
      <c r="R1916" t="str">
        <f>RIGHT(N1916, LEN(N1916)-FIND("/",N1916,1))</f>
        <v>gadgets</v>
      </c>
      <c r="S1916" s="12">
        <f t="shared" si="58"/>
        <v>41928.966122685182</v>
      </c>
      <c r="T1916" s="12">
        <f t="shared" si="5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15">
        <f>IFERROR(E1917/L1917,0)</f>
        <v>2</v>
      </c>
      <c r="Q1917" t="str">
        <f>LEFT(N1917, FIND("/",N1917,1)-1)</f>
        <v>technology</v>
      </c>
      <c r="R1917" t="str">
        <f>RIGHT(N1917, LEN(N1917)-FIND("/",N1917,1))</f>
        <v>gadgets</v>
      </c>
      <c r="S1917" s="12">
        <f t="shared" si="58"/>
        <v>41863.840532407405</v>
      </c>
      <c r="T1917" s="12">
        <f t="shared" si="5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15">
        <f>IFERROR(E1918/L1918,0)</f>
        <v>17</v>
      </c>
      <c r="Q1918" t="str">
        <f>LEFT(N1918, FIND("/",N1918,1)-1)</f>
        <v>technology</v>
      </c>
      <c r="R1918" t="str">
        <f>RIGHT(N1918, LEN(N1918)-FIND("/",N1918,1))</f>
        <v>gadgets</v>
      </c>
      <c r="S1918" s="12">
        <f t="shared" si="58"/>
        <v>42656.508969907409</v>
      </c>
      <c r="T1918" s="12">
        <f t="shared" si="5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15">
        <f>E1919/L1919</f>
        <v>2928.9285714285716</v>
      </c>
      <c r="Q1919" t="str">
        <f>LEFT(N1919, FIND("/",N1919,1)-1)</f>
        <v>technology</v>
      </c>
      <c r="R1919" t="str">
        <f>RIGHT(N1919, LEN(N1919)-FIND("/",N1919,1))</f>
        <v>gadgets</v>
      </c>
      <c r="S1919" s="12">
        <f t="shared" si="58"/>
        <v>42746.06172453703</v>
      </c>
      <c r="T1919" s="12">
        <f t="shared" si="5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15">
        <f>IFERROR(E1920/L1920,0)</f>
        <v>28.888888888888889</v>
      </c>
      <c r="Q1920" t="str">
        <f>LEFT(N1920, FIND("/",N1920,1)-1)</f>
        <v>technology</v>
      </c>
      <c r="R1920" t="str">
        <f>RIGHT(N1920, LEN(N1920)-FIND("/",N1920,1))</f>
        <v>gadgets</v>
      </c>
      <c r="S1920" s="12">
        <f t="shared" si="58"/>
        <v>41828.581608796296</v>
      </c>
      <c r="T1920" s="12">
        <f t="shared" si="5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15">
        <f>IFERROR(E1921/L1921,0)</f>
        <v>29.625</v>
      </c>
      <c r="Q1921" t="str">
        <f>LEFT(N1921, FIND("/",N1921,1)-1)</f>
        <v>technology</v>
      </c>
      <c r="R1921" t="str">
        <f>RIGHT(N1921, LEN(N1921)-FIND("/",N1921,1))</f>
        <v>gadgets</v>
      </c>
      <c r="S1921" s="12">
        <f t="shared" si="58"/>
        <v>42113.667233796295</v>
      </c>
      <c r="T1921" s="12">
        <f t="shared" si="59"/>
        <v>42143.667233796295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15">
        <f>IFERROR(E1922/L1922,0)</f>
        <v>40.980952380952381</v>
      </c>
      <c r="Q1922" t="str">
        <f>LEFT(N1922, FIND("/",N1922,1)-1)</f>
        <v>technology</v>
      </c>
      <c r="R1922" t="str">
        <f>RIGHT(N1922, LEN(N1922)-FIND("/",N1922,1))</f>
        <v>gadgets</v>
      </c>
      <c r="S1922" s="12">
        <f t="shared" si="58"/>
        <v>42270.66737268518</v>
      </c>
      <c r="T1922" s="12">
        <f t="shared" si="5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15">
        <f>E1923/L1923</f>
        <v>54</v>
      </c>
      <c r="Q1923" t="str">
        <f>LEFT(N1923, FIND("/",N1923,1)-1)</f>
        <v>music</v>
      </c>
      <c r="R1923" t="str">
        <f>RIGHT(N1923, LEN(N1923)-FIND("/",N1923,1))</f>
        <v>indie rock</v>
      </c>
      <c r="S1923" s="12">
        <f t="shared" ref="S1923:S1986" si="60">(J1923/86400)+25569+(-5/24)</f>
        <v>41074.013229166667</v>
      </c>
      <c r="T1923" s="12">
        <f t="shared" ref="T1923:T1986" si="61">(I1923/86400)+25569+(-5/24)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15">
        <f>E1924/L1924</f>
        <v>36.109375</v>
      </c>
      <c r="Q1924" t="str">
        <f>LEFT(N1924, FIND("/",N1924,1)-1)</f>
        <v>music</v>
      </c>
      <c r="R1924" t="str">
        <f>RIGHT(N1924, LEN(N1924)-FIND("/",N1924,1))</f>
        <v>indie rock</v>
      </c>
      <c r="S1924" s="12">
        <f t="shared" si="60"/>
        <v>41590.047534722216</v>
      </c>
      <c r="T1924" s="12">
        <f t="shared" si="61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15">
        <f>E1925/L1925</f>
        <v>23.153846153846153</v>
      </c>
      <c r="Q1925" t="str">
        <f>LEFT(N1925, FIND("/",N1925,1)-1)</f>
        <v>music</v>
      </c>
      <c r="R1925" t="str">
        <f>RIGHT(N1925, LEN(N1925)-FIND("/",N1925,1))</f>
        <v>indie rock</v>
      </c>
      <c r="S1925" s="12">
        <f t="shared" si="60"/>
        <v>40772.640416666662</v>
      </c>
      <c r="T1925" s="12">
        <f t="shared" si="61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15">
        <f>E1926/L1926</f>
        <v>104</v>
      </c>
      <c r="Q1926" t="str">
        <f>LEFT(N1926, FIND("/",N1926,1)-1)</f>
        <v>music</v>
      </c>
      <c r="R1926" t="str">
        <f>RIGHT(N1926, LEN(N1926)-FIND("/",N1926,1))</f>
        <v>indie rock</v>
      </c>
      <c r="S1926" s="12">
        <f t="shared" si="60"/>
        <v>41626.552719907406</v>
      </c>
      <c r="T1926" s="12">
        <f t="shared" si="61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15">
        <f>E1927/L1927</f>
        <v>31.826923076923077</v>
      </c>
      <c r="Q1927" t="str">
        <f>LEFT(N1927, FIND("/",N1927,1)-1)</f>
        <v>music</v>
      </c>
      <c r="R1927" t="str">
        <f>RIGHT(N1927, LEN(N1927)-FIND("/",N1927,1))</f>
        <v>indie rock</v>
      </c>
      <c r="S1927" s="12">
        <f t="shared" si="60"/>
        <v>41535.693148148144</v>
      </c>
      <c r="T1927" s="12">
        <f t="shared" si="61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15">
        <f>E1928/L1928</f>
        <v>27.3896261682243</v>
      </c>
      <c r="Q1928" t="str">
        <f>LEFT(N1928, FIND("/",N1928,1)-1)</f>
        <v>music</v>
      </c>
      <c r="R1928" t="str">
        <f>RIGHT(N1928, LEN(N1928)-FIND("/",N1928,1))</f>
        <v>indie rock</v>
      </c>
      <c r="S1928" s="12">
        <f t="shared" si="60"/>
        <v>40456.746018518512</v>
      </c>
      <c r="T1928" s="12">
        <f t="shared" si="61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15">
        <f>E1929/L1929</f>
        <v>56.363636363636367</v>
      </c>
      <c r="Q1929" t="str">
        <f>LEFT(N1929, FIND("/",N1929,1)-1)</f>
        <v>music</v>
      </c>
      <c r="R1929" t="str">
        <f>RIGHT(N1929, LEN(N1929)-FIND("/",N1929,1))</f>
        <v>indie rock</v>
      </c>
      <c r="S1929" s="12">
        <f t="shared" si="60"/>
        <v>40960.653229166666</v>
      </c>
      <c r="T1929" s="12">
        <f t="shared" si="61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15">
        <f>E1930/L1930</f>
        <v>77.352941176470594</v>
      </c>
      <c r="Q1930" t="str">
        <f>LEFT(N1930, FIND("/",N1930,1)-1)</f>
        <v>music</v>
      </c>
      <c r="R1930" t="str">
        <f>RIGHT(N1930, LEN(N1930)-FIND("/",N1930,1))</f>
        <v>indie rock</v>
      </c>
      <c r="S1930" s="12">
        <f t="shared" si="60"/>
        <v>41371.439745370364</v>
      </c>
      <c r="T1930" s="12">
        <f t="shared" si="61"/>
        <v>41401.439745370364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15">
        <f>E1931/L1931</f>
        <v>42.8</v>
      </c>
      <c r="Q1931" t="str">
        <f>LEFT(N1931, FIND("/",N1931,1)-1)</f>
        <v>music</v>
      </c>
      <c r="R1931" t="str">
        <f>RIGHT(N1931, LEN(N1931)-FIND("/",N1931,1))</f>
        <v>indie rock</v>
      </c>
      <c r="S1931" s="12">
        <f t="shared" si="60"/>
        <v>40686.813263888886</v>
      </c>
      <c r="T1931" s="12">
        <f t="shared" si="61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15">
        <f>E1932/L1932</f>
        <v>48.846153846153847</v>
      </c>
      <c r="Q1932" t="str">
        <f>LEFT(N1932, FIND("/",N1932,1)-1)</f>
        <v>music</v>
      </c>
      <c r="R1932" t="str">
        <f>RIGHT(N1932, LEN(N1932)-FIND("/",N1932,1))</f>
        <v>indie rock</v>
      </c>
      <c r="S1932" s="12">
        <f t="shared" si="60"/>
        <v>41402.350486111107</v>
      </c>
      <c r="T1932" s="12">
        <f t="shared" si="61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15">
        <f>E1933/L1933</f>
        <v>48.240400000000001</v>
      </c>
      <c r="Q1933" t="str">
        <f>LEFT(N1933, FIND("/",N1933,1)-1)</f>
        <v>music</v>
      </c>
      <c r="R1933" t="str">
        <f>RIGHT(N1933, LEN(N1933)-FIND("/",N1933,1))</f>
        <v>indie rock</v>
      </c>
      <c r="S1933" s="12">
        <f t="shared" si="60"/>
        <v>41037.684131944443</v>
      </c>
      <c r="T1933" s="12">
        <f t="shared" si="61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15">
        <f>E1934/L1934</f>
        <v>70.212500000000006</v>
      </c>
      <c r="Q1934" t="str">
        <f>LEFT(N1934, FIND("/",N1934,1)-1)</f>
        <v>music</v>
      </c>
      <c r="R1934" t="str">
        <f>RIGHT(N1934, LEN(N1934)-FIND("/",N1934,1))</f>
        <v>indie rock</v>
      </c>
      <c r="S1934" s="12">
        <f t="shared" si="60"/>
        <v>40911.601539351854</v>
      </c>
      <c r="T1934" s="12">
        <f t="shared" si="61"/>
        <v>40932.601539351854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15">
        <f>E1935/L1935</f>
        <v>94.054545454545448</v>
      </c>
      <c r="Q1935" t="str">
        <f>LEFT(N1935, FIND("/",N1935,1)-1)</f>
        <v>music</v>
      </c>
      <c r="R1935" t="str">
        <f>RIGHT(N1935, LEN(N1935)-FIND("/",N1935,1))</f>
        <v>indie rock</v>
      </c>
      <c r="S1935" s="12">
        <f t="shared" si="60"/>
        <v>41878.922534722216</v>
      </c>
      <c r="T1935" s="12">
        <f t="shared" si="61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15">
        <f>E1936/L1936</f>
        <v>80.272727272727266</v>
      </c>
      <c r="Q1936" t="str">
        <f>LEFT(N1936, FIND("/",N1936,1)-1)</f>
        <v>music</v>
      </c>
      <c r="R1936" t="str">
        <f>RIGHT(N1936, LEN(N1936)-FIND("/",N1936,1))</f>
        <v>indie rock</v>
      </c>
      <c r="S1936" s="12">
        <f t="shared" si="60"/>
        <v>40865.658807870372</v>
      </c>
      <c r="T1936" s="12">
        <f t="shared" si="61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15">
        <f>E1937/L1937</f>
        <v>54.2</v>
      </c>
      <c r="Q1937" t="str">
        <f>LEFT(N1937, FIND("/",N1937,1)-1)</f>
        <v>music</v>
      </c>
      <c r="R1937" t="str">
        <f>RIGHT(N1937, LEN(N1937)-FIND("/",N1937,1))</f>
        <v>indie rock</v>
      </c>
      <c r="S1937" s="12">
        <f t="shared" si="60"/>
        <v>41773.724201388883</v>
      </c>
      <c r="T1937" s="12">
        <f t="shared" si="61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15">
        <f>E1938/L1938</f>
        <v>60.26903448275862</v>
      </c>
      <c r="Q1938" t="str">
        <f>LEFT(N1938, FIND("/",N1938,1)-1)</f>
        <v>music</v>
      </c>
      <c r="R1938" t="str">
        <f>RIGHT(N1938, LEN(N1938)-FIND("/",N1938,1))</f>
        <v>indie rock</v>
      </c>
      <c r="S1938" s="12">
        <f t="shared" si="60"/>
        <v>40852.68136574074</v>
      </c>
      <c r="T1938" s="12">
        <f t="shared" si="61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15">
        <f>E1939/L1939</f>
        <v>38.740344827586206</v>
      </c>
      <c r="Q1939" t="str">
        <f>LEFT(N1939, FIND("/",N1939,1)-1)</f>
        <v>music</v>
      </c>
      <c r="R1939" t="str">
        <f>RIGHT(N1939, LEN(N1939)-FIND("/",N1939,1))</f>
        <v>indie rock</v>
      </c>
      <c r="S1939" s="12">
        <f t="shared" si="60"/>
        <v>41058.91065972222</v>
      </c>
      <c r="T1939" s="12">
        <f t="shared" si="61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15">
        <f>E1940/L1940</f>
        <v>152.54385964912279</v>
      </c>
      <c r="Q1940" t="str">
        <f>LEFT(N1940, FIND("/",N1940,1)-1)</f>
        <v>music</v>
      </c>
      <c r="R1940" t="str">
        <f>RIGHT(N1940, LEN(N1940)-FIND("/",N1940,1))</f>
        <v>indie rock</v>
      </c>
      <c r="S1940" s="12">
        <f t="shared" si="60"/>
        <v>41426.05128472222</v>
      </c>
      <c r="T1940" s="12">
        <f t="shared" si="61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15">
        <f>E1941/L1941</f>
        <v>115.3125</v>
      </c>
      <c r="Q1941" t="str">
        <f>LEFT(N1941, FIND("/",N1941,1)-1)</f>
        <v>music</v>
      </c>
      <c r="R1941" t="str">
        <f>RIGHT(N1941, LEN(N1941)-FIND("/",N1941,1))</f>
        <v>indie rock</v>
      </c>
      <c r="S1941" s="12">
        <f t="shared" si="60"/>
        <v>41313.776712962957</v>
      </c>
      <c r="T1941" s="12">
        <f t="shared" si="61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15">
        <f>E1942/L1942</f>
        <v>35.838709677419352</v>
      </c>
      <c r="Q1942" t="str">
        <f>LEFT(N1942, FIND("/",N1942,1)-1)</f>
        <v>music</v>
      </c>
      <c r="R1942" t="str">
        <f>RIGHT(N1942, LEN(N1942)-FIND("/",N1942,1))</f>
        <v>indie rock</v>
      </c>
      <c r="S1942" s="12">
        <f t="shared" si="60"/>
        <v>40670.298993055556</v>
      </c>
      <c r="T1942" s="12">
        <f t="shared" si="61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15">
        <f>E1943/L1943</f>
        <v>64.570118779438872</v>
      </c>
      <c r="Q1943" t="str">
        <f>LEFT(N1943, FIND("/",N1943,1)-1)</f>
        <v>technology</v>
      </c>
      <c r="R1943" t="str">
        <f>RIGHT(N1943, LEN(N1943)-FIND("/",N1943,1))</f>
        <v>hardware</v>
      </c>
      <c r="S1943" s="12">
        <f t="shared" si="60"/>
        <v>41744.08253472222</v>
      </c>
      <c r="T1943" s="12">
        <f t="shared" si="61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15">
        <f>E1944/L1944</f>
        <v>87.436000000000007</v>
      </c>
      <c r="Q1944" t="str">
        <f>LEFT(N1944, FIND("/",N1944,1)-1)</f>
        <v>technology</v>
      </c>
      <c r="R1944" t="str">
        <f>RIGHT(N1944, LEN(N1944)-FIND("/",N1944,1))</f>
        <v>hardware</v>
      </c>
      <c r="S1944" s="12">
        <f t="shared" si="60"/>
        <v>40638.619675925926</v>
      </c>
      <c r="T1944" s="12">
        <f t="shared" si="61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15">
        <f>E1945/L1945</f>
        <v>68.815577078288939</v>
      </c>
      <c r="Q1945" t="str">
        <f>LEFT(N1945, FIND("/",N1945,1)-1)</f>
        <v>technology</v>
      </c>
      <c r="R1945" t="str">
        <f>RIGHT(N1945, LEN(N1945)-FIND("/",N1945,1))</f>
        <v>hardware</v>
      </c>
      <c r="S1945" s="12">
        <f t="shared" si="60"/>
        <v>42548.061527777776</v>
      </c>
      <c r="T1945" s="12">
        <f t="shared" si="61"/>
        <v>42593.061527777776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15">
        <f>E1946/L1946</f>
        <v>176.200223588597</v>
      </c>
      <c r="Q1946" t="str">
        <f>LEFT(N1946, FIND("/",N1946,1)-1)</f>
        <v>technology</v>
      </c>
      <c r="R1946" t="str">
        <f>RIGHT(N1946, LEN(N1946)-FIND("/",N1946,1))</f>
        <v>hardware</v>
      </c>
      <c r="S1946" s="12">
        <f t="shared" si="60"/>
        <v>41730.376041666663</v>
      </c>
      <c r="T1946" s="12">
        <f t="shared" si="61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15">
        <f>E1947/L1947</f>
        <v>511.79117647058825</v>
      </c>
      <c r="Q1947" t="str">
        <f>LEFT(N1947, FIND("/",N1947,1)-1)</f>
        <v>technology</v>
      </c>
      <c r="R1947" t="str">
        <f>RIGHT(N1947, LEN(N1947)-FIND("/",N1947,1))</f>
        <v>hardware</v>
      </c>
      <c r="S1947" s="12">
        <f t="shared" si="60"/>
        <v>42157.043495370366</v>
      </c>
      <c r="T1947" s="12">
        <f t="shared" si="61"/>
        <v>42197.043495370366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15">
        <f>E1948/L1948</f>
        <v>160.44285714285715</v>
      </c>
      <c r="Q1948" t="str">
        <f>LEFT(N1948, FIND("/",N1948,1)-1)</f>
        <v>technology</v>
      </c>
      <c r="R1948" t="str">
        <f>RIGHT(N1948, LEN(N1948)-FIND("/",N1948,1))</f>
        <v>hardware</v>
      </c>
      <c r="S1948" s="12">
        <f t="shared" si="60"/>
        <v>41688.941678240742</v>
      </c>
      <c r="T1948" s="12">
        <f t="shared" si="61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15">
        <f>E1949/L1949</f>
        <v>35.003043478260871</v>
      </c>
      <c r="Q1949" t="str">
        <f>LEFT(N1949, FIND("/",N1949,1)-1)</f>
        <v>technology</v>
      </c>
      <c r="R1949" t="str">
        <f>RIGHT(N1949, LEN(N1949)-FIND("/",N1949,1))</f>
        <v>hardware</v>
      </c>
      <c r="S1949" s="12">
        <f t="shared" si="60"/>
        <v>40102.709722222222</v>
      </c>
      <c r="T1949" s="12">
        <f t="shared" si="61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15">
        <f>E1950/L1950</f>
        <v>188.50671378091872</v>
      </c>
      <c r="Q1950" t="str">
        <f>LEFT(N1950, FIND("/",N1950,1)-1)</f>
        <v>technology</v>
      </c>
      <c r="R1950" t="str">
        <f>RIGHT(N1950, LEN(N1950)-FIND("/",N1950,1))</f>
        <v>hardware</v>
      </c>
      <c r="S1950" s="12">
        <f t="shared" si="60"/>
        <v>42473.395937499998</v>
      </c>
      <c r="T1950" s="12">
        <f t="shared" si="61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15">
        <f>E1951/L1951</f>
        <v>56.204984093319197</v>
      </c>
      <c r="Q1951" t="str">
        <f>LEFT(N1951, FIND("/",N1951,1)-1)</f>
        <v>technology</v>
      </c>
      <c r="R1951" t="str">
        <f>RIGHT(N1951, LEN(N1951)-FIND("/",N1951,1))</f>
        <v>hardware</v>
      </c>
      <c r="S1951" s="12">
        <f t="shared" si="60"/>
        <v>41800.21471064815</v>
      </c>
      <c r="T1951" s="12">
        <f t="shared" si="61"/>
        <v>41830.21471064815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15">
        <f>E1952/L1952</f>
        <v>51.3054157782516</v>
      </c>
      <c r="Q1952" t="str">
        <f>LEFT(N1952, FIND("/",N1952,1)-1)</f>
        <v>technology</v>
      </c>
      <c r="R1952" t="str">
        <f>RIGHT(N1952, LEN(N1952)-FIND("/",N1952,1))</f>
        <v>hardware</v>
      </c>
      <c r="S1952" s="12">
        <f t="shared" si="60"/>
        <v>40623.973067129627</v>
      </c>
      <c r="T1952" s="12">
        <f t="shared" si="61"/>
        <v>40654.973067129627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15">
        <f>E1953/L1953</f>
        <v>127.36450839328538</v>
      </c>
      <c r="Q1953" t="str">
        <f>LEFT(N1953, FIND("/",N1953,1)-1)</f>
        <v>technology</v>
      </c>
      <c r="R1953" t="str">
        <f>RIGHT(N1953, LEN(N1953)-FIND("/",N1953,1))</f>
        <v>hardware</v>
      </c>
      <c r="S1953" s="12">
        <f t="shared" si="60"/>
        <v>42651.212233796294</v>
      </c>
      <c r="T1953" s="12">
        <f t="shared" si="61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15">
        <f>E1954/L1954</f>
        <v>101.85532258064516</v>
      </c>
      <c r="Q1954" t="str">
        <f>LEFT(N1954, FIND("/",N1954,1)-1)</f>
        <v>technology</v>
      </c>
      <c r="R1954" t="str">
        <f>RIGHT(N1954, LEN(N1954)-FIND("/",N1954,1))</f>
        <v>hardware</v>
      </c>
      <c r="S1954" s="12">
        <f t="shared" si="60"/>
        <v>41526.398321759254</v>
      </c>
      <c r="T1954" s="12">
        <f t="shared" si="61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15">
        <f>E1955/L1955</f>
        <v>230.55782312925169</v>
      </c>
      <c r="Q1955" t="str">
        <f>LEFT(N1955, FIND("/",N1955,1)-1)</f>
        <v>technology</v>
      </c>
      <c r="R1955" t="str">
        <f>RIGHT(N1955, LEN(N1955)-FIND("/",N1955,1))</f>
        <v>hardware</v>
      </c>
      <c r="S1955" s="12">
        <f t="shared" si="60"/>
        <v>40940.991493055553</v>
      </c>
      <c r="T1955" s="12">
        <f t="shared" si="61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15">
        <f>E1956/L1956</f>
        <v>842.10602409638557</v>
      </c>
      <c r="Q1956" t="str">
        <f>LEFT(N1956, FIND("/",N1956,1)-1)</f>
        <v>technology</v>
      </c>
      <c r="R1956" t="str">
        <f>RIGHT(N1956, LEN(N1956)-FIND("/",N1956,1))</f>
        <v>hardware</v>
      </c>
      <c r="S1956" s="12">
        <f t="shared" si="60"/>
        <v>42394.372407407405</v>
      </c>
      <c r="T1956" s="12">
        <f t="shared" si="61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15">
        <f>E1957/L1957</f>
        <v>577.27593103448271</v>
      </c>
      <c r="Q1957" t="str">
        <f>LEFT(N1957, FIND("/",N1957,1)-1)</f>
        <v>technology</v>
      </c>
      <c r="R1957" t="str">
        <f>RIGHT(N1957, LEN(N1957)-FIND("/",N1957,1))</f>
        <v>hardware</v>
      </c>
      <c r="S1957" s="12">
        <f t="shared" si="60"/>
        <v>41020.063437500001</v>
      </c>
      <c r="T1957" s="12">
        <f t="shared" si="61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15">
        <f>E1958/L1958</f>
        <v>483.34246575342468</v>
      </c>
      <c r="Q1958" t="str">
        <f>LEFT(N1958, FIND("/",N1958,1)-1)</f>
        <v>technology</v>
      </c>
      <c r="R1958" t="str">
        <f>RIGHT(N1958, LEN(N1958)-FIND("/",N1958,1))</f>
        <v>hardware</v>
      </c>
      <c r="S1958" s="12">
        <f t="shared" si="60"/>
        <v>42067.71533564815</v>
      </c>
      <c r="T1958" s="12">
        <f t="shared" si="61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15">
        <f>E1959/L1959</f>
        <v>76.138500000000008</v>
      </c>
      <c r="Q1959" t="str">
        <f>LEFT(N1959, FIND("/",N1959,1)-1)</f>
        <v>technology</v>
      </c>
      <c r="R1959" t="str">
        <f>RIGHT(N1959, LEN(N1959)-FIND("/",N1959,1))</f>
        <v>hardware</v>
      </c>
      <c r="S1959" s="12">
        <f t="shared" si="60"/>
        <v>41178.890196759261</v>
      </c>
      <c r="T1959" s="12">
        <f t="shared" si="61"/>
        <v>41208.890196759261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15">
        <f>E1960/L1960</f>
        <v>74.107684365781708</v>
      </c>
      <c r="Q1960" t="str">
        <f>LEFT(N1960, FIND("/",N1960,1)-1)</f>
        <v>technology</v>
      </c>
      <c r="R1960" t="str">
        <f>RIGHT(N1960, LEN(N1960)-FIND("/",N1960,1))</f>
        <v>hardware</v>
      </c>
      <c r="S1960" s="12">
        <f t="shared" si="60"/>
        <v>41326.779641203699</v>
      </c>
      <c r="T1960" s="12">
        <f t="shared" si="61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15">
        <f>E1961/L1961</f>
        <v>36.965660377358489</v>
      </c>
      <c r="Q1961" t="str">
        <f>LEFT(N1961, FIND("/",N1961,1)-1)</f>
        <v>technology</v>
      </c>
      <c r="R1961" t="str">
        <f>RIGHT(N1961, LEN(N1961)-FIND("/",N1961,1))</f>
        <v>hardware</v>
      </c>
      <c r="S1961" s="12">
        <f t="shared" si="60"/>
        <v>41871.637268518512</v>
      </c>
      <c r="T1961" s="12">
        <f t="shared" si="61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15">
        <f>E1962/L1962</f>
        <v>2500.969696969697</v>
      </c>
      <c r="Q1962" t="str">
        <f>LEFT(N1962, FIND("/",N1962,1)-1)</f>
        <v>technology</v>
      </c>
      <c r="R1962" t="str">
        <f>RIGHT(N1962, LEN(N1962)-FIND("/",N1962,1))</f>
        <v>hardware</v>
      </c>
      <c r="S1962" s="12">
        <f t="shared" si="60"/>
        <v>41964.154409722221</v>
      </c>
      <c r="T1962" s="12">
        <f t="shared" si="61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15">
        <f>E1963/L1963</f>
        <v>67.690214329454989</v>
      </c>
      <c r="Q1963" t="str">
        <f>LEFT(N1963, FIND("/",N1963,1)-1)</f>
        <v>technology</v>
      </c>
      <c r="R1963" t="str">
        <f>RIGHT(N1963, LEN(N1963)-FIND("/",N1963,1))</f>
        <v>hardware</v>
      </c>
      <c r="S1963" s="12">
        <f t="shared" si="60"/>
        <v>41147.986307870371</v>
      </c>
      <c r="T1963" s="12">
        <f t="shared" si="61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15">
        <f>E1964/L1964</f>
        <v>63.04738562091503</v>
      </c>
      <c r="Q1964" t="str">
        <f>LEFT(N1964, FIND("/",N1964,1)-1)</f>
        <v>technology</v>
      </c>
      <c r="R1964" t="str">
        <f>RIGHT(N1964, LEN(N1964)-FIND("/",N1964,1))</f>
        <v>hardware</v>
      </c>
      <c r="S1964" s="12">
        <f t="shared" si="60"/>
        <v>41742.572175925925</v>
      </c>
      <c r="T1964" s="12">
        <f t="shared" si="61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15">
        <f>E1965/L1965</f>
        <v>117.6</v>
      </c>
      <c r="Q1965" t="str">
        <f>LEFT(N1965, FIND("/",N1965,1)-1)</f>
        <v>technology</v>
      </c>
      <c r="R1965" t="str">
        <f>RIGHT(N1965, LEN(N1965)-FIND("/",N1965,1))</f>
        <v>hardware</v>
      </c>
      <c r="S1965" s="12">
        <f t="shared" si="60"/>
        <v>41863.221458333333</v>
      </c>
      <c r="T1965" s="12">
        <f t="shared" si="61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15">
        <f>E1966/L1966</f>
        <v>180.75185011709601</v>
      </c>
      <c r="Q1966" t="str">
        <f>LEFT(N1966, FIND("/",N1966,1)-1)</f>
        <v>technology</v>
      </c>
      <c r="R1966" t="str">
        <f>RIGHT(N1966, LEN(N1966)-FIND("/",N1966,1))</f>
        <v>hardware</v>
      </c>
      <c r="S1966" s="12">
        <f t="shared" si="60"/>
        <v>42452.064490740733</v>
      </c>
      <c r="T1966" s="12">
        <f t="shared" si="61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15">
        <f>E1967/L1967</f>
        <v>127.32038834951456</v>
      </c>
      <c r="Q1967" t="str">
        <f>LEFT(N1967, FIND("/",N1967,1)-1)</f>
        <v>technology</v>
      </c>
      <c r="R1967" t="str">
        <f>RIGHT(N1967, LEN(N1967)-FIND("/",N1967,1))</f>
        <v>hardware</v>
      </c>
      <c r="S1967" s="12">
        <f t="shared" si="60"/>
        <v>40897.880902777775</v>
      </c>
      <c r="T1967" s="12">
        <f t="shared" si="61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15">
        <f>E1968/L1968</f>
        <v>136.6444745538665</v>
      </c>
      <c r="Q1968" t="str">
        <f>LEFT(N1968, FIND("/",N1968,1)-1)</f>
        <v>technology</v>
      </c>
      <c r="R1968" t="str">
        <f>RIGHT(N1968, LEN(N1968)-FIND("/",N1968,1))</f>
        <v>hardware</v>
      </c>
      <c r="S1968" s="12">
        <f t="shared" si="60"/>
        <v>41835.332152777773</v>
      </c>
      <c r="T1968" s="12">
        <f t="shared" si="61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15">
        <f>E1969/L1969</f>
        <v>182.78024691358024</v>
      </c>
      <c r="Q1969" t="str">
        <f>LEFT(N1969, FIND("/",N1969,1)-1)</f>
        <v>technology</v>
      </c>
      <c r="R1969" t="str">
        <f>RIGHT(N1969, LEN(N1969)-FIND("/",N1969,1))</f>
        <v>hardware</v>
      </c>
      <c r="S1969" s="12">
        <f t="shared" si="60"/>
        <v>41730.455196759256</v>
      </c>
      <c r="T1969" s="12">
        <f t="shared" si="61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15">
        <f>E1970/L1970</f>
        <v>279.37843137254902</v>
      </c>
      <c r="Q1970" t="str">
        <f>LEFT(N1970, FIND("/",N1970,1)-1)</f>
        <v>technology</v>
      </c>
      <c r="R1970" t="str">
        <f>RIGHT(N1970, LEN(N1970)-FIND("/",N1970,1))</f>
        <v>hardware</v>
      </c>
      <c r="S1970" s="12">
        <f t="shared" si="60"/>
        <v>42676.378645833327</v>
      </c>
      <c r="T1970" s="12">
        <f t="shared" si="61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15">
        <f>E1971/L1971</f>
        <v>61.375728669846318</v>
      </c>
      <c r="Q1971" t="str">
        <f>LEFT(N1971, FIND("/",N1971,1)-1)</f>
        <v>technology</v>
      </c>
      <c r="R1971" t="str">
        <f>RIGHT(N1971, LEN(N1971)-FIND("/",N1971,1))</f>
        <v>hardware</v>
      </c>
      <c r="S1971" s="12">
        <f t="shared" si="60"/>
        <v>42557.584120370368</v>
      </c>
      <c r="T1971" s="12">
        <f t="shared" si="61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15">
        <f>E1972/L1972</f>
        <v>80.727532097004286</v>
      </c>
      <c r="Q1972" t="str">
        <f>LEFT(N1972, FIND("/",N1972,1)-1)</f>
        <v>technology</v>
      </c>
      <c r="R1972" t="str">
        <f>RIGHT(N1972, LEN(N1972)-FIND("/",N1972,1))</f>
        <v>hardware</v>
      </c>
      <c r="S1972" s="12">
        <f t="shared" si="60"/>
        <v>41323.984965277778</v>
      </c>
      <c r="T1972" s="12">
        <f t="shared" si="61"/>
        <v>41383.943298611106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15">
        <f>E1973/L1973</f>
        <v>272.35590732591254</v>
      </c>
      <c r="Q1973" t="str">
        <f>LEFT(N1973, FIND("/",N1973,1)-1)</f>
        <v>technology</v>
      </c>
      <c r="R1973" t="str">
        <f>RIGHT(N1973, LEN(N1973)-FIND("/",N1973,1))</f>
        <v>hardware</v>
      </c>
      <c r="S1973" s="12">
        <f t="shared" si="60"/>
        <v>41561.29237268518</v>
      </c>
      <c r="T1973" s="12">
        <f t="shared" si="61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15">
        <f>E1974/L1974</f>
        <v>70.848739495798313</v>
      </c>
      <c r="Q1974" t="str">
        <f>LEFT(N1974, FIND("/",N1974,1)-1)</f>
        <v>technology</v>
      </c>
      <c r="R1974" t="str">
        <f>RIGHT(N1974, LEN(N1974)-FIND("/",N1974,1))</f>
        <v>hardware</v>
      </c>
      <c r="S1974" s="12">
        <f t="shared" si="60"/>
        <v>41200.803749999999</v>
      </c>
      <c r="T1974" s="12">
        <f t="shared" si="61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15">
        <f>E1975/L1975</f>
        <v>247.94003412969283</v>
      </c>
      <c r="Q1975" t="str">
        <f>LEFT(N1975, FIND("/",N1975,1)-1)</f>
        <v>technology</v>
      </c>
      <c r="R1975" t="str">
        <f>RIGHT(N1975, LEN(N1975)-FIND("/",N1975,1))</f>
        <v>hardware</v>
      </c>
      <c r="S1975" s="12">
        <f t="shared" si="60"/>
        <v>42549.514629629623</v>
      </c>
      <c r="T1975" s="12">
        <f t="shared" si="61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15">
        <f>E1976/L1976</f>
        <v>186.81393034825871</v>
      </c>
      <c r="Q1976" t="str">
        <f>LEFT(N1976, FIND("/",N1976,1)-1)</f>
        <v>technology</v>
      </c>
      <c r="R1976" t="str">
        <f>RIGHT(N1976, LEN(N1976)-FIND("/",N1976,1))</f>
        <v>hardware</v>
      </c>
      <c r="S1976" s="12">
        <f t="shared" si="60"/>
        <v>41445.125798611109</v>
      </c>
      <c r="T1976" s="12">
        <f t="shared" si="61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15">
        <f>E1977/L1977</f>
        <v>131.98948616600788</v>
      </c>
      <c r="Q1977" t="str">
        <f>LEFT(N1977, FIND("/",N1977,1)-1)</f>
        <v>technology</v>
      </c>
      <c r="R1977" t="str">
        <f>RIGHT(N1977, LEN(N1977)-FIND("/",N1977,1))</f>
        <v>hardware</v>
      </c>
      <c r="S1977" s="12">
        <f t="shared" si="60"/>
        <v>41313.54688657407</v>
      </c>
      <c r="T1977" s="12">
        <f t="shared" si="61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15">
        <f>E1978/L1978</f>
        <v>29.310782241014799</v>
      </c>
      <c r="Q1978" t="str">
        <f>LEFT(N1978, FIND("/",N1978,1)-1)</f>
        <v>technology</v>
      </c>
      <c r="R1978" t="str">
        <f>RIGHT(N1978, LEN(N1978)-FIND("/",N1978,1))</f>
        <v>hardware</v>
      </c>
      <c r="S1978" s="12">
        <f t="shared" si="60"/>
        <v>41438.691261574073</v>
      </c>
      <c r="T1978" s="12">
        <f t="shared" si="61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15">
        <f>E1979/L1979</f>
        <v>245.02436053593178</v>
      </c>
      <c r="Q1979" t="str">
        <f>LEFT(N1979, FIND("/",N1979,1)-1)</f>
        <v>technology</v>
      </c>
      <c r="R1979" t="str">
        <f>RIGHT(N1979, LEN(N1979)-FIND("/",N1979,1))</f>
        <v>hardware</v>
      </c>
      <c r="S1979" s="12">
        <f t="shared" si="60"/>
        <v>42311.008564814816</v>
      </c>
      <c r="T1979" s="12">
        <f t="shared" si="61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15">
        <f>E1980/L1980</f>
        <v>1323.2540463917526</v>
      </c>
      <c r="Q1980" t="str">
        <f>LEFT(N1980, FIND("/",N1980,1)-1)</f>
        <v>technology</v>
      </c>
      <c r="R1980" t="str">
        <f>RIGHT(N1980, LEN(N1980)-FIND("/",N1980,1))</f>
        <v>hardware</v>
      </c>
      <c r="S1980" s="12">
        <f t="shared" si="60"/>
        <v>41039.017268518517</v>
      </c>
      <c r="T1980" s="12">
        <f t="shared" si="61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15">
        <f>E1981/L1981</f>
        <v>282.65966789667897</v>
      </c>
      <c r="Q1981" t="str">
        <f>LEFT(N1981, FIND("/",N1981,1)-1)</f>
        <v>technology</v>
      </c>
      <c r="R1981" t="str">
        <f>RIGHT(N1981, LEN(N1981)-FIND("/",N1981,1))</f>
        <v>hardware</v>
      </c>
      <c r="S1981" s="12">
        <f t="shared" si="60"/>
        <v>42290.25168981481</v>
      </c>
      <c r="T1981" s="12">
        <f t="shared" si="61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15">
        <f>E1982/L1982</f>
        <v>91.214401028277635</v>
      </c>
      <c r="Q1982" t="str">
        <f>LEFT(N1982, FIND("/",N1982,1)-1)</f>
        <v>technology</v>
      </c>
      <c r="R1982" t="str">
        <f>RIGHT(N1982, LEN(N1982)-FIND("/",N1982,1))</f>
        <v>hardware</v>
      </c>
      <c r="S1982" s="12">
        <f t="shared" si="60"/>
        <v>42423.334050925921</v>
      </c>
      <c r="T1982" s="12">
        <f t="shared" si="61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15">
        <f>IFERROR(E1983/L1983,0)</f>
        <v>31.75</v>
      </c>
      <c r="Q1983" t="str">
        <f>LEFT(N1983, FIND("/",N1983,1)-1)</f>
        <v>photography</v>
      </c>
      <c r="R1983" t="str">
        <f>RIGHT(N1983, LEN(N1983)-FIND("/",N1983,1))</f>
        <v>people</v>
      </c>
      <c r="S1983" s="12">
        <f t="shared" si="60"/>
        <v>41799.516956018517</v>
      </c>
      <c r="T1983" s="12">
        <f t="shared" si="61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15">
        <f>IFERROR(E1984/L1984,0)</f>
        <v>0</v>
      </c>
      <c r="Q1984" t="str">
        <f>LEFT(N1984, FIND("/",N1984,1)-1)</f>
        <v>photography</v>
      </c>
      <c r="R1984" t="str">
        <f>RIGHT(N1984, LEN(N1984)-FIND("/",N1984,1))</f>
        <v>people</v>
      </c>
      <c r="S1984" s="12">
        <f t="shared" si="60"/>
        <v>42678.378321759257</v>
      </c>
      <c r="T1984" s="12">
        <f t="shared" si="61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15">
        <f>IFERROR(E1985/L1985,0)</f>
        <v>88.6875</v>
      </c>
      <c r="Q1985" t="str">
        <f>LEFT(N1985, FIND("/",N1985,1)-1)</f>
        <v>photography</v>
      </c>
      <c r="R1985" t="str">
        <f>RIGHT(N1985, LEN(N1985)-FIND("/",N1985,1))</f>
        <v>people</v>
      </c>
      <c r="S1985" s="12">
        <f t="shared" si="60"/>
        <v>42592.803449074076</v>
      </c>
      <c r="T1985" s="12">
        <f t="shared" si="61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15">
        <f>IFERROR(E1986/L1986,0)</f>
        <v>453.14285714285717</v>
      </c>
      <c r="Q1986" t="str">
        <f>LEFT(N1986, FIND("/",N1986,1)-1)</f>
        <v>photography</v>
      </c>
      <c r="R1986" t="str">
        <f>RIGHT(N1986, LEN(N1986)-FIND("/",N1986,1))</f>
        <v>people</v>
      </c>
      <c r="S1986" s="12">
        <f t="shared" si="60"/>
        <v>41913.581956018512</v>
      </c>
      <c r="T1986" s="12">
        <f t="shared" si="61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15">
        <f>IFERROR(E1987/L1987,0)</f>
        <v>12.75</v>
      </c>
      <c r="Q1987" t="str">
        <f>LEFT(N1987, FIND("/",N1987,1)-1)</f>
        <v>photography</v>
      </c>
      <c r="R1987" t="str">
        <f>RIGHT(N1987, LEN(N1987)-FIND("/",N1987,1))</f>
        <v>people</v>
      </c>
      <c r="S1987" s="12">
        <f t="shared" ref="S1987:S2050" si="62">(J1987/86400)+25569+(-5/24)</f>
        <v>42555.490405092591</v>
      </c>
      <c r="T1987" s="12">
        <f t="shared" ref="T1987:T2050" si="63">(I1987/86400)+25569+(-5/24)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15">
        <f>IFERROR(E1988/L1988,0)</f>
        <v>1</v>
      </c>
      <c r="Q1988" t="str">
        <f>LEFT(N1988, FIND("/",N1988,1)-1)</f>
        <v>photography</v>
      </c>
      <c r="R1988" t="str">
        <f>RIGHT(N1988, LEN(N1988)-FIND("/",N1988,1))</f>
        <v>people</v>
      </c>
      <c r="S1988" s="12">
        <f t="shared" si="62"/>
        <v>42413.225497685184</v>
      </c>
      <c r="T1988" s="12">
        <f t="shared" si="63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15">
        <f>IFERROR(E1989/L1989,0)</f>
        <v>83.428571428571431</v>
      </c>
      <c r="Q1989" t="str">
        <f>LEFT(N1989, FIND("/",N1989,1)-1)</f>
        <v>photography</v>
      </c>
      <c r="R1989" t="str">
        <f>RIGHT(N1989, LEN(N1989)-FIND("/",N1989,1))</f>
        <v>people</v>
      </c>
      <c r="S1989" s="12">
        <f t="shared" si="62"/>
        <v>42034.431435185186</v>
      </c>
      <c r="T1989" s="12">
        <f t="shared" si="63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15">
        <f>IFERROR(E1990/L1990,0)</f>
        <v>25</v>
      </c>
      <c r="Q1990" t="str">
        <f>LEFT(N1990, FIND("/",N1990,1)-1)</f>
        <v>photography</v>
      </c>
      <c r="R1990" t="str">
        <f>RIGHT(N1990, LEN(N1990)-FIND("/",N1990,1))</f>
        <v>people</v>
      </c>
      <c r="S1990" s="12">
        <f t="shared" si="62"/>
        <v>42206.554884259262</v>
      </c>
      <c r="T1990" s="12">
        <f t="shared" si="63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15">
        <f>IFERROR(E1991/L1991,0)</f>
        <v>50</v>
      </c>
      <c r="Q1991" t="str">
        <f>LEFT(N1991, FIND("/",N1991,1)-1)</f>
        <v>photography</v>
      </c>
      <c r="R1991" t="str">
        <f>RIGHT(N1991, LEN(N1991)-FIND("/",N1991,1))</f>
        <v>people</v>
      </c>
      <c r="S1991" s="12">
        <f t="shared" si="62"/>
        <v>42685.472314814811</v>
      </c>
      <c r="T1991" s="12">
        <f t="shared" si="63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15">
        <f>IFERROR(E1992/L1992,0)</f>
        <v>101.8</v>
      </c>
      <c r="Q1992" t="str">
        <f>LEFT(N1992, FIND("/",N1992,1)-1)</f>
        <v>photography</v>
      </c>
      <c r="R1992" t="str">
        <f>RIGHT(N1992, LEN(N1992)-FIND("/",N1992,1))</f>
        <v>people</v>
      </c>
      <c r="S1992" s="12">
        <f t="shared" si="62"/>
        <v>42397.987638888888</v>
      </c>
      <c r="T1992" s="12">
        <f t="shared" si="63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15">
        <f>IFERROR(E1993/L1993,0)</f>
        <v>46.666666666666664</v>
      </c>
      <c r="Q1993" t="str">
        <f>LEFT(N1993, FIND("/",N1993,1)-1)</f>
        <v>photography</v>
      </c>
      <c r="R1993" t="str">
        <f>RIGHT(N1993, LEN(N1993)-FIND("/",N1993,1))</f>
        <v>people</v>
      </c>
      <c r="S1993" s="12">
        <f t="shared" si="62"/>
        <v>42167.685023148144</v>
      </c>
      <c r="T1993" s="12">
        <f t="shared" si="63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15">
        <f>IFERROR(E1994/L1994,0)</f>
        <v>1</v>
      </c>
      <c r="Q1994" t="str">
        <f>LEFT(N1994, FIND("/",N1994,1)-1)</f>
        <v>photography</v>
      </c>
      <c r="R1994" t="str">
        <f>RIGHT(N1994, LEN(N1994)-FIND("/",N1994,1))</f>
        <v>people</v>
      </c>
      <c r="S1994" s="12">
        <f t="shared" si="62"/>
        <v>42022.935081018521</v>
      </c>
      <c r="T1994" s="12">
        <f t="shared" si="63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15">
        <f>IFERROR(E1995/L1995,0)</f>
        <v>0</v>
      </c>
      <c r="Q1995" t="str">
        <f>LEFT(N1995, FIND("/",N1995,1)-1)</f>
        <v>photography</v>
      </c>
      <c r="R1995" t="str">
        <f>RIGHT(N1995, LEN(N1995)-FIND("/",N1995,1))</f>
        <v>people</v>
      </c>
      <c r="S1995" s="12">
        <f t="shared" si="62"/>
        <v>42329.380057870367</v>
      </c>
      <c r="T1995" s="12">
        <f t="shared" si="63"/>
        <v>42359.380057870367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15">
        <f>IFERROR(E1996/L1996,0)</f>
        <v>0</v>
      </c>
      <c r="Q1996" t="str">
        <f>LEFT(N1996, FIND("/",N1996,1)-1)</f>
        <v>photography</v>
      </c>
      <c r="R1996" t="str">
        <f>RIGHT(N1996, LEN(N1996)-FIND("/",N1996,1))</f>
        <v>people</v>
      </c>
      <c r="S1996" s="12">
        <f t="shared" si="62"/>
        <v>42650.797939814809</v>
      </c>
      <c r="T1996" s="12">
        <f t="shared" si="63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15">
        <f>IFERROR(E1997/L1997,0)</f>
        <v>26</v>
      </c>
      <c r="Q1997" t="str">
        <f>LEFT(N1997, FIND("/",N1997,1)-1)</f>
        <v>photography</v>
      </c>
      <c r="R1997" t="str">
        <f>RIGHT(N1997, LEN(N1997)-FIND("/",N1997,1))</f>
        <v>people</v>
      </c>
      <c r="S1997" s="12">
        <f t="shared" si="62"/>
        <v>42181.693703703706</v>
      </c>
      <c r="T1997" s="12">
        <f t="shared" si="63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15">
        <f>IFERROR(E1998/L1998,0)</f>
        <v>0</v>
      </c>
      <c r="Q1998" t="str">
        <f>LEFT(N1998, FIND("/",N1998,1)-1)</f>
        <v>photography</v>
      </c>
      <c r="R1998" t="str">
        <f>RIGHT(N1998, LEN(N1998)-FIND("/",N1998,1))</f>
        <v>people</v>
      </c>
      <c r="S1998" s="12">
        <f t="shared" si="62"/>
        <v>41800.611238425925</v>
      </c>
      <c r="T1998" s="12">
        <f t="shared" si="63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15">
        <f>IFERROR(E1999/L1999,0)</f>
        <v>0</v>
      </c>
      <c r="Q1999" t="str">
        <f>LEFT(N1999, FIND("/",N1999,1)-1)</f>
        <v>photography</v>
      </c>
      <c r="R1999" t="str">
        <f>RIGHT(N1999, LEN(N1999)-FIND("/",N1999,1))</f>
        <v>people</v>
      </c>
      <c r="S1999" s="12">
        <f t="shared" si="62"/>
        <v>41847.722361111111</v>
      </c>
      <c r="T1999" s="12">
        <f t="shared" si="63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15">
        <f>IFERROR(E2000/L2000,0)</f>
        <v>218.33333333333334</v>
      </c>
      <c r="Q2000" t="str">
        <f>LEFT(N2000, FIND("/",N2000,1)-1)</f>
        <v>photography</v>
      </c>
      <c r="R2000" t="str">
        <f>RIGHT(N2000, LEN(N2000)-FIND("/",N2000,1))</f>
        <v>people</v>
      </c>
      <c r="S2000" s="12">
        <f t="shared" si="62"/>
        <v>41806.910162037035</v>
      </c>
      <c r="T2000" s="12">
        <f t="shared" si="63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15">
        <f>IFERROR(E2001/L2001,0)</f>
        <v>33.714285714285715</v>
      </c>
      <c r="Q2001" t="str">
        <f>LEFT(N2001, FIND("/",N2001,1)-1)</f>
        <v>photography</v>
      </c>
      <c r="R2001" t="str">
        <f>RIGHT(N2001, LEN(N2001)-FIND("/",N2001,1))</f>
        <v>people</v>
      </c>
      <c r="S2001" s="12">
        <f t="shared" si="62"/>
        <v>41926.274398148147</v>
      </c>
      <c r="T2001" s="12">
        <f t="shared" si="63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15">
        <f>IFERROR(E2002/L2002,0)</f>
        <v>25</v>
      </c>
      <c r="Q2002" t="str">
        <f>LEFT(N2002, FIND("/",N2002,1)-1)</f>
        <v>photography</v>
      </c>
      <c r="R2002" t="str">
        <f>RIGHT(N2002, LEN(N2002)-FIND("/",N2002,1))</f>
        <v>people</v>
      </c>
      <c r="S2002" s="12">
        <f t="shared" si="62"/>
        <v>42345.743206018517</v>
      </c>
      <c r="T2002" s="12">
        <f t="shared" si="63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15">
        <f>E2003/L2003</f>
        <v>128.38790470372632</v>
      </c>
      <c r="Q2003" t="str">
        <f>LEFT(N2003, FIND("/",N2003,1)-1)</f>
        <v>technology</v>
      </c>
      <c r="R2003" t="str">
        <f>RIGHT(N2003, LEN(N2003)-FIND("/",N2003,1))</f>
        <v>hardware</v>
      </c>
      <c r="S2003" s="12">
        <f t="shared" si="62"/>
        <v>42136.001342592594</v>
      </c>
      <c r="T2003" s="12">
        <f t="shared" si="63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15">
        <f>E2004/L2004</f>
        <v>78.834261818181815</v>
      </c>
      <c r="Q2004" t="str">
        <f>LEFT(N2004, FIND("/",N2004,1)-1)</f>
        <v>technology</v>
      </c>
      <c r="R2004" t="str">
        <f>RIGHT(N2004, LEN(N2004)-FIND("/",N2004,1))</f>
        <v>hardware</v>
      </c>
      <c r="S2004" s="12">
        <f t="shared" si="62"/>
        <v>42728.503969907404</v>
      </c>
      <c r="T2004" s="12">
        <f t="shared" si="63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15">
        <f>E2005/L2005</f>
        <v>91.764705882352942</v>
      </c>
      <c r="Q2005" t="str">
        <f>LEFT(N2005, FIND("/",N2005,1)-1)</f>
        <v>technology</v>
      </c>
      <c r="R2005" t="str">
        <f>RIGHT(N2005, LEN(N2005)-FIND("/",N2005,1))</f>
        <v>hardware</v>
      </c>
      <c r="S2005" s="12">
        <f t="shared" si="62"/>
        <v>40346.917268518519</v>
      </c>
      <c r="T2005" s="12">
        <f t="shared" si="63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15">
        <f>E2006/L2006</f>
        <v>331.10237288135596</v>
      </c>
      <c r="Q2006" t="str">
        <f>LEFT(N2006, FIND("/",N2006,1)-1)</f>
        <v>technology</v>
      </c>
      <c r="R2006" t="str">
        <f>RIGHT(N2006, LEN(N2006)-FIND("/",N2006,1))</f>
        <v>hardware</v>
      </c>
      <c r="S2006" s="12">
        <f t="shared" si="62"/>
        <v>41800.396562499998</v>
      </c>
      <c r="T2006" s="12">
        <f t="shared" si="63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15">
        <f>E2007/L2007</f>
        <v>194.26193717277485</v>
      </c>
      <c r="Q2007" t="str">
        <f>LEFT(N2007, FIND("/",N2007,1)-1)</f>
        <v>technology</v>
      </c>
      <c r="R2007" t="str">
        <f>RIGHT(N2007, LEN(N2007)-FIND("/",N2007,1))</f>
        <v>hardware</v>
      </c>
      <c r="S2007" s="12">
        <f t="shared" si="62"/>
        <v>41535.604374999995</v>
      </c>
      <c r="T2007" s="12">
        <f t="shared" si="63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15">
        <f>E2008/L2008</f>
        <v>408.97689768976898</v>
      </c>
      <c r="Q2008" t="str">
        <f>LEFT(N2008, FIND("/",N2008,1)-1)</f>
        <v>technology</v>
      </c>
      <c r="R2008" t="str">
        <f>RIGHT(N2008, LEN(N2008)-FIND("/",N2008,1))</f>
        <v>hardware</v>
      </c>
      <c r="S2008" s="12">
        <f t="shared" si="62"/>
        <v>41941.292187499996</v>
      </c>
      <c r="T2008" s="12">
        <f t="shared" si="63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15">
        <f>E2009/L2009</f>
        <v>84.459270072992695</v>
      </c>
      <c r="Q2009" t="str">
        <f>LEFT(N2009, FIND("/",N2009,1)-1)</f>
        <v>technology</v>
      </c>
      <c r="R2009" t="str">
        <f>RIGHT(N2009, LEN(N2009)-FIND("/",N2009,1))</f>
        <v>hardware</v>
      </c>
      <c r="S2009" s="12">
        <f t="shared" si="62"/>
        <v>40347.629467592589</v>
      </c>
      <c r="T2009" s="12">
        <f t="shared" si="63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15">
        <f>E2010/L2010</f>
        <v>44.853658536585364</v>
      </c>
      <c r="Q2010" t="str">
        <f>LEFT(N2010, FIND("/",N2010,1)-1)</f>
        <v>technology</v>
      </c>
      <c r="R2010" t="str">
        <f>RIGHT(N2010, LEN(N2010)-FIND("/",N2010,1))</f>
        <v>hardware</v>
      </c>
      <c r="S2010" s="12">
        <f t="shared" si="62"/>
        <v>40761.396087962959</v>
      </c>
      <c r="T2010" s="12">
        <f t="shared" si="63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15">
        <f>E2011/L2011</f>
        <v>383.3643216080402</v>
      </c>
      <c r="Q2011" t="str">
        <f>LEFT(N2011, FIND("/",N2011,1)-1)</f>
        <v>technology</v>
      </c>
      <c r="R2011" t="str">
        <f>RIGHT(N2011, LEN(N2011)-FIND("/",N2011,1))</f>
        <v>hardware</v>
      </c>
      <c r="S2011" s="12">
        <f t="shared" si="62"/>
        <v>42661.115081018514</v>
      </c>
      <c r="T2011" s="12">
        <f t="shared" si="63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15">
        <f>E2012/L2012</f>
        <v>55.276856649395505</v>
      </c>
      <c r="Q2012" t="str">
        <f>LEFT(N2012, FIND("/",N2012,1)-1)</f>
        <v>technology</v>
      </c>
      <c r="R2012" t="str">
        <f>RIGHT(N2012, LEN(N2012)-FIND("/",N2012,1))</f>
        <v>hardware</v>
      </c>
      <c r="S2012" s="12">
        <f t="shared" si="62"/>
        <v>42570.788090277776</v>
      </c>
      <c r="T2012" s="12">
        <f t="shared" si="63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15">
        <f>E2013/L2013</f>
        <v>422.02059732234807</v>
      </c>
      <c r="Q2013" t="str">
        <f>LEFT(N2013, FIND("/",N2013,1)-1)</f>
        <v>technology</v>
      </c>
      <c r="R2013" t="str">
        <f>RIGHT(N2013, LEN(N2013)-FIND("/",N2013,1))</f>
        <v>hardware</v>
      </c>
      <c r="S2013" s="12">
        <f t="shared" si="62"/>
        <v>42347.150150462963</v>
      </c>
      <c r="T2013" s="12">
        <f t="shared" si="63"/>
        <v>42380.749999999993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15">
        <f>E2014/L2014</f>
        <v>64.180327868852459</v>
      </c>
      <c r="Q2014" t="str">
        <f>LEFT(N2014, FIND("/",N2014,1)-1)</f>
        <v>technology</v>
      </c>
      <c r="R2014" t="str">
        <f>RIGHT(N2014, LEN(N2014)-FIND("/",N2014,1))</f>
        <v>hardware</v>
      </c>
      <c r="S2014" s="12">
        <f t="shared" si="62"/>
        <v>42010.613900462959</v>
      </c>
      <c r="T2014" s="12">
        <f t="shared" si="63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15">
        <f>E2015/L2015</f>
        <v>173.57781674704077</v>
      </c>
      <c r="Q2015" t="str">
        <f>LEFT(N2015, FIND("/",N2015,1)-1)</f>
        <v>technology</v>
      </c>
      <c r="R2015" t="str">
        <f>RIGHT(N2015, LEN(N2015)-FIND("/",N2015,1))</f>
        <v>hardware</v>
      </c>
      <c r="S2015" s="12">
        <f t="shared" si="62"/>
        <v>42499.752476851849</v>
      </c>
      <c r="T2015" s="12">
        <f t="shared" si="63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15">
        <f>E2016/L2016</f>
        <v>88.601680840609291</v>
      </c>
      <c r="Q2016" t="str">
        <f>LEFT(N2016, FIND("/",N2016,1)-1)</f>
        <v>technology</v>
      </c>
      <c r="R2016" t="str">
        <f>RIGHT(N2016, LEN(N2016)-FIND("/",N2016,1))</f>
        <v>hardware</v>
      </c>
      <c r="S2016" s="12">
        <f t="shared" si="62"/>
        <v>41324.006238425922</v>
      </c>
      <c r="T2016" s="12">
        <f t="shared" si="63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15">
        <f>E2017/L2017</f>
        <v>50.222283950617282</v>
      </c>
      <c r="Q2017" t="str">
        <f>LEFT(N2017, FIND("/",N2017,1)-1)</f>
        <v>technology</v>
      </c>
      <c r="R2017" t="str">
        <f>RIGHT(N2017, LEN(N2017)-FIND("/",N2017,1))</f>
        <v>hardware</v>
      </c>
      <c r="S2017" s="12">
        <f t="shared" si="62"/>
        <v>40765.668553240735</v>
      </c>
      <c r="T2017" s="12">
        <f t="shared" si="63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15">
        <f>E2018/L2018</f>
        <v>192.38876826722338</v>
      </c>
      <c r="Q2018" t="str">
        <f>LEFT(N2018, FIND("/",N2018,1)-1)</f>
        <v>technology</v>
      </c>
      <c r="R2018" t="str">
        <f>RIGHT(N2018, LEN(N2018)-FIND("/",N2018,1))</f>
        <v>hardware</v>
      </c>
      <c r="S2018" s="12">
        <f t="shared" si="62"/>
        <v>41312.672442129631</v>
      </c>
      <c r="T2018" s="12">
        <f t="shared" si="63"/>
        <v>41342.672442129631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15">
        <f>E2019/L2019</f>
        <v>73.416901408450698</v>
      </c>
      <c r="Q2019" t="str">
        <f>LEFT(N2019, FIND("/",N2019,1)-1)</f>
        <v>technology</v>
      </c>
      <c r="R2019" t="str">
        <f>RIGHT(N2019, LEN(N2019)-FIND("/",N2019,1))</f>
        <v>hardware</v>
      </c>
      <c r="S2019" s="12">
        <f t="shared" si="62"/>
        <v>40960.849016203698</v>
      </c>
      <c r="T2019" s="12">
        <f t="shared" si="63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15">
        <f>E2020/L2020</f>
        <v>147.68495555555555</v>
      </c>
      <c r="Q2020" t="str">
        <f>LEFT(N2020, FIND("/",N2020,1)-1)</f>
        <v>technology</v>
      </c>
      <c r="R2020" t="str">
        <f>RIGHT(N2020, LEN(N2020)-FIND("/",N2020,1))</f>
        <v>hardware</v>
      </c>
      <c r="S2020" s="12">
        <f t="shared" si="62"/>
        <v>42199.157511574071</v>
      </c>
      <c r="T2020" s="12">
        <f t="shared" si="63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15">
        <f>E2021/L2021</f>
        <v>108.96848314606741</v>
      </c>
      <c r="Q2021" t="str">
        <f>LEFT(N2021, FIND("/",N2021,1)-1)</f>
        <v>technology</v>
      </c>
      <c r="R2021" t="str">
        <f>RIGHT(N2021, LEN(N2021)-FIND("/",N2021,1))</f>
        <v>hardware</v>
      </c>
      <c r="S2021" s="12">
        <f t="shared" si="62"/>
        <v>42605.500243055554</v>
      </c>
      <c r="T2021" s="12">
        <f t="shared" si="63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15">
        <f>E2022/L2022</f>
        <v>23.647540983606557</v>
      </c>
      <c r="Q2022" t="str">
        <f>LEFT(N2022, FIND("/",N2022,1)-1)</f>
        <v>technology</v>
      </c>
      <c r="R2022" t="str">
        <f>RIGHT(N2022, LEN(N2022)-FIND("/",N2022,1))</f>
        <v>hardware</v>
      </c>
      <c r="S2022" s="12">
        <f t="shared" si="62"/>
        <v>41736.889166666668</v>
      </c>
      <c r="T2022" s="12">
        <f t="shared" si="63"/>
        <v>41773.75277777778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15">
        <f>E2023/L2023</f>
        <v>147.94736842105263</v>
      </c>
      <c r="Q2023" t="str">
        <f>LEFT(N2023, FIND("/",N2023,1)-1)</f>
        <v>technology</v>
      </c>
      <c r="R2023" t="str">
        <f>RIGHT(N2023, LEN(N2023)-FIND("/",N2023,1))</f>
        <v>hardware</v>
      </c>
      <c r="S2023" s="12">
        <f t="shared" si="62"/>
        <v>41860.862233796295</v>
      </c>
      <c r="T2023" s="12">
        <f t="shared" si="63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15">
        <f>E2024/L2024</f>
        <v>385.03692307692307</v>
      </c>
      <c r="Q2024" t="str">
        <f>LEFT(N2024, FIND("/",N2024,1)-1)</f>
        <v>technology</v>
      </c>
      <c r="R2024" t="str">
        <f>RIGHT(N2024, LEN(N2024)-FIND("/",N2024,1))</f>
        <v>hardware</v>
      </c>
      <c r="S2024" s="12">
        <f t="shared" si="62"/>
        <v>42502.36078703704</v>
      </c>
      <c r="T2024" s="12">
        <f t="shared" si="63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15">
        <f>E2025/L2025</f>
        <v>457.39093484419266</v>
      </c>
      <c r="Q2025" t="str">
        <f>LEFT(N2025, FIND("/",N2025,1)-1)</f>
        <v>technology</v>
      </c>
      <c r="R2025" t="str">
        <f>RIGHT(N2025, LEN(N2025)-FIND("/",N2025,1))</f>
        <v>hardware</v>
      </c>
      <c r="S2025" s="12">
        <f t="shared" si="62"/>
        <v>42136.212418981479</v>
      </c>
      <c r="T2025" s="12">
        <f t="shared" si="63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15">
        <f>E2026/L2026</f>
        <v>222.99047619047619</v>
      </c>
      <c r="Q2026" t="str">
        <f>LEFT(N2026, FIND("/",N2026,1)-1)</f>
        <v>technology</v>
      </c>
      <c r="R2026" t="str">
        <f>RIGHT(N2026, LEN(N2026)-FIND("/",N2026,1))</f>
        <v>hardware</v>
      </c>
      <c r="S2026" s="12">
        <f t="shared" si="62"/>
        <v>41099.758611111109</v>
      </c>
      <c r="T2026" s="12">
        <f t="shared" si="63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15">
        <f>E2027/L2027</f>
        <v>220.74074074074073</v>
      </c>
      <c r="Q2027" t="str">
        <f>LEFT(N2027, FIND("/",N2027,1)-1)</f>
        <v>technology</v>
      </c>
      <c r="R2027" t="str">
        <f>RIGHT(N2027, LEN(N2027)-FIND("/",N2027,1))</f>
        <v>hardware</v>
      </c>
      <c r="S2027" s="12">
        <f t="shared" si="62"/>
        <v>42135.976226851846</v>
      </c>
      <c r="T2027" s="12">
        <f t="shared" si="63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15">
        <f>E2028/L2028</f>
        <v>73.503898678414089</v>
      </c>
      <c r="Q2028" t="str">
        <f>LEFT(N2028, FIND("/",N2028,1)-1)</f>
        <v>technology</v>
      </c>
      <c r="R2028" t="str">
        <f>RIGHT(N2028, LEN(N2028)-FIND("/",N2028,1))</f>
        <v>hardware</v>
      </c>
      <c r="S2028" s="12">
        <f t="shared" si="62"/>
        <v>41704.527604166666</v>
      </c>
      <c r="T2028" s="12">
        <f t="shared" si="63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15">
        <f>E2029/L2029</f>
        <v>223.09647495361781</v>
      </c>
      <c r="Q2029" t="str">
        <f>LEFT(N2029, FIND("/",N2029,1)-1)</f>
        <v>technology</v>
      </c>
      <c r="R2029" t="str">
        <f>RIGHT(N2029, LEN(N2029)-FIND("/",N2029,1))</f>
        <v>hardware</v>
      </c>
      <c r="S2029" s="12">
        <f t="shared" si="62"/>
        <v>42048.605543981474</v>
      </c>
      <c r="T2029" s="12">
        <f t="shared" si="63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15">
        <f>E2030/L2030</f>
        <v>47.911392405063289</v>
      </c>
      <c r="Q2030" t="str">
        <f>LEFT(N2030, FIND("/",N2030,1)-1)</f>
        <v>technology</v>
      </c>
      <c r="R2030" t="str">
        <f>RIGHT(N2030, LEN(N2030)-FIND("/",N2030,1))</f>
        <v>hardware</v>
      </c>
      <c r="S2030" s="12">
        <f t="shared" si="62"/>
        <v>40215.710717592592</v>
      </c>
      <c r="T2030" s="12">
        <f t="shared" si="63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15">
        <f>E2031/L2031</f>
        <v>96.063829787234042</v>
      </c>
      <c r="Q2031" t="str">
        <f>LEFT(N2031, FIND("/",N2031,1)-1)</f>
        <v>technology</v>
      </c>
      <c r="R2031" t="str">
        <f>RIGHT(N2031, LEN(N2031)-FIND("/",N2031,1))</f>
        <v>hardware</v>
      </c>
      <c r="S2031" s="12">
        <f t="shared" si="62"/>
        <v>41847.813437500001</v>
      </c>
      <c r="T2031" s="12">
        <f t="shared" si="63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15">
        <f>E2032/L2032</f>
        <v>118.6144</v>
      </c>
      <c r="Q2032" t="str">
        <f>LEFT(N2032, FIND("/",N2032,1)-1)</f>
        <v>technology</v>
      </c>
      <c r="R2032" t="str">
        <f>RIGHT(N2032, LEN(N2032)-FIND("/",N2032,1))</f>
        <v>hardware</v>
      </c>
      <c r="S2032" s="12">
        <f t="shared" si="62"/>
        <v>41212.788148148145</v>
      </c>
      <c r="T2032" s="12">
        <f t="shared" si="63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15">
        <f>E2033/L2033</f>
        <v>118.45472440944881</v>
      </c>
      <c r="Q2033" t="str">
        <f>LEFT(N2033, FIND("/",N2033,1)-1)</f>
        <v>technology</v>
      </c>
      <c r="R2033" t="str">
        <f>RIGHT(N2033, LEN(N2033)-FIND("/",N2033,1))</f>
        <v>hardware</v>
      </c>
      <c r="S2033" s="12">
        <f t="shared" si="62"/>
        <v>41975.120983796289</v>
      </c>
      <c r="T2033" s="12">
        <f t="shared" si="63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15">
        <f>E2034/L2034</f>
        <v>143.21468926553672</v>
      </c>
      <c r="Q2034" t="str">
        <f>LEFT(N2034, FIND("/",N2034,1)-1)</f>
        <v>technology</v>
      </c>
      <c r="R2034" t="str">
        <f>RIGHT(N2034, LEN(N2034)-FIND("/",N2034,1))</f>
        <v>hardware</v>
      </c>
      <c r="S2034" s="12">
        <f t="shared" si="62"/>
        <v>42689.35733796296</v>
      </c>
      <c r="T2034" s="12">
        <f t="shared" si="63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15">
        <f>E2035/L2035</f>
        <v>282.71518987341773</v>
      </c>
      <c r="Q2035" t="str">
        <f>LEFT(N2035, FIND("/",N2035,1)-1)</f>
        <v>technology</v>
      </c>
      <c r="R2035" t="str">
        <f>RIGHT(N2035, LEN(N2035)-FIND("/",N2035,1))</f>
        <v>hardware</v>
      </c>
      <c r="S2035" s="12">
        <f t="shared" si="62"/>
        <v>41724.874050925922</v>
      </c>
      <c r="T2035" s="12">
        <f t="shared" si="63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15">
        <f>E2036/L2036</f>
        <v>593.93620078740162</v>
      </c>
      <c r="Q2036" t="str">
        <f>LEFT(N2036, FIND("/",N2036,1)-1)</f>
        <v>technology</v>
      </c>
      <c r="R2036" t="str">
        <f>RIGHT(N2036, LEN(N2036)-FIND("/",N2036,1))</f>
        <v>hardware</v>
      </c>
      <c r="S2036" s="12">
        <f t="shared" si="62"/>
        <v>42075.921678240738</v>
      </c>
      <c r="T2036" s="12">
        <f t="shared" si="63"/>
        <v>42131.081944444442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15">
        <f>E2037/L2037</f>
        <v>262.15704968944101</v>
      </c>
      <c r="Q2037" t="str">
        <f>LEFT(N2037, FIND("/",N2037,1)-1)</f>
        <v>technology</v>
      </c>
      <c r="R2037" t="str">
        <f>RIGHT(N2037, LEN(N2037)-FIND("/",N2037,1))</f>
        <v>hardware</v>
      </c>
      <c r="S2037" s="12">
        <f t="shared" si="62"/>
        <v>42311.41674768518</v>
      </c>
      <c r="T2037" s="12">
        <f t="shared" si="63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15">
        <f>E2038/L2038</f>
        <v>46.580778301886795</v>
      </c>
      <c r="Q2038" t="str">
        <f>LEFT(N2038, FIND("/",N2038,1)-1)</f>
        <v>technology</v>
      </c>
      <c r="R2038" t="str">
        <f>RIGHT(N2038, LEN(N2038)-FIND("/",N2038,1))</f>
        <v>hardware</v>
      </c>
      <c r="S2038" s="12">
        <f t="shared" si="62"/>
        <v>41738.656469907401</v>
      </c>
      <c r="T2038" s="12">
        <f t="shared" si="63"/>
        <v>41768.656469907401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15">
        <f>E2039/L2039</f>
        <v>70.041118881118877</v>
      </c>
      <c r="Q2039" t="str">
        <f>LEFT(N2039, FIND("/",N2039,1)-1)</f>
        <v>technology</v>
      </c>
      <c r="R2039" t="str">
        <f>RIGHT(N2039, LEN(N2039)-FIND("/",N2039,1))</f>
        <v>hardware</v>
      </c>
      <c r="S2039" s="12">
        <f t="shared" si="62"/>
        <v>41578.001770833333</v>
      </c>
      <c r="T2039" s="12">
        <f t="shared" si="63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15">
        <f>E2040/L2040</f>
        <v>164.90686274509804</v>
      </c>
      <c r="Q2040" t="str">
        <f>LEFT(N2040, FIND("/",N2040,1)-1)</f>
        <v>technology</v>
      </c>
      <c r="R2040" t="str">
        <f>RIGHT(N2040, LEN(N2040)-FIND("/",N2040,1))</f>
        <v>hardware</v>
      </c>
      <c r="S2040" s="12">
        <f t="shared" si="62"/>
        <v>41424.062743055554</v>
      </c>
      <c r="T2040" s="12">
        <f t="shared" si="63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15">
        <f>E2041/L2041</f>
        <v>449.26385224274406</v>
      </c>
      <c r="Q2041" t="str">
        <f>LEFT(N2041, FIND("/",N2041,1)-1)</f>
        <v>technology</v>
      </c>
      <c r="R2041" t="str">
        <f>RIGHT(N2041, LEN(N2041)-FIND("/",N2041,1))</f>
        <v>hardware</v>
      </c>
      <c r="S2041" s="12">
        <f t="shared" si="62"/>
        <v>42675.23061342592</v>
      </c>
      <c r="T2041" s="12">
        <f t="shared" si="63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15">
        <f>E2042/L2042</f>
        <v>27.472841328413285</v>
      </c>
      <c r="Q2042" t="str">
        <f>LEFT(N2042, FIND("/",N2042,1)-1)</f>
        <v>technology</v>
      </c>
      <c r="R2042" t="str">
        <f>RIGHT(N2042, LEN(N2042)-FIND("/",N2042,1))</f>
        <v>hardware</v>
      </c>
      <c r="S2042" s="12">
        <f t="shared" si="62"/>
        <v>41578.718784722216</v>
      </c>
      <c r="T2042" s="12">
        <f t="shared" si="63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15">
        <f>E2043/L2043</f>
        <v>143.97499999999999</v>
      </c>
      <c r="Q2043" t="str">
        <f>LEFT(N2043, FIND("/",N2043,1)-1)</f>
        <v>technology</v>
      </c>
      <c r="R2043" t="str">
        <f>RIGHT(N2043, LEN(N2043)-FIND("/",N2043,1))</f>
        <v>hardware</v>
      </c>
      <c r="S2043" s="12">
        <f t="shared" si="62"/>
        <v>42654.317442129628</v>
      </c>
      <c r="T2043" s="12">
        <f t="shared" si="63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15">
        <f>E2044/L2044</f>
        <v>88.23571428571428</v>
      </c>
      <c r="Q2044" t="str">
        <f>LEFT(N2044, FIND("/",N2044,1)-1)</f>
        <v>technology</v>
      </c>
      <c r="R2044" t="str">
        <f>RIGHT(N2044, LEN(N2044)-FIND("/",N2044,1))</f>
        <v>hardware</v>
      </c>
      <c r="S2044" s="12">
        <f t="shared" si="62"/>
        <v>42331.499699074069</v>
      </c>
      <c r="T2044" s="12">
        <f t="shared" si="63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15">
        <f>E2045/L2045</f>
        <v>36.326424870466319</v>
      </c>
      <c r="Q2045" t="str">
        <f>LEFT(N2045, FIND("/",N2045,1)-1)</f>
        <v>technology</v>
      </c>
      <c r="R2045" t="str">
        <f>RIGHT(N2045, LEN(N2045)-FIND("/",N2045,1))</f>
        <v>hardware</v>
      </c>
      <c r="S2045" s="12">
        <f t="shared" si="62"/>
        <v>42660.968483796292</v>
      </c>
      <c r="T2045" s="12">
        <f t="shared" si="63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15">
        <f>E2046/L2046</f>
        <v>90.177777777777777</v>
      </c>
      <c r="Q2046" t="str">
        <f>LEFT(N2046, FIND("/",N2046,1)-1)</f>
        <v>technology</v>
      </c>
      <c r="R2046" t="str">
        <f>RIGHT(N2046, LEN(N2046)-FIND("/",N2046,1))</f>
        <v>hardware</v>
      </c>
      <c r="S2046" s="12">
        <f t="shared" si="62"/>
        <v>42138.475856481477</v>
      </c>
      <c r="T2046" s="12">
        <f t="shared" si="63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15">
        <f>E2047/L2047</f>
        <v>152.62361216730039</v>
      </c>
      <c r="Q2047" t="str">
        <f>LEFT(N2047, FIND("/",N2047,1)-1)</f>
        <v>technology</v>
      </c>
      <c r="R2047" t="str">
        <f>RIGHT(N2047, LEN(N2047)-FIND("/",N2047,1))</f>
        <v>hardware</v>
      </c>
      <c r="S2047" s="12">
        <f t="shared" si="62"/>
        <v>41068.880173611113</v>
      </c>
      <c r="T2047" s="12">
        <f t="shared" si="63"/>
        <v>41098.880173611113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15">
        <f>E2048/L2048</f>
        <v>55.806451612903224</v>
      </c>
      <c r="Q2048" t="str">
        <f>LEFT(N2048, FIND("/",N2048,1)-1)</f>
        <v>technology</v>
      </c>
      <c r="R2048" t="str">
        <f>RIGHT(N2048, LEN(N2048)-FIND("/",N2048,1))</f>
        <v>hardware</v>
      </c>
      <c r="S2048" s="12">
        <f t="shared" si="62"/>
        <v>41386.963472222218</v>
      </c>
      <c r="T2048" s="12">
        <f t="shared" si="63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15">
        <f>E2049/L2049</f>
        <v>227.85327313769753</v>
      </c>
      <c r="Q2049" t="str">
        <f>LEFT(N2049, FIND("/",N2049,1)-1)</f>
        <v>technology</v>
      </c>
      <c r="R2049" t="str">
        <f>RIGHT(N2049, LEN(N2049)-FIND("/",N2049,1))</f>
        <v>hardware</v>
      </c>
      <c r="S2049" s="12">
        <f t="shared" si="62"/>
        <v>42081.695254629631</v>
      </c>
      <c r="T2049" s="12">
        <f t="shared" si="63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15">
        <f>E2050/L2050</f>
        <v>91.82989803350327</v>
      </c>
      <c r="Q2050" t="str">
        <f>LEFT(N2050, FIND("/",N2050,1)-1)</f>
        <v>technology</v>
      </c>
      <c r="R2050" t="str">
        <f>RIGHT(N2050, LEN(N2050)-FIND("/",N2050,1))</f>
        <v>hardware</v>
      </c>
      <c r="S2050" s="12">
        <f t="shared" si="62"/>
        <v>41387.443182870367</v>
      </c>
      <c r="T2050" s="12">
        <f t="shared" si="63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15">
        <f>E2051/L2051</f>
        <v>80.991037735849048</v>
      </c>
      <c r="Q2051" t="str">
        <f>LEFT(N2051, FIND("/",N2051,1)-1)</f>
        <v>technology</v>
      </c>
      <c r="R2051" t="str">
        <f>RIGHT(N2051, LEN(N2051)-FIND("/",N2051,1))</f>
        <v>hardware</v>
      </c>
      <c r="S2051" s="12">
        <f t="shared" ref="S2051:S2114" si="64">(J2051/86400)+25569+(-5/24)</f>
        <v>41575.319016203699</v>
      </c>
      <c r="T2051" s="12">
        <f t="shared" ref="T2051:T2114" si="65">(I2051/86400)+25569+(-5/24)</f>
        <v>41610.749305555553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15">
        <f>E2052/L2052</f>
        <v>278.39411764705881</v>
      </c>
      <c r="Q2052" t="str">
        <f>LEFT(N2052, FIND("/",N2052,1)-1)</f>
        <v>technology</v>
      </c>
      <c r="R2052" t="str">
        <f>RIGHT(N2052, LEN(N2052)-FIND("/",N2052,1))</f>
        <v>hardware</v>
      </c>
      <c r="S2052" s="12">
        <f t="shared" si="64"/>
        <v>42114.863171296289</v>
      </c>
      <c r="T2052" s="12">
        <f t="shared" si="65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15">
        <f>E2053/L2053</f>
        <v>43.095041322314053</v>
      </c>
      <c r="Q2053" t="str">
        <f>LEFT(N2053, FIND("/",N2053,1)-1)</f>
        <v>technology</v>
      </c>
      <c r="R2053" t="str">
        <f>RIGHT(N2053, LEN(N2053)-FIND("/",N2053,1))</f>
        <v>hardware</v>
      </c>
      <c r="S2053" s="12">
        <f t="shared" si="64"/>
        <v>41603.814085648148</v>
      </c>
      <c r="T2053" s="12">
        <f t="shared" si="65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15">
        <f>E2054/L2054</f>
        <v>326.29205175600737</v>
      </c>
      <c r="Q2054" t="str">
        <f>LEFT(N2054, FIND("/",N2054,1)-1)</f>
        <v>technology</v>
      </c>
      <c r="R2054" t="str">
        <f>RIGHT(N2054, LEN(N2054)-FIND("/",N2054,1))</f>
        <v>hardware</v>
      </c>
      <c r="S2054" s="12">
        <f t="shared" si="64"/>
        <v>42374.875613425924</v>
      </c>
      <c r="T2054" s="12">
        <f t="shared" si="65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15">
        <f>E2055/L2055</f>
        <v>41.743801652892564</v>
      </c>
      <c r="Q2055" t="str">
        <f>LEFT(N2055, FIND("/",N2055,1)-1)</f>
        <v>technology</v>
      </c>
      <c r="R2055" t="str">
        <f>RIGHT(N2055, LEN(N2055)-FIND("/",N2055,1))</f>
        <v>hardware</v>
      </c>
      <c r="S2055" s="12">
        <f t="shared" si="64"/>
        <v>42303.409155092588</v>
      </c>
      <c r="T2055" s="12">
        <f t="shared" si="65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15">
        <f>E2056/L2056</f>
        <v>64.020933977455712</v>
      </c>
      <c r="Q2056" t="str">
        <f>LEFT(N2056, FIND("/",N2056,1)-1)</f>
        <v>technology</v>
      </c>
      <c r="R2056" t="str">
        <f>RIGHT(N2056, LEN(N2056)-FIND("/",N2056,1))</f>
        <v>hardware</v>
      </c>
      <c r="S2056" s="12">
        <f t="shared" si="64"/>
        <v>41731.312615740739</v>
      </c>
      <c r="T2056" s="12">
        <f t="shared" si="65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15">
        <f>E2057/L2057</f>
        <v>99.455445544554451</v>
      </c>
      <c r="Q2057" t="str">
        <f>LEFT(N2057, FIND("/",N2057,1)-1)</f>
        <v>technology</v>
      </c>
      <c r="R2057" t="str">
        <f>RIGHT(N2057, LEN(N2057)-FIND("/",N2057,1))</f>
        <v>hardware</v>
      </c>
      <c r="S2057" s="12">
        <f t="shared" si="64"/>
        <v>41946.465775462959</v>
      </c>
      <c r="T2057" s="12">
        <f t="shared" si="65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15">
        <f>E2058/L2058</f>
        <v>138.49458483754512</v>
      </c>
      <c r="Q2058" t="str">
        <f>LEFT(N2058, FIND("/",N2058,1)-1)</f>
        <v>technology</v>
      </c>
      <c r="R2058" t="str">
        <f>RIGHT(N2058, LEN(N2058)-FIND("/",N2058,1))</f>
        <v>hardware</v>
      </c>
      <c r="S2058" s="12">
        <f t="shared" si="64"/>
        <v>41351.552569444444</v>
      </c>
      <c r="T2058" s="12">
        <f t="shared" si="65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15">
        <f>E2059/L2059</f>
        <v>45.547792792792798</v>
      </c>
      <c r="Q2059" t="str">
        <f>LEFT(N2059, FIND("/",N2059,1)-1)</f>
        <v>technology</v>
      </c>
      <c r="R2059" t="str">
        <f>RIGHT(N2059, LEN(N2059)-FIND("/",N2059,1))</f>
        <v>hardware</v>
      </c>
      <c r="S2059" s="12">
        <f t="shared" si="64"/>
        <v>42396.286249999997</v>
      </c>
      <c r="T2059" s="12">
        <f t="shared" si="65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15">
        <f>E2060/L2060</f>
        <v>10.507317073170732</v>
      </c>
      <c r="Q2060" t="str">
        <f>LEFT(N2060, FIND("/",N2060,1)-1)</f>
        <v>technology</v>
      </c>
      <c r="R2060" t="str">
        <f>RIGHT(N2060, LEN(N2060)-FIND("/",N2060,1))</f>
        <v>hardware</v>
      </c>
      <c r="S2060" s="12">
        <f t="shared" si="64"/>
        <v>42026.16238425926</v>
      </c>
      <c r="T2060" s="12">
        <f t="shared" si="65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15">
        <f>E2061/L2061</f>
        <v>114.76533333333333</v>
      </c>
      <c r="Q2061" t="str">
        <f>LEFT(N2061, FIND("/",N2061,1)-1)</f>
        <v>technology</v>
      </c>
      <c r="R2061" t="str">
        <f>RIGHT(N2061, LEN(N2061)-FIND("/",N2061,1))</f>
        <v>hardware</v>
      </c>
      <c r="S2061" s="12">
        <f t="shared" si="64"/>
        <v>42361.394143518519</v>
      </c>
      <c r="T2061" s="12">
        <f t="shared" si="65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15">
        <f>E2062/L2062</f>
        <v>35.997067448680355</v>
      </c>
      <c r="Q2062" t="str">
        <f>LEFT(N2062, FIND("/",N2062,1)-1)</f>
        <v>technology</v>
      </c>
      <c r="R2062" t="str">
        <f>RIGHT(N2062, LEN(N2062)-FIND("/",N2062,1))</f>
        <v>hardware</v>
      </c>
      <c r="S2062" s="12">
        <f t="shared" si="64"/>
        <v>41783.434606481482</v>
      </c>
      <c r="T2062" s="12">
        <f t="shared" si="65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15">
        <f>E2063/L2063</f>
        <v>154.17142857142858</v>
      </c>
      <c r="Q2063" t="str">
        <f>LEFT(N2063, FIND("/",N2063,1)-1)</f>
        <v>technology</v>
      </c>
      <c r="R2063" t="str">
        <f>RIGHT(N2063, LEN(N2063)-FIND("/",N2063,1))</f>
        <v>hardware</v>
      </c>
      <c r="S2063" s="12">
        <f t="shared" si="64"/>
        <v>42705.556180555555</v>
      </c>
      <c r="T2063" s="12">
        <f t="shared" si="65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15">
        <f>E2064/L2064</f>
        <v>566.38916256157631</v>
      </c>
      <c r="Q2064" t="str">
        <f>LEFT(N2064, FIND("/",N2064,1)-1)</f>
        <v>technology</v>
      </c>
      <c r="R2064" t="str">
        <f>RIGHT(N2064, LEN(N2064)-FIND("/",N2064,1))</f>
        <v>hardware</v>
      </c>
      <c r="S2064" s="12">
        <f t="shared" si="64"/>
        <v>42423.174745370365</v>
      </c>
      <c r="T2064" s="12">
        <f t="shared" si="65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15">
        <f>E2065/L2065</f>
        <v>120.85714285714286</v>
      </c>
      <c r="Q2065" t="str">
        <f>LEFT(N2065, FIND("/",N2065,1)-1)</f>
        <v>technology</v>
      </c>
      <c r="R2065" t="str">
        <f>RIGHT(N2065, LEN(N2065)-FIND("/",N2065,1))</f>
        <v>hardware</v>
      </c>
      <c r="S2065" s="12">
        <f t="shared" si="64"/>
        <v>42472.524317129624</v>
      </c>
      <c r="T2065" s="12">
        <f t="shared" si="65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15">
        <f>E2066/L2066</f>
        <v>86.163845492085343</v>
      </c>
      <c r="Q2066" t="str">
        <f>LEFT(N2066, FIND("/",N2066,1)-1)</f>
        <v>technology</v>
      </c>
      <c r="R2066" t="str">
        <f>RIGHT(N2066, LEN(N2066)-FIND("/",N2066,1))</f>
        <v>hardware</v>
      </c>
      <c r="S2066" s="12">
        <f t="shared" si="64"/>
        <v>41389.1565162037</v>
      </c>
      <c r="T2066" s="12">
        <f t="shared" si="65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15">
        <f>E2067/L2067</f>
        <v>51.212114395886893</v>
      </c>
      <c r="Q2067" t="str">
        <f>LEFT(N2067, FIND("/",N2067,1)-1)</f>
        <v>technology</v>
      </c>
      <c r="R2067" t="str">
        <f>RIGHT(N2067, LEN(N2067)-FIND("/",N2067,1))</f>
        <v>hardware</v>
      </c>
      <c r="S2067" s="12">
        <f t="shared" si="64"/>
        <v>41603.125335648147</v>
      </c>
      <c r="T2067" s="12">
        <f t="shared" si="65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15">
        <f>E2068/L2068</f>
        <v>67.261538461538464</v>
      </c>
      <c r="Q2068" t="str">
        <f>LEFT(N2068, FIND("/",N2068,1)-1)</f>
        <v>technology</v>
      </c>
      <c r="R2068" t="str">
        <f>RIGHT(N2068, LEN(N2068)-FIND("/",N2068,1))</f>
        <v>hardware</v>
      </c>
      <c r="S2068" s="12">
        <f t="shared" si="64"/>
        <v>41844.563460648147</v>
      </c>
      <c r="T2068" s="12">
        <f t="shared" si="65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15">
        <f>E2069/L2069</f>
        <v>62.8</v>
      </c>
      <c r="Q2069" t="str">
        <f>LEFT(N2069, FIND("/",N2069,1)-1)</f>
        <v>technology</v>
      </c>
      <c r="R2069" t="str">
        <f>RIGHT(N2069, LEN(N2069)-FIND("/",N2069,1))</f>
        <v>hardware</v>
      </c>
      <c r="S2069" s="12">
        <f t="shared" si="64"/>
        <v>42115.645555555551</v>
      </c>
      <c r="T2069" s="12">
        <f t="shared" si="65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15">
        <f>E2070/L2070</f>
        <v>346.13118421052633</v>
      </c>
      <c r="Q2070" t="str">
        <f>LEFT(N2070, FIND("/",N2070,1)-1)</f>
        <v>technology</v>
      </c>
      <c r="R2070" t="str">
        <f>RIGHT(N2070, LEN(N2070)-FIND("/",N2070,1))</f>
        <v>hardware</v>
      </c>
      <c r="S2070" s="12">
        <f t="shared" si="64"/>
        <v>42633.633275462962</v>
      </c>
      <c r="T2070" s="12">
        <f t="shared" si="65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15">
        <f>E2071/L2071</f>
        <v>244.11912547528519</v>
      </c>
      <c r="Q2071" t="str">
        <f>LEFT(N2071, FIND("/",N2071,1)-1)</f>
        <v>technology</v>
      </c>
      <c r="R2071" t="str">
        <f>RIGHT(N2071, LEN(N2071)-FIND("/",N2071,1))</f>
        <v>hardware</v>
      </c>
      <c r="S2071" s="12">
        <f t="shared" si="64"/>
        <v>42340.763784722221</v>
      </c>
      <c r="T2071" s="12">
        <f t="shared" si="65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15">
        <f>E2072/L2072</f>
        <v>259.25424836601309</v>
      </c>
      <c r="Q2072" t="str">
        <f>LEFT(N2072, FIND("/",N2072,1)-1)</f>
        <v>technology</v>
      </c>
      <c r="R2072" t="str">
        <f>RIGHT(N2072, LEN(N2072)-FIND("/",N2072,1))</f>
        <v>hardware</v>
      </c>
      <c r="S2072" s="12">
        <f t="shared" si="64"/>
        <v>42519.448182870365</v>
      </c>
      <c r="T2072" s="12">
        <f t="shared" si="65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15">
        <f>E2073/L2073</f>
        <v>201.96402877697841</v>
      </c>
      <c r="Q2073" t="str">
        <f>LEFT(N2073, FIND("/",N2073,1)-1)</f>
        <v>technology</v>
      </c>
      <c r="R2073" t="str">
        <f>RIGHT(N2073, LEN(N2073)-FIND("/",N2073,1))</f>
        <v>hardware</v>
      </c>
      <c r="S2073" s="12">
        <f t="shared" si="64"/>
        <v>42600.070416666662</v>
      </c>
      <c r="T2073" s="12">
        <f t="shared" si="65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15">
        <f>E2074/L2074</f>
        <v>226.20857142857142</v>
      </c>
      <c r="Q2074" t="str">
        <f>LEFT(N2074, FIND("/",N2074,1)-1)</f>
        <v>technology</v>
      </c>
      <c r="R2074" t="str">
        <f>RIGHT(N2074, LEN(N2074)-FIND("/",N2074,1))</f>
        <v>hardware</v>
      </c>
      <c r="S2074" s="12">
        <f t="shared" si="64"/>
        <v>42467.373055555552</v>
      </c>
      <c r="T2074" s="12">
        <f t="shared" si="65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15">
        <f>E2075/L2075</f>
        <v>324.69</v>
      </c>
      <c r="Q2075" t="str">
        <f>LEFT(N2075, FIND("/",N2075,1)-1)</f>
        <v>technology</v>
      </c>
      <c r="R2075" t="str">
        <f>RIGHT(N2075, LEN(N2075)-FIND("/",N2075,1))</f>
        <v>hardware</v>
      </c>
      <c r="S2075" s="12">
        <f t="shared" si="64"/>
        <v>42087.459699074076</v>
      </c>
      <c r="T2075" s="12">
        <f t="shared" si="65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15">
        <f>E2076/L2076</f>
        <v>205</v>
      </c>
      <c r="Q2076" t="str">
        <f>LEFT(N2076, FIND("/",N2076,1)-1)</f>
        <v>technology</v>
      </c>
      <c r="R2076" t="str">
        <f>RIGHT(N2076, LEN(N2076)-FIND("/",N2076,1))</f>
        <v>hardware</v>
      </c>
      <c r="S2076" s="12">
        <f t="shared" si="64"/>
        <v>42466.617847222216</v>
      </c>
      <c r="T2076" s="12">
        <f t="shared" si="65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15">
        <f>E2077/L2077</f>
        <v>20.465926829268295</v>
      </c>
      <c r="Q2077" t="str">
        <f>LEFT(N2077, FIND("/",N2077,1)-1)</f>
        <v>technology</v>
      </c>
      <c r="R2077" t="str">
        <f>RIGHT(N2077, LEN(N2077)-FIND("/",N2077,1))</f>
        <v>hardware</v>
      </c>
      <c r="S2077" s="12">
        <f t="shared" si="64"/>
        <v>41450.473240740735</v>
      </c>
      <c r="T2077" s="12">
        <f t="shared" si="65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15">
        <f>E2078/L2078</f>
        <v>116.35303146309367</v>
      </c>
      <c r="Q2078" t="str">
        <f>LEFT(N2078, FIND("/",N2078,1)-1)</f>
        <v>technology</v>
      </c>
      <c r="R2078" t="str">
        <f>RIGHT(N2078, LEN(N2078)-FIND("/",N2078,1))</f>
        <v>hardware</v>
      </c>
      <c r="S2078" s="12">
        <f t="shared" si="64"/>
        <v>41803.672326388885</v>
      </c>
      <c r="T2078" s="12">
        <f t="shared" si="65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15">
        <f>E2079/L2079</f>
        <v>307.20212765957444</v>
      </c>
      <c r="Q2079" t="str">
        <f>LEFT(N2079, FIND("/",N2079,1)-1)</f>
        <v>technology</v>
      </c>
      <c r="R2079" t="str">
        <f>RIGHT(N2079, LEN(N2079)-FIND("/",N2079,1))</f>
        <v>hardware</v>
      </c>
      <c r="S2079" s="12">
        <f t="shared" si="64"/>
        <v>42102.83421296296</v>
      </c>
      <c r="T2079" s="12">
        <f t="shared" si="65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15">
        <f>E2080/L2080</f>
        <v>546.6875</v>
      </c>
      <c r="Q2080" t="str">
        <f>LEFT(N2080, FIND("/",N2080,1)-1)</f>
        <v>technology</v>
      </c>
      <c r="R2080" t="str">
        <f>RIGHT(N2080, LEN(N2080)-FIND("/",N2080,1))</f>
        <v>hardware</v>
      </c>
      <c r="S2080" s="12">
        <f t="shared" si="64"/>
        <v>42692.563159722216</v>
      </c>
      <c r="T2080" s="12">
        <f t="shared" si="65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15">
        <f>E2081/L2081</f>
        <v>47.474464579901152</v>
      </c>
      <c r="Q2081" t="str">
        <f>LEFT(N2081, FIND("/",N2081,1)-1)</f>
        <v>technology</v>
      </c>
      <c r="R2081" t="str">
        <f>RIGHT(N2081, LEN(N2081)-FIND("/",N2081,1))</f>
        <v>hardware</v>
      </c>
      <c r="S2081" s="12">
        <f t="shared" si="64"/>
        <v>42150.502233796295</v>
      </c>
      <c r="T2081" s="12">
        <f t="shared" si="65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15">
        <f>E2082/L2082</f>
        <v>101.56</v>
      </c>
      <c r="Q2082" t="str">
        <f>LEFT(N2082, FIND("/",N2082,1)-1)</f>
        <v>technology</v>
      </c>
      <c r="R2082" t="str">
        <f>RIGHT(N2082, LEN(N2082)-FIND("/",N2082,1))</f>
        <v>hardware</v>
      </c>
      <c r="S2082" s="12">
        <f t="shared" si="64"/>
        <v>42289.748842592591</v>
      </c>
      <c r="T2082" s="12">
        <f t="shared" si="65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15">
        <f>E2083/L2083</f>
        <v>72.909090909090907</v>
      </c>
      <c r="Q2083" t="str">
        <f>LEFT(N2083, FIND("/",N2083,1)-1)</f>
        <v>music</v>
      </c>
      <c r="R2083" t="str">
        <f>RIGHT(N2083, LEN(N2083)-FIND("/",N2083,1))</f>
        <v>indie rock</v>
      </c>
      <c r="S2083" s="12">
        <f t="shared" si="64"/>
        <v>41003.948553240734</v>
      </c>
      <c r="T2083" s="12">
        <f t="shared" si="65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15">
        <f>E2084/L2084</f>
        <v>43.710526315789473</v>
      </c>
      <c r="Q2084" t="str">
        <f>LEFT(N2084, FIND("/",N2084,1)-1)</f>
        <v>music</v>
      </c>
      <c r="R2084" t="str">
        <f>RIGHT(N2084, LEN(N2084)-FIND("/",N2084,1))</f>
        <v>indie rock</v>
      </c>
      <c r="S2084" s="12">
        <f t="shared" si="64"/>
        <v>40810.911990740737</v>
      </c>
      <c r="T2084" s="12">
        <f t="shared" si="65"/>
        <v>40870.953657407408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15">
        <f>E2085/L2085</f>
        <v>34</v>
      </c>
      <c r="Q2085" t="str">
        <f>LEFT(N2085, FIND("/",N2085,1)-1)</f>
        <v>music</v>
      </c>
      <c r="R2085" t="str">
        <f>RIGHT(N2085, LEN(N2085)-FIND("/",N2085,1))</f>
        <v>indie rock</v>
      </c>
      <c r="S2085" s="12">
        <f t="shared" si="64"/>
        <v>41034.513831018514</v>
      </c>
      <c r="T2085" s="12">
        <f t="shared" si="65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15">
        <f>E2086/L2086</f>
        <v>70.652173913043484</v>
      </c>
      <c r="Q2086" t="str">
        <f>LEFT(N2086, FIND("/",N2086,1)-1)</f>
        <v>music</v>
      </c>
      <c r="R2086" t="str">
        <f>RIGHT(N2086, LEN(N2086)-FIND("/",N2086,1))</f>
        <v>indie rock</v>
      </c>
      <c r="S2086" s="12">
        <f t="shared" si="64"/>
        <v>41731.624791666662</v>
      </c>
      <c r="T2086" s="12">
        <f t="shared" si="65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15">
        <f>E2087/L2087</f>
        <v>89.301204819277103</v>
      </c>
      <c r="Q2087" t="str">
        <f>LEFT(N2087, FIND("/",N2087,1)-1)</f>
        <v>music</v>
      </c>
      <c r="R2087" t="str">
        <f>RIGHT(N2087, LEN(N2087)-FIND("/",N2087,1))</f>
        <v>indie rock</v>
      </c>
      <c r="S2087" s="12">
        <f t="shared" si="64"/>
        <v>41075.627164351848</v>
      </c>
      <c r="T2087" s="12">
        <f t="shared" si="65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15">
        <f>E2088/L2088</f>
        <v>115.08571428571429</v>
      </c>
      <c r="Q2088" t="str">
        <f>LEFT(N2088, FIND("/",N2088,1)-1)</f>
        <v>music</v>
      </c>
      <c r="R2088" t="str">
        <f>RIGHT(N2088, LEN(N2088)-FIND("/",N2088,1))</f>
        <v>indie rock</v>
      </c>
      <c r="S2088" s="12">
        <f t="shared" si="64"/>
        <v>40860.462175925924</v>
      </c>
      <c r="T2088" s="12">
        <f t="shared" si="65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15">
        <f>E2089/L2089</f>
        <v>62.12</v>
      </c>
      <c r="Q2089" t="str">
        <f>LEFT(N2089, FIND("/",N2089,1)-1)</f>
        <v>music</v>
      </c>
      <c r="R2089" t="str">
        <f>RIGHT(N2089, LEN(N2089)-FIND("/",N2089,1))</f>
        <v>indie rock</v>
      </c>
      <c r="S2089" s="12">
        <f t="shared" si="64"/>
        <v>40763.996041666665</v>
      </c>
      <c r="T2089" s="12">
        <f t="shared" si="65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15">
        <f>E2090/L2090</f>
        <v>46.204266666666669</v>
      </c>
      <c r="Q2090" t="str">
        <f>LEFT(N2090, FIND("/",N2090,1)-1)</f>
        <v>music</v>
      </c>
      <c r="R2090" t="str">
        <f>RIGHT(N2090, LEN(N2090)-FIND("/",N2090,1))</f>
        <v>indie rock</v>
      </c>
      <c r="S2090" s="12">
        <f t="shared" si="64"/>
        <v>40395.506388888891</v>
      </c>
      <c r="T2090" s="12">
        <f t="shared" si="65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15">
        <f>E2091/L2091</f>
        <v>48.54854838709678</v>
      </c>
      <c r="Q2091" t="str">
        <f>LEFT(N2091, FIND("/",N2091,1)-1)</f>
        <v>music</v>
      </c>
      <c r="R2091" t="str">
        <f>RIGHT(N2091, LEN(N2091)-FIND("/",N2091,1))</f>
        <v>indie rock</v>
      </c>
      <c r="S2091" s="12">
        <f t="shared" si="64"/>
        <v>41452.867986111109</v>
      </c>
      <c r="T2091" s="12">
        <f t="shared" si="65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15">
        <f>E2092/L2092</f>
        <v>57.520187499999999</v>
      </c>
      <c r="Q2092" t="str">
        <f>LEFT(N2092, FIND("/",N2092,1)-1)</f>
        <v>music</v>
      </c>
      <c r="R2092" t="str">
        <f>RIGHT(N2092, LEN(N2092)-FIND("/",N2092,1))</f>
        <v>indie rock</v>
      </c>
      <c r="S2092" s="12">
        <f t="shared" si="64"/>
        <v>41299.173090277771</v>
      </c>
      <c r="T2092" s="12">
        <f t="shared" si="65"/>
        <v>41329.173090277771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15">
        <f>E2093/L2093</f>
        <v>88.147154471544724</v>
      </c>
      <c r="Q2093" t="str">
        <f>LEFT(N2093, FIND("/",N2093,1)-1)</f>
        <v>music</v>
      </c>
      <c r="R2093" t="str">
        <f>RIGHT(N2093, LEN(N2093)-FIND("/",N2093,1))</f>
        <v>indie rock</v>
      </c>
      <c r="S2093" s="12">
        <f t="shared" si="64"/>
        <v>40555.114328703705</v>
      </c>
      <c r="T2093" s="12">
        <f t="shared" si="65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15">
        <f>E2094/L2094</f>
        <v>110.49090909090908</v>
      </c>
      <c r="Q2094" t="str">
        <f>LEFT(N2094, FIND("/",N2094,1)-1)</f>
        <v>music</v>
      </c>
      <c r="R2094" t="str">
        <f>RIGHT(N2094, LEN(N2094)-FIND("/",N2094,1))</f>
        <v>indie rock</v>
      </c>
      <c r="S2094" s="12">
        <f t="shared" si="64"/>
        <v>40763.499212962961</v>
      </c>
      <c r="T2094" s="12">
        <f t="shared" si="65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15">
        <f>E2095/L2095</f>
        <v>66.826086956521735</v>
      </c>
      <c r="Q2095" t="str">
        <f>LEFT(N2095, FIND("/",N2095,1)-1)</f>
        <v>music</v>
      </c>
      <c r="R2095" t="str">
        <f>RIGHT(N2095, LEN(N2095)-FIND("/",N2095,1))</f>
        <v>indie rock</v>
      </c>
      <c r="S2095" s="12">
        <f t="shared" si="64"/>
        <v>41205.646203703705</v>
      </c>
      <c r="T2095" s="12">
        <f t="shared" si="65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15">
        <f>E2096/L2096</f>
        <v>58.597222222222221</v>
      </c>
      <c r="Q2096" t="str">
        <f>LEFT(N2096, FIND("/",N2096,1)-1)</f>
        <v>music</v>
      </c>
      <c r="R2096" t="str">
        <f>RIGHT(N2096, LEN(N2096)-FIND("/",N2096,1))</f>
        <v>indie rock</v>
      </c>
      <c r="S2096" s="12">
        <f t="shared" si="64"/>
        <v>40938.811689814815</v>
      </c>
      <c r="T2096" s="12">
        <f t="shared" si="65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15">
        <f>E2097/L2097</f>
        <v>113.63636363636364</v>
      </c>
      <c r="Q2097" t="str">
        <f>LEFT(N2097, FIND("/",N2097,1)-1)</f>
        <v>music</v>
      </c>
      <c r="R2097" t="str">
        <f>RIGHT(N2097, LEN(N2097)-FIND("/",N2097,1))</f>
        <v>indie rock</v>
      </c>
      <c r="S2097" s="12">
        <f t="shared" si="64"/>
        <v>40758.525150462963</v>
      </c>
      <c r="T2097" s="12">
        <f t="shared" si="65"/>
        <v>40818.525150462963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15">
        <f>E2098/L2098</f>
        <v>43.571428571428569</v>
      </c>
      <c r="Q2098" t="str">
        <f>LEFT(N2098, FIND("/",N2098,1)-1)</f>
        <v>music</v>
      </c>
      <c r="R2098" t="str">
        <f>RIGHT(N2098, LEN(N2098)-FIND("/",N2098,1))</f>
        <v>indie rock</v>
      </c>
      <c r="S2098" s="12">
        <f t="shared" si="64"/>
        <v>41192.550173611111</v>
      </c>
      <c r="T2098" s="12">
        <f t="shared" si="65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15">
        <f>E2099/L2099</f>
        <v>78.94736842105263</v>
      </c>
      <c r="Q2099" t="str">
        <f>LEFT(N2099, FIND("/",N2099,1)-1)</f>
        <v>music</v>
      </c>
      <c r="R2099" t="str">
        <f>RIGHT(N2099, LEN(N2099)-FIND("/",N2099,1))</f>
        <v>indie rock</v>
      </c>
      <c r="S2099" s="12">
        <f t="shared" si="64"/>
        <v>40818.376562500001</v>
      </c>
      <c r="T2099" s="12">
        <f t="shared" si="65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15">
        <f>E2100/L2100</f>
        <v>188.125</v>
      </c>
      <c r="Q2100" t="str">
        <f>LEFT(N2100, FIND("/",N2100,1)-1)</f>
        <v>music</v>
      </c>
      <c r="R2100" t="str">
        <f>RIGHT(N2100, LEN(N2100)-FIND("/",N2100,1))</f>
        <v>indie rock</v>
      </c>
      <c r="S2100" s="12">
        <f t="shared" si="64"/>
        <v>40945.905497685184</v>
      </c>
      <c r="T2100" s="12">
        <f t="shared" si="65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15">
        <f>E2101/L2101</f>
        <v>63.031746031746032</v>
      </c>
      <c r="Q2101" t="str">
        <f>LEFT(N2101, FIND("/",N2101,1)-1)</f>
        <v>music</v>
      </c>
      <c r="R2101" t="str">
        <f>RIGHT(N2101, LEN(N2101)-FIND("/",N2101,1))</f>
        <v>indie rock</v>
      </c>
      <c r="S2101" s="12">
        <f t="shared" si="64"/>
        <v>42173.53800925926</v>
      </c>
      <c r="T2101" s="12">
        <f t="shared" si="65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15">
        <f>E2102/L2102</f>
        <v>30.37037037037037</v>
      </c>
      <c r="Q2102" t="str">
        <f>LEFT(N2102, FIND("/",N2102,1)-1)</f>
        <v>music</v>
      </c>
      <c r="R2102" t="str">
        <f>RIGHT(N2102, LEN(N2102)-FIND("/",N2102,1))</f>
        <v>indie rock</v>
      </c>
      <c r="S2102" s="12">
        <f t="shared" si="64"/>
        <v>41074.62663194444</v>
      </c>
      <c r="T2102" s="12">
        <f t="shared" si="65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15">
        <f>E2103/L2103</f>
        <v>51.477272727272727</v>
      </c>
      <c r="Q2103" t="str">
        <f>LEFT(N2103, FIND("/",N2103,1)-1)</f>
        <v>music</v>
      </c>
      <c r="R2103" t="str">
        <f>RIGHT(N2103, LEN(N2103)-FIND("/",N2103,1))</f>
        <v>indie rock</v>
      </c>
      <c r="S2103" s="12">
        <f t="shared" si="64"/>
        <v>40891.941134259258</v>
      </c>
      <c r="T2103" s="12">
        <f t="shared" si="65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15">
        <f>E2104/L2104</f>
        <v>35.789473684210527</v>
      </c>
      <c r="Q2104" t="str">
        <f>LEFT(N2104, FIND("/",N2104,1)-1)</f>
        <v>music</v>
      </c>
      <c r="R2104" t="str">
        <f>RIGHT(N2104, LEN(N2104)-FIND("/",N2104,1))</f>
        <v>indie rock</v>
      </c>
      <c r="S2104" s="12">
        <f t="shared" si="64"/>
        <v>40638.660277777773</v>
      </c>
      <c r="T2104" s="12">
        <f t="shared" si="65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15">
        <f>E2105/L2105</f>
        <v>98.817391304347822</v>
      </c>
      <c r="Q2105" t="str">
        <f>LEFT(N2105, FIND("/",N2105,1)-1)</f>
        <v>music</v>
      </c>
      <c r="R2105" t="str">
        <f>RIGHT(N2105, LEN(N2105)-FIND("/",N2105,1))</f>
        <v>indie rock</v>
      </c>
      <c r="S2105" s="12">
        <f t="shared" si="64"/>
        <v>41192.546608796292</v>
      </c>
      <c r="T2105" s="12">
        <f t="shared" si="65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15">
        <f>E2106/L2106</f>
        <v>28</v>
      </c>
      <c r="Q2106" t="str">
        <f>LEFT(N2106, FIND("/",N2106,1)-1)</f>
        <v>music</v>
      </c>
      <c r="R2106" t="str">
        <f>RIGHT(N2106, LEN(N2106)-FIND("/",N2106,1))</f>
        <v>indie rock</v>
      </c>
      <c r="S2106" s="12">
        <f t="shared" si="64"/>
        <v>41393.86613425926</v>
      </c>
      <c r="T2106" s="12">
        <f t="shared" si="65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15">
        <f>E2107/L2107</f>
        <v>51.313131313131315</v>
      </c>
      <c r="Q2107" t="str">
        <f>LEFT(N2107, FIND("/",N2107,1)-1)</f>
        <v>music</v>
      </c>
      <c r="R2107" t="str">
        <f>RIGHT(N2107, LEN(N2107)-FIND("/",N2107,1))</f>
        <v>indie rock</v>
      </c>
      <c r="S2107" s="12">
        <f t="shared" si="64"/>
        <v>41951.580474537033</v>
      </c>
      <c r="T2107" s="12">
        <f t="shared" si="65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15">
        <f>E2108/L2108</f>
        <v>53.522727272727273</v>
      </c>
      <c r="Q2108" t="str">
        <f>LEFT(N2108, FIND("/",N2108,1)-1)</f>
        <v>music</v>
      </c>
      <c r="R2108" t="str">
        <f>RIGHT(N2108, LEN(N2108)-FIND("/",N2108,1))</f>
        <v>indie rock</v>
      </c>
      <c r="S2108" s="12">
        <f t="shared" si="64"/>
        <v>41270.006643518514</v>
      </c>
      <c r="T2108" s="12">
        <f t="shared" si="65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15">
        <f>E2109/L2109</f>
        <v>37.149310344827583</v>
      </c>
      <c r="Q2109" t="str">
        <f>LEFT(N2109, FIND("/",N2109,1)-1)</f>
        <v>music</v>
      </c>
      <c r="R2109" t="str">
        <f>RIGHT(N2109, LEN(N2109)-FIND("/",N2109,1))</f>
        <v>indie rock</v>
      </c>
      <c r="S2109" s="12">
        <f t="shared" si="64"/>
        <v>41934.502233796295</v>
      </c>
      <c r="T2109" s="12">
        <f t="shared" si="65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15">
        <f>E2110/L2110</f>
        <v>89.895287958115176</v>
      </c>
      <c r="Q2110" t="str">
        <f>LEFT(N2110, FIND("/",N2110,1)-1)</f>
        <v>music</v>
      </c>
      <c r="R2110" t="str">
        <f>RIGHT(N2110, LEN(N2110)-FIND("/",N2110,1))</f>
        <v>indie rock</v>
      </c>
      <c r="S2110" s="12">
        <f t="shared" si="64"/>
        <v>41134.967361111107</v>
      </c>
      <c r="T2110" s="12">
        <f t="shared" si="65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15">
        <f>E2111/L2111</f>
        <v>106.52500000000001</v>
      </c>
      <c r="Q2111" t="str">
        <f>LEFT(N2111, FIND("/",N2111,1)-1)</f>
        <v>music</v>
      </c>
      <c r="R2111" t="str">
        <f>RIGHT(N2111, LEN(N2111)-FIND("/",N2111,1))</f>
        <v>indie rock</v>
      </c>
      <c r="S2111" s="12">
        <f t="shared" si="64"/>
        <v>42160.500196759262</v>
      </c>
      <c r="T2111" s="12">
        <f t="shared" si="65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15">
        <f>E2112/L2112</f>
        <v>52.815789473684212</v>
      </c>
      <c r="Q2112" t="str">
        <f>LEFT(N2112, FIND("/",N2112,1)-1)</f>
        <v>music</v>
      </c>
      <c r="R2112" t="str">
        <f>RIGHT(N2112, LEN(N2112)-FIND("/",N2112,1))</f>
        <v>indie rock</v>
      </c>
      <c r="S2112" s="12">
        <f t="shared" si="64"/>
        <v>41759.462604166663</v>
      </c>
      <c r="T2112" s="12">
        <f t="shared" si="65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15">
        <f>E2113/L2113</f>
        <v>54.615384615384613</v>
      </c>
      <c r="Q2113" t="str">
        <f>LEFT(N2113, FIND("/",N2113,1)-1)</f>
        <v>music</v>
      </c>
      <c r="R2113" t="str">
        <f>RIGHT(N2113, LEN(N2113)-FIND("/",N2113,1))</f>
        <v>indie rock</v>
      </c>
      <c r="S2113" s="12">
        <f t="shared" si="64"/>
        <v>40702.988715277774</v>
      </c>
      <c r="T2113" s="12">
        <f t="shared" si="65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15">
        <f>E2114/L2114</f>
        <v>27.272727272727273</v>
      </c>
      <c r="Q2114" t="str">
        <f>LEFT(N2114, FIND("/",N2114,1)-1)</f>
        <v>music</v>
      </c>
      <c r="R2114" t="str">
        <f>RIGHT(N2114, LEN(N2114)-FIND("/",N2114,1))</f>
        <v>indie rock</v>
      </c>
      <c r="S2114" s="12">
        <f t="shared" si="64"/>
        <v>41365.719826388886</v>
      </c>
      <c r="T2114" s="12">
        <f t="shared" si="65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15">
        <f>E2115/L2115</f>
        <v>68.598130841121488</v>
      </c>
      <c r="Q2115" t="str">
        <f>LEFT(N2115, FIND("/",N2115,1)-1)</f>
        <v>music</v>
      </c>
      <c r="R2115" t="str">
        <f>RIGHT(N2115, LEN(N2115)-FIND("/",N2115,1))</f>
        <v>indie rock</v>
      </c>
      <c r="S2115" s="12">
        <f t="shared" ref="S2115:S2178" si="66">(J2115/86400)+25569+(-5/24)</f>
        <v>41870.657129629624</v>
      </c>
      <c r="T2115" s="12">
        <f t="shared" ref="T2115:T2178" si="67">(I2115/86400)+25569+(-5/24)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15">
        <f>E2116/L2116</f>
        <v>35.612244897959187</v>
      </c>
      <c r="Q2116" t="str">
        <f>LEFT(N2116, FIND("/",N2116,1)-1)</f>
        <v>music</v>
      </c>
      <c r="R2116" t="str">
        <f>RIGHT(N2116, LEN(N2116)-FIND("/",N2116,1))</f>
        <v>indie rock</v>
      </c>
      <c r="S2116" s="12">
        <f t="shared" si="66"/>
        <v>40458.607291666667</v>
      </c>
      <c r="T2116" s="12">
        <f t="shared" si="67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15">
        <f>E2117/L2117</f>
        <v>94.027777777777771</v>
      </c>
      <c r="Q2117" t="str">
        <f>LEFT(N2117, FIND("/",N2117,1)-1)</f>
        <v>music</v>
      </c>
      <c r="R2117" t="str">
        <f>RIGHT(N2117, LEN(N2117)-FIND("/",N2117,1))</f>
        <v>indie rock</v>
      </c>
      <c r="S2117" s="12">
        <f t="shared" si="66"/>
        <v>40563.872696759259</v>
      </c>
      <c r="T2117" s="12">
        <f t="shared" si="67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15">
        <f>E2118/L2118</f>
        <v>526.45652173913038</v>
      </c>
      <c r="Q2118" t="str">
        <f>LEFT(N2118, FIND("/",N2118,1)-1)</f>
        <v>music</v>
      </c>
      <c r="R2118" t="str">
        <f>RIGHT(N2118, LEN(N2118)-FIND("/",N2118,1))</f>
        <v>indie rock</v>
      </c>
      <c r="S2118" s="12">
        <f t="shared" si="66"/>
        <v>41136.569479166668</v>
      </c>
      <c r="T2118" s="12">
        <f t="shared" si="67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15">
        <f>E2119/L2119</f>
        <v>50.657142857142858</v>
      </c>
      <c r="Q2119" t="str">
        <f>LEFT(N2119, FIND("/",N2119,1)-1)</f>
        <v>music</v>
      </c>
      <c r="R2119" t="str">
        <f>RIGHT(N2119, LEN(N2119)-FIND("/",N2119,1))</f>
        <v>indie rock</v>
      </c>
      <c r="S2119" s="12">
        <f t="shared" si="66"/>
        <v>42289.851261574069</v>
      </c>
      <c r="T2119" s="12">
        <f t="shared" si="67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15">
        <f>E2120/L2120</f>
        <v>79.182941176470578</v>
      </c>
      <c r="Q2120" t="str">
        <f>LEFT(N2120, FIND("/",N2120,1)-1)</f>
        <v>music</v>
      </c>
      <c r="R2120" t="str">
        <f>RIGHT(N2120, LEN(N2120)-FIND("/",N2120,1))</f>
        <v>indie rock</v>
      </c>
      <c r="S2120" s="12">
        <f t="shared" si="66"/>
        <v>40718.631203703699</v>
      </c>
      <c r="T2120" s="12">
        <f t="shared" si="67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15">
        <f>E2121/L2121</f>
        <v>91.590909090909093</v>
      </c>
      <c r="Q2121" t="str">
        <f>LEFT(N2121, FIND("/",N2121,1)-1)</f>
        <v>music</v>
      </c>
      <c r="R2121" t="str">
        <f>RIGHT(N2121, LEN(N2121)-FIND("/",N2121,1))</f>
        <v>indie rock</v>
      </c>
      <c r="S2121" s="12">
        <f t="shared" si="66"/>
        <v>41106.921817129631</v>
      </c>
      <c r="T2121" s="12">
        <f t="shared" si="67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15">
        <f>E2122/L2122</f>
        <v>116.96275362318841</v>
      </c>
      <c r="Q2122" t="str">
        <f>LEFT(N2122, FIND("/",N2122,1)-1)</f>
        <v>music</v>
      </c>
      <c r="R2122" t="str">
        <f>RIGHT(N2122, LEN(N2122)-FIND("/",N2122,1))</f>
        <v>indie rock</v>
      </c>
      <c r="S2122" s="12">
        <f t="shared" si="66"/>
        <v>41591.756203703699</v>
      </c>
      <c r="T2122" s="12">
        <f t="shared" si="67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15">
        <f>IFERROR(E2123/L2123,0)</f>
        <v>28.4</v>
      </c>
      <c r="Q2123" t="str">
        <f>LEFT(N2123, FIND("/",N2123,1)-1)</f>
        <v>games</v>
      </c>
      <c r="R2123" t="str">
        <f>RIGHT(N2123, LEN(N2123)-FIND("/",N2123,1))</f>
        <v>video games</v>
      </c>
      <c r="S2123" s="12">
        <f t="shared" si="66"/>
        <v>42716.534120370365</v>
      </c>
      <c r="T2123" s="12">
        <f t="shared" si="67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15">
        <f>IFERROR(E2124/L2124,0)</f>
        <v>103.33333333333333</v>
      </c>
      <c r="Q2124" t="str">
        <f>LEFT(N2124, FIND("/",N2124,1)-1)</f>
        <v>games</v>
      </c>
      <c r="R2124" t="str">
        <f>RIGHT(N2124, LEN(N2124)-FIND("/",N2124,1))</f>
        <v>video games</v>
      </c>
      <c r="S2124" s="12">
        <f t="shared" si="66"/>
        <v>42712.092233796291</v>
      </c>
      <c r="T2124" s="12">
        <f t="shared" si="67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15">
        <f>IFERROR(E2125/L2125,0)</f>
        <v>10</v>
      </c>
      <c r="Q2125" t="str">
        <f>LEFT(N2125, FIND("/",N2125,1)-1)</f>
        <v>games</v>
      </c>
      <c r="R2125" t="str">
        <f>RIGHT(N2125, LEN(N2125)-FIND("/",N2125,1))</f>
        <v>video games</v>
      </c>
      <c r="S2125" s="12">
        <f t="shared" si="66"/>
        <v>40198.216516203705</v>
      </c>
      <c r="T2125" s="12">
        <f t="shared" si="67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15">
        <f>IFERROR(E2126/L2126,0)</f>
        <v>23</v>
      </c>
      <c r="Q2126" t="str">
        <f>LEFT(N2126, FIND("/",N2126,1)-1)</f>
        <v>games</v>
      </c>
      <c r="R2126" t="str">
        <f>RIGHT(N2126, LEN(N2126)-FIND("/",N2126,1))</f>
        <v>video games</v>
      </c>
      <c r="S2126" s="12">
        <f t="shared" si="66"/>
        <v>40463.819849537038</v>
      </c>
      <c r="T2126" s="12">
        <f t="shared" si="67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15">
        <f>IFERROR(E2127/L2127,0)</f>
        <v>31.555555555555557</v>
      </c>
      <c r="Q2127" t="str">
        <f>LEFT(N2127, FIND("/",N2127,1)-1)</f>
        <v>games</v>
      </c>
      <c r="R2127" t="str">
        <f>RIGHT(N2127, LEN(N2127)-FIND("/",N2127,1))</f>
        <v>video games</v>
      </c>
      <c r="S2127" s="12">
        <f t="shared" si="66"/>
        <v>42190.815196759257</v>
      </c>
      <c r="T2127" s="12">
        <f t="shared" si="67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15">
        <f>IFERROR(E2128/L2128,0)</f>
        <v>5</v>
      </c>
      <c r="Q2128" t="str">
        <f>LEFT(N2128, FIND("/",N2128,1)-1)</f>
        <v>games</v>
      </c>
      <c r="R2128" t="str">
        <f>RIGHT(N2128, LEN(N2128)-FIND("/",N2128,1))</f>
        <v>video games</v>
      </c>
      <c r="S2128" s="12">
        <f t="shared" si="66"/>
        <v>41951.76489583333</v>
      </c>
      <c r="T2128" s="12">
        <f t="shared" si="67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15">
        <f>IFERROR(E2129/L2129,0)</f>
        <v>34.220338983050844</v>
      </c>
      <c r="Q2129" t="str">
        <f>LEFT(N2129, FIND("/",N2129,1)-1)</f>
        <v>games</v>
      </c>
      <c r="R2129" t="str">
        <f>RIGHT(N2129, LEN(N2129)-FIND("/",N2129,1))</f>
        <v>video games</v>
      </c>
      <c r="S2129" s="12">
        <f t="shared" si="66"/>
        <v>42045.297025462962</v>
      </c>
      <c r="T2129" s="12">
        <f t="shared" si="67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15">
        <f>IFERROR(E2130/L2130,0)</f>
        <v>25</v>
      </c>
      <c r="Q2130" t="str">
        <f>LEFT(N2130, FIND("/",N2130,1)-1)</f>
        <v>games</v>
      </c>
      <c r="R2130" t="str">
        <f>RIGHT(N2130, LEN(N2130)-FIND("/",N2130,1))</f>
        <v>video games</v>
      </c>
      <c r="S2130" s="12">
        <f t="shared" si="66"/>
        <v>41843.564456018517</v>
      </c>
      <c r="T2130" s="12">
        <f t="shared" si="67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15">
        <f>IFERROR(E2131/L2131,0)</f>
        <v>19.666666666666668</v>
      </c>
      <c r="Q2131" t="str">
        <f>LEFT(N2131, FIND("/",N2131,1)-1)</f>
        <v>games</v>
      </c>
      <c r="R2131" t="str">
        <f>RIGHT(N2131, LEN(N2131)-FIND("/",N2131,1))</f>
        <v>video games</v>
      </c>
      <c r="S2131" s="12">
        <f t="shared" si="66"/>
        <v>42408.815972222219</v>
      </c>
      <c r="T2131" s="12">
        <f t="shared" si="67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15">
        <f>IFERROR(E2132/L2132,0)</f>
        <v>21.25</v>
      </c>
      <c r="Q2132" t="str">
        <f>LEFT(N2132, FIND("/",N2132,1)-1)</f>
        <v>games</v>
      </c>
      <c r="R2132" t="str">
        <f>RIGHT(N2132, LEN(N2132)-FIND("/",N2132,1))</f>
        <v>video games</v>
      </c>
      <c r="S2132" s="12">
        <f t="shared" si="66"/>
        <v>41831.87804398148</v>
      </c>
      <c r="T2132" s="12">
        <f t="shared" si="67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15">
        <f>IFERROR(E2133/L2133,0)</f>
        <v>8.3333333333333339</v>
      </c>
      <c r="Q2133" t="str">
        <f>LEFT(N2133, FIND("/",N2133,1)-1)</f>
        <v>games</v>
      </c>
      <c r="R2133" t="str">
        <f>RIGHT(N2133, LEN(N2133)-FIND("/",N2133,1))</f>
        <v>video games</v>
      </c>
      <c r="S2133" s="12">
        <f t="shared" si="66"/>
        <v>42166.998738425922</v>
      </c>
      <c r="T2133" s="12">
        <f t="shared" si="67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15">
        <f>IFERROR(E2134/L2134,0)</f>
        <v>21.34333333333333</v>
      </c>
      <c r="Q2134" t="str">
        <f>LEFT(N2134, FIND("/",N2134,1)-1)</f>
        <v>games</v>
      </c>
      <c r="R2134" t="str">
        <f>RIGHT(N2134, LEN(N2134)-FIND("/",N2134,1))</f>
        <v>video games</v>
      </c>
      <c r="S2134" s="12">
        <f t="shared" si="66"/>
        <v>41643.27884259259</v>
      </c>
      <c r="T2134" s="12">
        <f t="shared" si="67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15">
        <f>IFERROR(E2135/L2135,0)</f>
        <v>5.333333333333333</v>
      </c>
      <c r="Q2135" t="str">
        <f>LEFT(N2135, FIND("/",N2135,1)-1)</f>
        <v>games</v>
      </c>
      <c r="R2135" t="str">
        <f>RIGHT(N2135, LEN(N2135)-FIND("/",N2135,1))</f>
        <v>video games</v>
      </c>
      <c r="S2135" s="12">
        <f t="shared" si="66"/>
        <v>40618.888877314814</v>
      </c>
      <c r="T2135" s="12">
        <f t="shared" si="67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15">
        <f>IFERROR(E2136/L2136,0)</f>
        <v>34.666666666666664</v>
      </c>
      <c r="Q2136" t="str">
        <f>LEFT(N2136, FIND("/",N2136,1)-1)</f>
        <v>games</v>
      </c>
      <c r="R2136" t="str">
        <f>RIGHT(N2136, LEN(N2136)-FIND("/",N2136,1))</f>
        <v>video games</v>
      </c>
      <c r="S2136" s="12">
        <f t="shared" si="66"/>
        <v>41361.678136574068</v>
      </c>
      <c r="T2136" s="12">
        <f t="shared" si="67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15">
        <f>IFERROR(E2137/L2137,0)</f>
        <v>21.727272727272727</v>
      </c>
      <c r="Q2137" t="str">
        <f>LEFT(N2137, FIND("/",N2137,1)-1)</f>
        <v>games</v>
      </c>
      <c r="R2137" t="str">
        <f>RIGHT(N2137, LEN(N2137)-FIND("/",N2137,1))</f>
        <v>video games</v>
      </c>
      <c r="S2137" s="12">
        <f t="shared" si="66"/>
        <v>41156.755011574074</v>
      </c>
      <c r="T2137" s="12">
        <f t="shared" si="67"/>
        <v>41186.755011574074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15">
        <f>IFERROR(E2138/L2138,0)</f>
        <v>11.922499999999999</v>
      </c>
      <c r="Q2138" t="str">
        <f>LEFT(N2138, FIND("/",N2138,1)-1)</f>
        <v>games</v>
      </c>
      <c r="R2138" t="str">
        <f>RIGHT(N2138, LEN(N2138)-FIND("/",N2138,1))</f>
        <v>video games</v>
      </c>
      <c r="S2138" s="12">
        <f t="shared" si="66"/>
        <v>41536.300763888888</v>
      </c>
      <c r="T2138" s="12">
        <f t="shared" si="67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15">
        <f>IFERROR(E2139/L2139,0)</f>
        <v>26.59737827715356</v>
      </c>
      <c r="Q2139" t="str">
        <f>LEFT(N2139, FIND("/",N2139,1)-1)</f>
        <v>games</v>
      </c>
      <c r="R2139" t="str">
        <f>RIGHT(N2139, LEN(N2139)-FIND("/",N2139,1))</f>
        <v>video games</v>
      </c>
      <c r="S2139" s="12">
        <f t="shared" si="66"/>
        <v>41948.562835648147</v>
      </c>
      <c r="T2139" s="12">
        <f t="shared" si="67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15">
        <f>IFERROR(E2140/L2140,0)</f>
        <v>10.666666666666666</v>
      </c>
      <c r="Q2140" t="str">
        <f>LEFT(N2140, FIND("/",N2140,1)-1)</f>
        <v>games</v>
      </c>
      <c r="R2140" t="str">
        <f>RIGHT(N2140, LEN(N2140)-FIND("/",N2140,1))</f>
        <v>video games</v>
      </c>
      <c r="S2140" s="12">
        <f t="shared" si="66"/>
        <v>41556.804849537039</v>
      </c>
      <c r="T2140" s="12">
        <f t="shared" si="67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15">
        <f>IFERROR(E2141/L2141,0)</f>
        <v>29.035714285714285</v>
      </c>
      <c r="Q2141" t="str">
        <f>LEFT(N2141, FIND("/",N2141,1)-1)</f>
        <v>games</v>
      </c>
      <c r="R2141" t="str">
        <f>RIGHT(N2141, LEN(N2141)-FIND("/",N2141,1))</f>
        <v>video games</v>
      </c>
      <c r="S2141" s="12">
        <f t="shared" si="66"/>
        <v>42647.541759259257</v>
      </c>
      <c r="T2141" s="12">
        <f t="shared" si="67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15">
        <f>IFERROR(E2142/L2142,0)</f>
        <v>50.909090909090907</v>
      </c>
      <c r="Q2142" t="str">
        <f>LEFT(N2142, FIND("/",N2142,1)-1)</f>
        <v>games</v>
      </c>
      <c r="R2142" t="str">
        <f>RIGHT(N2142, LEN(N2142)-FIND("/",N2142,1))</f>
        <v>video games</v>
      </c>
      <c r="S2142" s="12">
        <f t="shared" si="66"/>
        <v>41255.625277777777</v>
      </c>
      <c r="T2142" s="12">
        <f t="shared" si="67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15">
        <f>IFERROR(E2143/L2143,0)</f>
        <v>0</v>
      </c>
      <c r="Q2143" t="str">
        <f>LEFT(N2143, FIND("/",N2143,1)-1)</f>
        <v>games</v>
      </c>
      <c r="R2143" t="str">
        <f>RIGHT(N2143, LEN(N2143)-FIND("/",N2143,1))</f>
        <v>video games</v>
      </c>
      <c r="S2143" s="12">
        <f t="shared" si="66"/>
        <v>41927.027303240735</v>
      </c>
      <c r="T2143" s="12">
        <f t="shared" si="67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15">
        <f>IFERROR(E2144/L2144,0)</f>
        <v>50.083333333333336</v>
      </c>
      <c r="Q2144" t="str">
        <f>LEFT(N2144, FIND("/",N2144,1)-1)</f>
        <v>games</v>
      </c>
      <c r="R2144" t="str">
        <f>RIGHT(N2144, LEN(N2144)-FIND("/",N2144,1))</f>
        <v>video games</v>
      </c>
      <c r="S2144" s="12">
        <f t="shared" si="66"/>
        <v>42340.493171296293</v>
      </c>
      <c r="T2144" s="12">
        <f t="shared" si="67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15">
        <f>IFERROR(E2145/L2145,0)</f>
        <v>45</v>
      </c>
      <c r="Q2145" t="str">
        <f>LEFT(N2145, FIND("/",N2145,1)-1)</f>
        <v>games</v>
      </c>
      <c r="R2145" t="str">
        <f>RIGHT(N2145, LEN(N2145)-FIND("/",N2145,1))</f>
        <v>video games</v>
      </c>
      <c r="S2145" s="12">
        <f t="shared" si="66"/>
        <v>40332.678379629629</v>
      </c>
      <c r="T2145" s="12">
        <f t="shared" si="67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15">
        <f>IFERROR(E2146/L2146,0)</f>
        <v>25.291666666666668</v>
      </c>
      <c r="Q2146" t="str">
        <f>LEFT(N2146, FIND("/",N2146,1)-1)</f>
        <v>games</v>
      </c>
      <c r="R2146" t="str">
        <f>RIGHT(N2146, LEN(N2146)-FIND("/",N2146,1))</f>
        <v>video games</v>
      </c>
      <c r="S2146" s="12">
        <f t="shared" si="66"/>
        <v>41499.338425925926</v>
      </c>
      <c r="T2146" s="12">
        <f t="shared" si="67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15">
        <f>IFERROR(E2147/L2147,0)</f>
        <v>51.292134831460672</v>
      </c>
      <c r="Q2147" t="str">
        <f>LEFT(N2147, FIND("/",N2147,1)-1)</f>
        <v>games</v>
      </c>
      <c r="R2147" t="str">
        <f>RIGHT(N2147, LEN(N2147)-FIND("/",N2147,1))</f>
        <v>video games</v>
      </c>
      <c r="S2147" s="12">
        <f t="shared" si="66"/>
        <v>41575.029097222221</v>
      </c>
      <c r="T2147" s="12">
        <f t="shared" si="67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15">
        <f>IFERROR(E2148/L2148,0)</f>
        <v>1</v>
      </c>
      <c r="Q2148" t="str">
        <f>LEFT(N2148, FIND("/",N2148,1)-1)</f>
        <v>games</v>
      </c>
      <c r="R2148" t="str">
        <f>RIGHT(N2148, LEN(N2148)-FIND("/",N2148,1))</f>
        <v>video games</v>
      </c>
      <c r="S2148" s="12">
        <f t="shared" si="66"/>
        <v>42397.471180555549</v>
      </c>
      <c r="T2148" s="12">
        <f t="shared" si="67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15">
        <f>IFERROR(E2149/L2149,0)</f>
        <v>49.381818181818183</v>
      </c>
      <c r="Q2149" t="str">
        <f>LEFT(N2149, FIND("/",N2149,1)-1)</f>
        <v>games</v>
      </c>
      <c r="R2149" t="str">
        <f>RIGHT(N2149, LEN(N2149)-FIND("/",N2149,1))</f>
        <v>video games</v>
      </c>
      <c r="S2149" s="12">
        <f t="shared" si="66"/>
        <v>41927.087361111109</v>
      </c>
      <c r="T2149" s="12">
        <f t="shared" si="67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15">
        <f>IFERROR(E2150/L2150,0)</f>
        <v>1</v>
      </c>
      <c r="Q2150" t="str">
        <f>LEFT(N2150, FIND("/",N2150,1)-1)</f>
        <v>games</v>
      </c>
      <c r="R2150" t="str">
        <f>RIGHT(N2150, LEN(N2150)-FIND("/",N2150,1))</f>
        <v>video games</v>
      </c>
      <c r="S2150" s="12">
        <f t="shared" si="66"/>
        <v>42066.525254629632</v>
      </c>
      <c r="T2150" s="12">
        <f t="shared" si="67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15">
        <f>IFERROR(E2151/L2151,0)</f>
        <v>0</v>
      </c>
      <c r="Q2151" t="str">
        <f>LEFT(N2151, FIND("/",N2151,1)-1)</f>
        <v>games</v>
      </c>
      <c r="R2151" t="str">
        <f>RIGHT(N2151, LEN(N2151)-FIND("/",N2151,1))</f>
        <v>video games</v>
      </c>
      <c r="S2151" s="12">
        <f t="shared" si="66"/>
        <v>40354.816620370366</v>
      </c>
      <c r="T2151" s="12">
        <f t="shared" si="67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15">
        <f>IFERROR(E2152/L2152,0)</f>
        <v>101.25</v>
      </c>
      <c r="Q2152" t="str">
        <f>LEFT(N2152, FIND("/",N2152,1)-1)</f>
        <v>games</v>
      </c>
      <c r="R2152" t="str">
        <f>RIGHT(N2152, LEN(N2152)-FIND("/",N2152,1))</f>
        <v>video games</v>
      </c>
      <c r="S2152" s="12">
        <f t="shared" si="66"/>
        <v>42534.076377314814</v>
      </c>
      <c r="T2152" s="12">
        <f t="shared" si="67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15">
        <f>IFERROR(E2153/L2153,0)</f>
        <v>19.666666666666668</v>
      </c>
      <c r="Q2153" t="str">
        <f>LEFT(N2153, FIND("/",N2153,1)-1)</f>
        <v>games</v>
      </c>
      <c r="R2153" t="str">
        <f>RIGHT(N2153, LEN(N2153)-FIND("/",N2153,1))</f>
        <v>video games</v>
      </c>
      <c r="S2153" s="12">
        <f t="shared" si="66"/>
        <v>42520.639050925922</v>
      </c>
      <c r="T2153" s="12">
        <f t="shared" si="67"/>
        <v>42550.639050925922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15">
        <f>IFERROR(E2154/L2154,0)</f>
        <v>12.5</v>
      </c>
      <c r="Q2154" t="str">
        <f>LEFT(N2154, FIND("/",N2154,1)-1)</f>
        <v>games</v>
      </c>
      <c r="R2154" t="str">
        <f>RIGHT(N2154, LEN(N2154)-FIND("/",N2154,1))</f>
        <v>video games</v>
      </c>
      <c r="S2154" s="12">
        <f t="shared" si="66"/>
        <v>41683.62394675926</v>
      </c>
      <c r="T2154" s="12">
        <f t="shared" si="67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15">
        <f>IFERROR(E2155/L2155,0)</f>
        <v>8.5</v>
      </c>
      <c r="Q2155" t="str">
        <f>LEFT(N2155, FIND("/",N2155,1)-1)</f>
        <v>games</v>
      </c>
      <c r="R2155" t="str">
        <f>RIGHT(N2155, LEN(N2155)-FIND("/",N2155,1))</f>
        <v>video games</v>
      </c>
      <c r="S2155" s="12">
        <f t="shared" si="66"/>
        <v>41974.702754629623</v>
      </c>
      <c r="T2155" s="12">
        <f t="shared" si="67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15">
        <f>IFERROR(E2156/L2156,0)</f>
        <v>1</v>
      </c>
      <c r="Q2156" t="str">
        <f>LEFT(N2156, FIND("/",N2156,1)-1)</f>
        <v>games</v>
      </c>
      <c r="R2156" t="str">
        <f>RIGHT(N2156, LEN(N2156)-FIND("/",N2156,1))</f>
        <v>video games</v>
      </c>
      <c r="S2156" s="12">
        <f t="shared" si="66"/>
        <v>41647.42392361111</v>
      </c>
      <c r="T2156" s="12">
        <f t="shared" si="67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15">
        <f>IFERROR(E2157/L2157,0)</f>
        <v>23</v>
      </c>
      <c r="Q2157" t="str">
        <f>LEFT(N2157, FIND("/",N2157,1)-1)</f>
        <v>games</v>
      </c>
      <c r="R2157" t="str">
        <f>RIGHT(N2157, LEN(N2157)-FIND("/",N2157,1))</f>
        <v>video games</v>
      </c>
      <c r="S2157" s="12">
        <f t="shared" si="66"/>
        <v>42430.539178240739</v>
      </c>
      <c r="T2157" s="12">
        <f t="shared" si="67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15">
        <f>IFERROR(E2158/L2158,0)</f>
        <v>17.987951807228917</v>
      </c>
      <c r="Q2158" t="str">
        <f>LEFT(N2158, FIND("/",N2158,1)-1)</f>
        <v>games</v>
      </c>
      <c r="R2158" t="str">
        <f>RIGHT(N2158, LEN(N2158)-FIND("/",N2158,1))</f>
        <v>video games</v>
      </c>
      <c r="S2158" s="12">
        <f t="shared" si="66"/>
        <v>41488.645902777775</v>
      </c>
      <c r="T2158" s="12">
        <f t="shared" si="67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15">
        <f>IFERROR(E2159/L2159,0)</f>
        <v>370.94736842105266</v>
      </c>
      <c r="Q2159" t="str">
        <f>LEFT(N2159, FIND("/",N2159,1)-1)</f>
        <v>games</v>
      </c>
      <c r="R2159" t="str">
        <f>RIGHT(N2159, LEN(N2159)-FIND("/",N2159,1))</f>
        <v>video games</v>
      </c>
      <c r="S2159" s="12">
        <f t="shared" si="66"/>
        <v>42694.772951388884</v>
      </c>
      <c r="T2159" s="12">
        <f t="shared" si="67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15">
        <f>IFERROR(E2160/L2160,0)</f>
        <v>63.569485530546629</v>
      </c>
      <c r="Q2160" t="str">
        <f>LEFT(N2160, FIND("/",N2160,1)-1)</f>
        <v>games</v>
      </c>
      <c r="R2160" t="str">
        <f>RIGHT(N2160, LEN(N2160)-FIND("/",N2160,1))</f>
        <v>video games</v>
      </c>
      <c r="S2160" s="12">
        <f t="shared" si="66"/>
        <v>41264.645532407405</v>
      </c>
      <c r="T2160" s="12">
        <f t="shared" si="67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15">
        <f>IFERROR(E2161/L2161,0)</f>
        <v>13</v>
      </c>
      <c r="Q2161" t="str">
        <f>LEFT(N2161, FIND("/",N2161,1)-1)</f>
        <v>games</v>
      </c>
      <c r="R2161" t="str">
        <f>RIGHT(N2161, LEN(N2161)-FIND("/",N2161,1))</f>
        <v>video games</v>
      </c>
      <c r="S2161" s="12">
        <f t="shared" si="66"/>
        <v>40710.522847222222</v>
      </c>
      <c r="T2161" s="12">
        <f t="shared" si="67"/>
        <v>40740.522847222222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15">
        <f>IFERROR(E2162/L2162,0)</f>
        <v>5.3125</v>
      </c>
      <c r="Q2162" t="str">
        <f>LEFT(N2162, FIND("/",N2162,1)-1)</f>
        <v>games</v>
      </c>
      <c r="R2162" t="str">
        <f>RIGHT(N2162, LEN(N2162)-FIND("/",N2162,1))</f>
        <v>video games</v>
      </c>
      <c r="S2162" s="12">
        <f t="shared" si="66"/>
        <v>41018.503530092588</v>
      </c>
      <c r="T2162" s="12">
        <f t="shared" si="67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15">
        <f>E2163/L2163</f>
        <v>35.615384615384613</v>
      </c>
      <c r="Q2163" t="str">
        <f>LEFT(N2163, FIND("/",N2163,1)-1)</f>
        <v>music</v>
      </c>
      <c r="R2163" t="str">
        <f>RIGHT(N2163, LEN(N2163)-FIND("/",N2163,1))</f>
        <v>rock</v>
      </c>
      <c r="S2163" s="12">
        <f t="shared" si="66"/>
        <v>42240.644201388888</v>
      </c>
      <c r="T2163" s="12">
        <f t="shared" si="67"/>
        <v>42270.644201388888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15">
        <f>E2164/L2164</f>
        <v>87.103448275862064</v>
      </c>
      <c r="Q2164" t="str">
        <f>LEFT(N2164, FIND("/",N2164,1)-1)</f>
        <v>music</v>
      </c>
      <c r="R2164" t="str">
        <f>RIGHT(N2164, LEN(N2164)-FIND("/",N2164,1))</f>
        <v>rock</v>
      </c>
      <c r="S2164" s="12">
        <f t="shared" si="66"/>
        <v>41813.557766203703</v>
      </c>
      <c r="T2164" s="12">
        <f t="shared" si="67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15">
        <f>E2165/L2165</f>
        <v>75.11363636363636</v>
      </c>
      <c r="Q2165" t="str">
        <f>LEFT(N2165, FIND("/",N2165,1)-1)</f>
        <v>music</v>
      </c>
      <c r="R2165" t="str">
        <f>RIGHT(N2165, LEN(N2165)-FIND("/",N2165,1))</f>
        <v>rock</v>
      </c>
      <c r="S2165" s="12">
        <f t="shared" si="66"/>
        <v>42111.691203703704</v>
      </c>
      <c r="T2165" s="12">
        <f t="shared" si="67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15">
        <f>E2166/L2166</f>
        <v>68.01204819277109</v>
      </c>
      <c r="Q2166" t="str">
        <f>LEFT(N2166, FIND("/",N2166,1)-1)</f>
        <v>music</v>
      </c>
      <c r="R2166" t="str">
        <f>RIGHT(N2166, LEN(N2166)-FIND("/",N2166,1))</f>
        <v>rock</v>
      </c>
      <c r="S2166" s="12">
        <f t="shared" si="66"/>
        <v>42515.509421296294</v>
      </c>
      <c r="T2166" s="12">
        <f t="shared" si="67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15">
        <f>E2167/L2167</f>
        <v>29.623931623931625</v>
      </c>
      <c r="Q2167" t="str">
        <f>LEFT(N2167, FIND("/",N2167,1)-1)</f>
        <v>music</v>
      </c>
      <c r="R2167" t="str">
        <f>RIGHT(N2167, LEN(N2167)-FIND("/",N2167,1))</f>
        <v>rock</v>
      </c>
      <c r="S2167" s="12">
        <f t="shared" si="66"/>
        <v>42438.458738425928</v>
      </c>
      <c r="T2167" s="12">
        <f t="shared" si="67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15">
        <f>E2168/L2168</f>
        <v>91.625</v>
      </c>
      <c r="Q2168" t="str">
        <f>LEFT(N2168, FIND("/",N2168,1)-1)</f>
        <v>music</v>
      </c>
      <c r="R2168" t="str">
        <f>RIGHT(N2168, LEN(N2168)-FIND("/",N2168,1))</f>
        <v>rock</v>
      </c>
      <c r="S2168" s="12">
        <f t="shared" si="66"/>
        <v>41933.629837962959</v>
      </c>
      <c r="T2168" s="12">
        <f t="shared" si="67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15">
        <f>E2169/L2169</f>
        <v>22.5</v>
      </c>
      <c r="Q2169" t="str">
        <f>LEFT(N2169, FIND("/",N2169,1)-1)</f>
        <v>music</v>
      </c>
      <c r="R2169" t="str">
        <f>RIGHT(N2169, LEN(N2169)-FIND("/",N2169,1))</f>
        <v>rock</v>
      </c>
      <c r="S2169" s="12">
        <f t="shared" si="66"/>
        <v>41152.858067129629</v>
      </c>
      <c r="T2169" s="12">
        <f t="shared" si="67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15">
        <f>E2170/L2170</f>
        <v>64.366735294117646</v>
      </c>
      <c r="Q2170" t="str">
        <f>LEFT(N2170, FIND("/",N2170,1)-1)</f>
        <v>music</v>
      </c>
      <c r="R2170" t="str">
        <f>RIGHT(N2170, LEN(N2170)-FIND("/",N2170,1))</f>
        <v>rock</v>
      </c>
      <c r="S2170" s="12">
        <f t="shared" si="66"/>
        <v>42745.391909722217</v>
      </c>
      <c r="T2170" s="12">
        <f t="shared" si="67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15">
        <f>E2171/L2171</f>
        <v>21.857142857142858</v>
      </c>
      <c r="Q2171" t="str">
        <f>LEFT(N2171, FIND("/",N2171,1)-1)</f>
        <v>music</v>
      </c>
      <c r="R2171" t="str">
        <f>RIGHT(N2171, LEN(N2171)-FIND("/",N2171,1))</f>
        <v>rock</v>
      </c>
      <c r="S2171" s="12">
        <f t="shared" si="66"/>
        <v>42793.492488425924</v>
      </c>
      <c r="T2171" s="12">
        <f t="shared" si="67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15">
        <f>E2172/L2172</f>
        <v>33.315789473684212</v>
      </c>
      <c r="Q2172" t="str">
        <f>LEFT(N2172, FIND("/",N2172,1)-1)</f>
        <v>music</v>
      </c>
      <c r="R2172" t="str">
        <f>RIGHT(N2172, LEN(N2172)-FIND("/",N2172,1))</f>
        <v>rock</v>
      </c>
      <c r="S2172" s="12">
        <f t="shared" si="66"/>
        <v>42198.541921296295</v>
      </c>
      <c r="T2172" s="12">
        <f t="shared" si="67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15">
        <f>E2173/L2173</f>
        <v>90.276595744680847</v>
      </c>
      <c r="Q2173" t="str">
        <f>LEFT(N2173, FIND("/",N2173,1)-1)</f>
        <v>music</v>
      </c>
      <c r="R2173" t="str">
        <f>RIGHT(N2173, LEN(N2173)-FIND("/",N2173,1))</f>
        <v>rock</v>
      </c>
      <c r="S2173" s="12">
        <f t="shared" si="66"/>
        <v>42141.748784722215</v>
      </c>
      <c r="T2173" s="12">
        <f t="shared" si="67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15">
        <f>E2174/L2174</f>
        <v>76.92307692307692</v>
      </c>
      <c r="Q2174" t="str">
        <f>LEFT(N2174, FIND("/",N2174,1)-1)</f>
        <v>music</v>
      </c>
      <c r="R2174" t="str">
        <f>RIGHT(N2174, LEN(N2174)-FIND("/",N2174,1))</f>
        <v>rock</v>
      </c>
      <c r="S2174" s="12">
        <f t="shared" si="66"/>
        <v>42082.371759259258</v>
      </c>
      <c r="T2174" s="12">
        <f t="shared" si="67"/>
        <v>42112.371759259258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15">
        <f>E2175/L2175</f>
        <v>59.233333333333334</v>
      </c>
      <c r="Q2175" t="str">
        <f>LEFT(N2175, FIND("/",N2175,1)-1)</f>
        <v>music</v>
      </c>
      <c r="R2175" t="str">
        <f>RIGHT(N2175, LEN(N2175)-FIND("/",N2175,1))</f>
        <v>rock</v>
      </c>
      <c r="S2175" s="12">
        <f t="shared" si="66"/>
        <v>41495.484293981477</v>
      </c>
      <c r="T2175" s="12">
        <f t="shared" si="67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15">
        <f>E2176/L2176</f>
        <v>65.38095238095238</v>
      </c>
      <c r="Q2176" t="str">
        <f>LEFT(N2176, FIND("/",N2176,1)-1)</f>
        <v>music</v>
      </c>
      <c r="R2176" t="str">
        <f>RIGHT(N2176, LEN(N2176)-FIND("/",N2176,1))</f>
        <v>rock</v>
      </c>
      <c r="S2176" s="12">
        <f t="shared" si="66"/>
        <v>42465.334571759253</v>
      </c>
      <c r="T2176" s="12">
        <f t="shared" si="67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15">
        <f>E2177/L2177</f>
        <v>67.307692307692307</v>
      </c>
      <c r="Q2177" t="str">
        <f>LEFT(N2177, FIND("/",N2177,1)-1)</f>
        <v>music</v>
      </c>
      <c r="R2177" t="str">
        <f>RIGHT(N2177, LEN(N2177)-FIND("/",N2177,1))</f>
        <v>rock</v>
      </c>
      <c r="S2177" s="12">
        <f t="shared" si="66"/>
        <v>42564.800763888888</v>
      </c>
      <c r="T2177" s="12">
        <f t="shared" si="67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15">
        <f>E2178/L2178</f>
        <v>88.74647887323944</v>
      </c>
      <c r="Q2178" t="str">
        <f>LEFT(N2178, FIND("/",N2178,1)-1)</f>
        <v>music</v>
      </c>
      <c r="R2178" t="str">
        <f>RIGHT(N2178, LEN(N2178)-FIND("/",N2178,1))</f>
        <v>rock</v>
      </c>
      <c r="S2178" s="12">
        <f t="shared" si="66"/>
        <v>42096.424872685187</v>
      </c>
      <c r="T2178" s="12">
        <f t="shared" si="67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15">
        <f>E2179/L2179</f>
        <v>65.868421052631575</v>
      </c>
      <c r="Q2179" t="str">
        <f>LEFT(N2179, FIND("/",N2179,1)-1)</f>
        <v>music</v>
      </c>
      <c r="R2179" t="str">
        <f>RIGHT(N2179, LEN(N2179)-FIND("/",N2179,1))</f>
        <v>rock</v>
      </c>
      <c r="S2179" s="12">
        <f t="shared" ref="S2179:S2242" si="68">(J2179/86400)+25569+(-5/24)</f>
        <v>42502.042442129627</v>
      </c>
      <c r="T2179" s="12">
        <f t="shared" ref="T2179:T2242" si="69">(I2179/86400)+25569+(-5/24)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15">
        <f>E2180/L2180</f>
        <v>40.349243306169967</v>
      </c>
      <c r="Q2180" t="str">
        <f>LEFT(N2180, FIND("/",N2180,1)-1)</f>
        <v>music</v>
      </c>
      <c r="R2180" t="str">
        <f>RIGHT(N2180, LEN(N2180)-FIND("/",N2180,1))</f>
        <v>rock</v>
      </c>
      <c r="S2180" s="12">
        <f t="shared" si="68"/>
        <v>42723.428206018514</v>
      </c>
      <c r="T2180" s="12">
        <f t="shared" si="6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15">
        <f>E2181/L2181</f>
        <v>76.857142857142861</v>
      </c>
      <c r="Q2181" t="str">
        <f>LEFT(N2181, FIND("/",N2181,1)-1)</f>
        <v>music</v>
      </c>
      <c r="R2181" t="str">
        <f>RIGHT(N2181, LEN(N2181)-FIND("/",N2181,1))</f>
        <v>rock</v>
      </c>
      <c r="S2181" s="12">
        <f t="shared" si="68"/>
        <v>42074.962870370371</v>
      </c>
      <c r="T2181" s="12">
        <f t="shared" si="6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15">
        <f>E2182/L2182</f>
        <v>68.707820512820518</v>
      </c>
      <c r="Q2182" t="str">
        <f>LEFT(N2182, FIND("/",N2182,1)-1)</f>
        <v>music</v>
      </c>
      <c r="R2182" t="str">
        <f>RIGHT(N2182, LEN(N2182)-FIND("/",N2182,1))</f>
        <v>rock</v>
      </c>
      <c r="S2182" s="12">
        <f t="shared" si="68"/>
        <v>42279.461435185185</v>
      </c>
      <c r="T2182" s="12">
        <f t="shared" si="6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15">
        <f>E2183/L2183</f>
        <v>57.773584905660378</v>
      </c>
      <c r="Q2183" t="str">
        <f>LEFT(N2183, FIND("/",N2183,1)-1)</f>
        <v>games</v>
      </c>
      <c r="R2183" t="str">
        <f>RIGHT(N2183, LEN(N2183)-FIND("/",N2183,1))</f>
        <v>tabletop games</v>
      </c>
      <c r="S2183" s="12">
        <f t="shared" si="68"/>
        <v>42772.796909722216</v>
      </c>
      <c r="T2183" s="12">
        <f t="shared" si="6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15">
        <f>E2184/L2184</f>
        <v>44.171348314606739</v>
      </c>
      <c r="Q2184" t="str">
        <f>LEFT(N2184, FIND("/",N2184,1)-1)</f>
        <v>games</v>
      </c>
      <c r="R2184" t="str">
        <f>RIGHT(N2184, LEN(N2184)-FIND("/",N2184,1))</f>
        <v>tabletop games</v>
      </c>
      <c r="S2184" s="12">
        <f t="shared" si="68"/>
        <v>41879.692418981482</v>
      </c>
      <c r="T2184" s="12">
        <f t="shared" si="6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15">
        <f>E2185/L2185</f>
        <v>31.566308243727597</v>
      </c>
      <c r="Q2185" t="str">
        <f>LEFT(N2185, FIND("/",N2185,1)-1)</f>
        <v>games</v>
      </c>
      <c r="R2185" t="str">
        <f>RIGHT(N2185, LEN(N2185)-FIND("/",N2185,1))</f>
        <v>tabletop games</v>
      </c>
      <c r="S2185" s="12">
        <f t="shared" si="68"/>
        <v>42745.157141203701</v>
      </c>
      <c r="T2185" s="12">
        <f t="shared" si="6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15">
        <f>E2186/L2186</f>
        <v>107.04511278195488</v>
      </c>
      <c r="Q2186" t="str">
        <f>LEFT(N2186, FIND("/",N2186,1)-1)</f>
        <v>games</v>
      </c>
      <c r="R2186" t="str">
        <f>RIGHT(N2186, LEN(N2186)-FIND("/",N2186,1))</f>
        <v>tabletop games</v>
      </c>
      <c r="S2186" s="12">
        <f t="shared" si="68"/>
        <v>42380.481956018521</v>
      </c>
      <c r="T2186" s="12">
        <f t="shared" si="6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15">
        <f>E2187/L2187</f>
        <v>149.03451043338683</v>
      </c>
      <c r="Q2187" t="str">
        <f>LEFT(N2187, FIND("/",N2187,1)-1)</f>
        <v>games</v>
      </c>
      <c r="R2187" t="str">
        <f>RIGHT(N2187, LEN(N2187)-FIND("/",N2187,1))</f>
        <v>tabletop games</v>
      </c>
      <c r="S2187" s="12">
        <f t="shared" si="68"/>
        <v>41319.141655092586</v>
      </c>
      <c r="T2187" s="12">
        <f t="shared" si="69"/>
        <v>41359.141655092586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15">
        <f>E2188/L2188</f>
        <v>55.956632653061227</v>
      </c>
      <c r="Q2188" t="str">
        <f>LEFT(N2188, FIND("/",N2188,1)-1)</f>
        <v>games</v>
      </c>
      <c r="R2188" t="str">
        <f>RIGHT(N2188, LEN(N2188)-FIND("/",N2188,1))</f>
        <v>tabletop games</v>
      </c>
      <c r="S2188" s="12">
        <f t="shared" si="68"/>
        <v>42583.406747685185</v>
      </c>
      <c r="T2188" s="12">
        <f t="shared" si="6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15">
        <f>E2189/L2189</f>
        <v>56.970381807973048</v>
      </c>
      <c r="Q2189" t="str">
        <f>LEFT(N2189, FIND("/",N2189,1)-1)</f>
        <v>games</v>
      </c>
      <c r="R2189" t="str">
        <f>RIGHT(N2189, LEN(N2189)-FIND("/",N2189,1))</f>
        <v>tabletop games</v>
      </c>
      <c r="S2189" s="12">
        <f t="shared" si="68"/>
        <v>42068.000763888886</v>
      </c>
      <c r="T2189" s="12">
        <f t="shared" si="6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15">
        <f>E2190/L2190</f>
        <v>44.056420233463037</v>
      </c>
      <c r="Q2190" t="str">
        <f>LEFT(N2190, FIND("/",N2190,1)-1)</f>
        <v>games</v>
      </c>
      <c r="R2190" t="str">
        <f>RIGHT(N2190, LEN(N2190)-FIND("/",N2190,1))</f>
        <v>tabletop games</v>
      </c>
      <c r="S2190" s="12">
        <f t="shared" si="68"/>
        <v>42633.377789351849</v>
      </c>
      <c r="T2190" s="12">
        <f t="shared" si="6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15">
        <f>E2191/L2191</f>
        <v>68.625</v>
      </c>
      <c r="Q2191" t="str">
        <f>LEFT(N2191, FIND("/",N2191,1)-1)</f>
        <v>games</v>
      </c>
      <c r="R2191" t="str">
        <f>RIGHT(N2191, LEN(N2191)-FIND("/",N2191,1))</f>
        <v>tabletop games</v>
      </c>
      <c r="S2191" s="12">
        <f t="shared" si="68"/>
        <v>42467.579861111109</v>
      </c>
      <c r="T2191" s="12">
        <f t="shared" si="6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15">
        <f>E2192/L2192</f>
        <v>65.318435754189949</v>
      </c>
      <c r="Q2192" t="str">
        <f>LEFT(N2192, FIND("/",N2192,1)-1)</f>
        <v>games</v>
      </c>
      <c r="R2192" t="str">
        <f>RIGHT(N2192, LEN(N2192)-FIND("/",N2192,1))</f>
        <v>tabletop games</v>
      </c>
      <c r="S2192" s="12">
        <f t="shared" si="68"/>
        <v>42417.416712962957</v>
      </c>
      <c r="T2192" s="12">
        <f t="shared" si="6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15">
        <f>E2193/L2193</f>
        <v>35.92</v>
      </c>
      <c r="Q2193" t="str">
        <f>LEFT(N2193, FIND("/",N2193,1)-1)</f>
        <v>games</v>
      </c>
      <c r="R2193" t="str">
        <f>RIGHT(N2193, LEN(N2193)-FIND("/",N2193,1))</f>
        <v>tabletop games</v>
      </c>
      <c r="S2193" s="12">
        <f t="shared" si="68"/>
        <v>42768.6253125</v>
      </c>
      <c r="T2193" s="12">
        <f t="shared" si="6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15">
        <f>E2194/L2194</f>
        <v>40.070667078443485</v>
      </c>
      <c r="Q2194" t="str">
        <f>LEFT(N2194, FIND("/",N2194,1)-1)</f>
        <v>games</v>
      </c>
      <c r="R2194" t="str">
        <f>RIGHT(N2194, LEN(N2194)-FIND("/",N2194,1))</f>
        <v>tabletop games</v>
      </c>
      <c r="S2194" s="12">
        <f t="shared" si="68"/>
        <v>42691.642870370364</v>
      </c>
      <c r="T2194" s="12">
        <f t="shared" si="6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15">
        <f>E2195/L2195</f>
        <v>75.647714604236342</v>
      </c>
      <c r="Q2195" t="str">
        <f>LEFT(N2195, FIND("/",N2195,1)-1)</f>
        <v>games</v>
      </c>
      <c r="R2195" t="str">
        <f>RIGHT(N2195, LEN(N2195)-FIND("/",N2195,1))</f>
        <v>tabletop games</v>
      </c>
      <c r="S2195" s="12">
        <f t="shared" si="68"/>
        <v>42664.197592592587</v>
      </c>
      <c r="T2195" s="12">
        <f t="shared" si="6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15">
        <f>E2196/L2196</f>
        <v>61.203872437357631</v>
      </c>
      <c r="Q2196" t="str">
        <f>LEFT(N2196, FIND("/",N2196,1)-1)</f>
        <v>games</v>
      </c>
      <c r="R2196" t="str">
        <f>RIGHT(N2196, LEN(N2196)-FIND("/",N2196,1))</f>
        <v>tabletop games</v>
      </c>
      <c r="S2196" s="12">
        <f t="shared" si="68"/>
        <v>42425.54965277778</v>
      </c>
      <c r="T2196" s="12">
        <f t="shared" si="6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15">
        <f>E2197/L2197</f>
        <v>48.130434782608695</v>
      </c>
      <c r="Q2197" t="str">
        <f>LEFT(N2197, FIND("/",N2197,1)-1)</f>
        <v>games</v>
      </c>
      <c r="R2197" t="str">
        <f>RIGHT(N2197, LEN(N2197)-FIND("/",N2197,1))</f>
        <v>tabletop games</v>
      </c>
      <c r="S2197" s="12">
        <f t="shared" si="68"/>
        <v>42197.563657407409</v>
      </c>
      <c r="T2197" s="12">
        <f t="shared" si="6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15">
        <f>E2198/L2198</f>
        <v>68.106837606837601</v>
      </c>
      <c r="Q2198" t="str">
        <f>LEFT(N2198, FIND("/",N2198,1)-1)</f>
        <v>games</v>
      </c>
      <c r="R2198" t="str">
        <f>RIGHT(N2198, LEN(N2198)-FIND("/",N2198,1))</f>
        <v>tabletop games</v>
      </c>
      <c r="S2198" s="12">
        <f t="shared" si="68"/>
        <v>42675.278958333329</v>
      </c>
      <c r="T2198" s="12">
        <f t="shared" si="6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15">
        <f>E2199/L2199</f>
        <v>65.891300230946882</v>
      </c>
      <c r="Q2199" t="str">
        <f>LEFT(N2199, FIND("/",N2199,1)-1)</f>
        <v>games</v>
      </c>
      <c r="R2199" t="str">
        <f>RIGHT(N2199, LEN(N2199)-FIND("/",N2199,1))</f>
        <v>tabletop games</v>
      </c>
      <c r="S2199" s="12">
        <f t="shared" si="68"/>
        <v>42033.37568287037</v>
      </c>
      <c r="T2199" s="12">
        <f t="shared" si="6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15">
        <f>E2200/L2200</f>
        <v>81.654377880184327</v>
      </c>
      <c r="Q2200" t="str">
        <f>LEFT(N2200, FIND("/",N2200,1)-1)</f>
        <v>games</v>
      </c>
      <c r="R2200" t="str">
        <f>RIGHT(N2200, LEN(N2200)-FIND("/",N2200,1))</f>
        <v>tabletop games</v>
      </c>
      <c r="S2200" s="12">
        <f t="shared" si="68"/>
        <v>42292.305555555555</v>
      </c>
      <c r="T2200" s="12">
        <f t="shared" si="6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15">
        <f>E2201/L2201</f>
        <v>52.701195219123505</v>
      </c>
      <c r="Q2201" t="str">
        <f>LEFT(N2201, FIND("/",N2201,1)-1)</f>
        <v>games</v>
      </c>
      <c r="R2201" t="str">
        <f>RIGHT(N2201, LEN(N2201)-FIND("/",N2201,1))</f>
        <v>tabletop games</v>
      </c>
      <c r="S2201" s="12">
        <f t="shared" si="68"/>
        <v>42262.208310185182</v>
      </c>
      <c r="T2201" s="12">
        <f t="shared" si="6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15">
        <f>E2202/L2202</f>
        <v>41.228136882129277</v>
      </c>
      <c r="Q2202" t="str">
        <f>LEFT(N2202, FIND("/",N2202,1)-1)</f>
        <v>games</v>
      </c>
      <c r="R2202" t="str">
        <f>RIGHT(N2202, LEN(N2202)-FIND("/",N2202,1))</f>
        <v>tabletop games</v>
      </c>
      <c r="S2202" s="12">
        <f t="shared" si="68"/>
        <v>42163.417453703696</v>
      </c>
      <c r="T2202" s="12">
        <f t="shared" si="6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15">
        <f>E2203/L2203</f>
        <v>15.035357142857142</v>
      </c>
      <c r="Q2203" t="str">
        <f>LEFT(N2203, FIND("/",N2203,1)-1)</f>
        <v>music</v>
      </c>
      <c r="R2203" t="str">
        <f>RIGHT(N2203, LEN(N2203)-FIND("/",N2203,1))</f>
        <v>electronic music</v>
      </c>
      <c r="S2203" s="12">
        <f t="shared" si="68"/>
        <v>41276.638483796291</v>
      </c>
      <c r="T2203" s="12">
        <f t="shared" si="69"/>
        <v>41290.638483796291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15">
        <f>E2204/L2204</f>
        <v>39.066920943134534</v>
      </c>
      <c r="Q2204" t="str">
        <f>LEFT(N2204, FIND("/",N2204,1)-1)</f>
        <v>music</v>
      </c>
      <c r="R2204" t="str">
        <f>RIGHT(N2204, LEN(N2204)-FIND("/",N2204,1))</f>
        <v>electronic music</v>
      </c>
      <c r="S2204" s="12">
        <f t="shared" si="68"/>
        <v>41184.640833333331</v>
      </c>
      <c r="T2204" s="12">
        <f t="shared" si="6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15">
        <f>E2205/L2205</f>
        <v>43.82</v>
      </c>
      <c r="Q2205" t="str">
        <f>LEFT(N2205, FIND("/",N2205,1)-1)</f>
        <v>music</v>
      </c>
      <c r="R2205" t="str">
        <f>RIGHT(N2205, LEN(N2205)-FIND("/",N2205,1))</f>
        <v>electronic music</v>
      </c>
      <c r="S2205" s="12">
        <f t="shared" si="68"/>
        <v>42241.651412037034</v>
      </c>
      <c r="T2205" s="12">
        <f t="shared" si="6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15">
        <f>E2206/L2206</f>
        <v>27.301369863013697</v>
      </c>
      <c r="Q2206" t="str">
        <f>LEFT(N2206, FIND("/",N2206,1)-1)</f>
        <v>music</v>
      </c>
      <c r="R2206" t="str">
        <f>RIGHT(N2206, LEN(N2206)-FIND("/",N2206,1))</f>
        <v>electronic music</v>
      </c>
      <c r="S2206" s="12">
        <f t="shared" si="68"/>
        <v>41312.103229166663</v>
      </c>
      <c r="T2206" s="12">
        <f t="shared" si="6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15">
        <f>E2207/L2207</f>
        <v>42.222222222222221</v>
      </c>
      <c r="Q2207" t="str">
        <f>LEFT(N2207, FIND("/",N2207,1)-1)</f>
        <v>music</v>
      </c>
      <c r="R2207" t="str">
        <f>RIGHT(N2207, LEN(N2207)-FIND("/",N2207,1))</f>
        <v>electronic music</v>
      </c>
      <c r="S2207" s="12">
        <f t="shared" si="68"/>
        <v>41031.613298611112</v>
      </c>
      <c r="T2207" s="12">
        <f t="shared" si="69"/>
        <v>41061.613298611112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15">
        <f>E2208/L2208</f>
        <v>33.235294117647058</v>
      </c>
      <c r="Q2208" t="str">
        <f>LEFT(N2208, FIND("/",N2208,1)-1)</f>
        <v>music</v>
      </c>
      <c r="R2208" t="str">
        <f>RIGHT(N2208, LEN(N2208)-FIND("/",N2208,1))</f>
        <v>electronic music</v>
      </c>
      <c r="S2208" s="12">
        <f t="shared" si="68"/>
        <v>40997.048888888887</v>
      </c>
      <c r="T2208" s="12">
        <f t="shared" si="6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15">
        <f>E2209/L2209</f>
        <v>285.71428571428572</v>
      </c>
      <c r="Q2209" t="str">
        <f>LEFT(N2209, FIND("/",N2209,1)-1)</f>
        <v>music</v>
      </c>
      <c r="R2209" t="str">
        <f>RIGHT(N2209, LEN(N2209)-FIND("/",N2209,1))</f>
        <v>electronic music</v>
      </c>
      <c r="S2209" s="12">
        <f t="shared" si="68"/>
        <v>41563.985798611109</v>
      </c>
      <c r="T2209" s="12">
        <f t="shared" si="6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15">
        <f>E2210/L2210</f>
        <v>42.333333333333336</v>
      </c>
      <c r="Q2210" t="str">
        <f>LEFT(N2210, FIND("/",N2210,1)-1)</f>
        <v>music</v>
      </c>
      <c r="R2210" t="str">
        <f>RIGHT(N2210, LEN(N2210)-FIND("/",N2210,1))</f>
        <v>electronic music</v>
      </c>
      <c r="S2210" s="12">
        <f t="shared" si="68"/>
        <v>40946.673912037033</v>
      </c>
      <c r="T2210" s="12">
        <f t="shared" si="6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15">
        <f>E2211/L2211</f>
        <v>50.266666666666666</v>
      </c>
      <c r="Q2211" t="str">
        <f>LEFT(N2211, FIND("/",N2211,1)-1)</f>
        <v>music</v>
      </c>
      <c r="R2211" t="str">
        <f>RIGHT(N2211, LEN(N2211)-FIND("/",N2211,1))</f>
        <v>electronic music</v>
      </c>
      <c r="S2211" s="12">
        <f t="shared" si="68"/>
        <v>41732.27134259259</v>
      </c>
      <c r="T2211" s="12">
        <f t="shared" si="6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15">
        <f>E2212/L2212</f>
        <v>61.902777777777779</v>
      </c>
      <c r="Q2212" t="str">
        <f>LEFT(N2212, FIND("/",N2212,1)-1)</f>
        <v>music</v>
      </c>
      <c r="R2212" t="str">
        <f>RIGHT(N2212, LEN(N2212)-FIND("/",N2212,1))</f>
        <v>electronic music</v>
      </c>
      <c r="S2212" s="12">
        <f t="shared" si="68"/>
        <v>40955.857754629629</v>
      </c>
      <c r="T2212" s="12">
        <f t="shared" si="69"/>
        <v>41013.525000000001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15">
        <f>E2213/L2213</f>
        <v>40.75</v>
      </c>
      <c r="Q2213" t="str">
        <f>LEFT(N2213, FIND("/",N2213,1)-1)</f>
        <v>music</v>
      </c>
      <c r="R2213" t="str">
        <f>RIGHT(N2213, LEN(N2213)-FIND("/",N2213,1))</f>
        <v>electronic music</v>
      </c>
      <c r="S2213" s="12">
        <f t="shared" si="68"/>
        <v>41716.576678240737</v>
      </c>
      <c r="T2213" s="12">
        <f t="shared" si="6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15">
        <f>E2214/L2214</f>
        <v>55.796747967479675</v>
      </c>
      <c r="Q2214" t="str">
        <f>LEFT(N2214, FIND("/",N2214,1)-1)</f>
        <v>music</v>
      </c>
      <c r="R2214" t="str">
        <f>RIGHT(N2214, LEN(N2214)-FIND("/",N2214,1))</f>
        <v>electronic music</v>
      </c>
      <c r="S2214" s="12">
        <f t="shared" si="68"/>
        <v>41548.539085648146</v>
      </c>
      <c r="T2214" s="12">
        <f t="shared" si="6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15">
        <f>E2215/L2215</f>
        <v>10</v>
      </c>
      <c r="Q2215" t="str">
        <f>LEFT(N2215, FIND("/",N2215,1)-1)</f>
        <v>music</v>
      </c>
      <c r="R2215" t="str">
        <f>RIGHT(N2215, LEN(N2215)-FIND("/",N2215,1))</f>
        <v>electronic music</v>
      </c>
      <c r="S2215" s="12">
        <f t="shared" si="68"/>
        <v>42109.617812499993</v>
      </c>
      <c r="T2215" s="12">
        <f t="shared" si="6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15">
        <f>E2216/L2216</f>
        <v>73.125416666666666</v>
      </c>
      <c r="Q2216" t="str">
        <f>LEFT(N2216, FIND("/",N2216,1)-1)</f>
        <v>music</v>
      </c>
      <c r="R2216" t="str">
        <f>RIGHT(N2216, LEN(N2216)-FIND("/",N2216,1))</f>
        <v>electronic music</v>
      </c>
      <c r="S2216" s="12">
        <f t="shared" si="68"/>
        <v>41646.58388888889</v>
      </c>
      <c r="T2216" s="12">
        <f t="shared" si="6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15">
        <f>E2217/L2217</f>
        <v>26.060606060606062</v>
      </c>
      <c r="Q2217" t="str">
        <f>LEFT(N2217, FIND("/",N2217,1)-1)</f>
        <v>music</v>
      </c>
      <c r="R2217" t="str">
        <f>RIGHT(N2217, LEN(N2217)-FIND("/",N2217,1))</f>
        <v>electronic music</v>
      </c>
      <c r="S2217" s="12">
        <f t="shared" si="68"/>
        <v>40958.508935185186</v>
      </c>
      <c r="T2217" s="12">
        <f t="shared" si="6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15">
        <f>E2218/L2218</f>
        <v>22.642857142857142</v>
      </c>
      <c r="Q2218" t="str">
        <f>LEFT(N2218, FIND("/",N2218,1)-1)</f>
        <v>music</v>
      </c>
      <c r="R2218" t="str">
        <f>RIGHT(N2218, LEN(N2218)-FIND("/",N2218,1))</f>
        <v>electronic music</v>
      </c>
      <c r="S2218" s="12">
        <f t="shared" si="68"/>
        <v>42194.543344907404</v>
      </c>
      <c r="T2218" s="12">
        <f t="shared" si="69"/>
        <v>42208.543344907404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15">
        <f>E2219/L2219</f>
        <v>47.222222222222221</v>
      </c>
      <c r="Q2219" t="str">
        <f>LEFT(N2219, FIND("/",N2219,1)-1)</f>
        <v>music</v>
      </c>
      <c r="R2219" t="str">
        <f>RIGHT(N2219, LEN(N2219)-FIND("/",N2219,1))</f>
        <v>electronic music</v>
      </c>
      <c r="S2219" s="12">
        <f t="shared" si="68"/>
        <v>42299.568437499998</v>
      </c>
      <c r="T2219" s="12">
        <f t="shared" si="6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15">
        <f>E2220/L2220</f>
        <v>32.324473684210524</v>
      </c>
      <c r="Q2220" t="str">
        <f>LEFT(N2220, FIND("/",N2220,1)-1)</f>
        <v>music</v>
      </c>
      <c r="R2220" t="str">
        <f>RIGHT(N2220, LEN(N2220)-FIND("/",N2220,1))</f>
        <v>electronic music</v>
      </c>
      <c r="S2220" s="12">
        <f t="shared" si="68"/>
        <v>41127.603969907403</v>
      </c>
      <c r="T2220" s="12">
        <f t="shared" si="6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15">
        <f>E2221/L2221</f>
        <v>53.421052631578945</v>
      </c>
      <c r="Q2221" t="str">
        <f>LEFT(N2221, FIND("/",N2221,1)-1)</f>
        <v>music</v>
      </c>
      <c r="R2221" t="str">
        <f>RIGHT(N2221, LEN(N2221)-FIND("/",N2221,1))</f>
        <v>electronic music</v>
      </c>
      <c r="S2221" s="12">
        <f t="shared" si="68"/>
        <v>42205.510555555556</v>
      </c>
      <c r="T2221" s="12">
        <f t="shared" si="6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15">
        <f>E2222/L2222</f>
        <v>51.304347826086953</v>
      </c>
      <c r="Q2222" t="str">
        <f>LEFT(N2222, FIND("/",N2222,1)-1)</f>
        <v>music</v>
      </c>
      <c r="R2222" t="str">
        <f>RIGHT(N2222, LEN(N2222)-FIND("/",N2222,1))</f>
        <v>electronic music</v>
      </c>
      <c r="S2222" s="12">
        <f t="shared" si="68"/>
        <v>41451.852268518516</v>
      </c>
      <c r="T2222" s="12">
        <f t="shared" si="6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15">
        <f>E2223/L2223</f>
        <v>37.197247706422019</v>
      </c>
      <c r="Q2223" t="str">
        <f>LEFT(N2223, FIND("/",N2223,1)-1)</f>
        <v>games</v>
      </c>
      <c r="R2223" t="str">
        <f>RIGHT(N2223, LEN(N2223)-FIND("/",N2223,1))</f>
        <v>tabletop games</v>
      </c>
      <c r="S2223" s="12">
        <f t="shared" si="68"/>
        <v>42452.458437499998</v>
      </c>
      <c r="T2223" s="12">
        <f t="shared" si="6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15">
        <f>E2224/L2224</f>
        <v>27.1</v>
      </c>
      <c r="Q2224" t="str">
        <f>LEFT(N2224, FIND("/",N2224,1)-1)</f>
        <v>games</v>
      </c>
      <c r="R2224" t="str">
        <f>RIGHT(N2224, LEN(N2224)-FIND("/",N2224,1))</f>
        <v>tabletop games</v>
      </c>
      <c r="S2224" s="12">
        <f t="shared" si="68"/>
        <v>40906.579247685186</v>
      </c>
      <c r="T2224" s="12">
        <f t="shared" si="6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15">
        <f>E2225/L2225</f>
        <v>206.31</v>
      </c>
      <c r="Q2225" t="str">
        <f>LEFT(N2225, FIND("/",N2225,1)-1)</f>
        <v>games</v>
      </c>
      <c r="R2225" t="str">
        <f>RIGHT(N2225, LEN(N2225)-FIND("/",N2225,1))</f>
        <v>tabletop games</v>
      </c>
      <c r="S2225" s="12">
        <f t="shared" si="68"/>
        <v>42152.432500000003</v>
      </c>
      <c r="T2225" s="12">
        <f t="shared" si="6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15">
        <f>E2226/L2226</f>
        <v>82.145270270270274</v>
      </c>
      <c r="Q2226" t="str">
        <f>LEFT(N2226, FIND("/",N2226,1)-1)</f>
        <v>games</v>
      </c>
      <c r="R2226" t="str">
        <f>RIGHT(N2226, LEN(N2226)-FIND("/",N2226,1))</f>
        <v>tabletop games</v>
      </c>
      <c r="S2226" s="12">
        <f t="shared" si="68"/>
        <v>42644.459201388883</v>
      </c>
      <c r="T2226" s="12">
        <f t="shared" si="6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15">
        <f>E2227/L2227</f>
        <v>164.79651993355483</v>
      </c>
      <c r="Q2227" t="str">
        <f>LEFT(N2227, FIND("/",N2227,1)-1)</f>
        <v>games</v>
      </c>
      <c r="R2227" t="str">
        <f>RIGHT(N2227, LEN(N2227)-FIND("/",N2227,1))</f>
        <v>tabletop games</v>
      </c>
      <c r="S2227" s="12">
        <f t="shared" si="68"/>
        <v>41873.583506944444</v>
      </c>
      <c r="T2227" s="12">
        <f t="shared" si="6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15">
        <f>E2228/L2228</f>
        <v>60.820280373831778</v>
      </c>
      <c r="Q2228" t="str">
        <f>LEFT(N2228, FIND("/",N2228,1)-1)</f>
        <v>games</v>
      </c>
      <c r="R2228" t="str">
        <f>RIGHT(N2228, LEN(N2228)-FIND("/",N2228,1))</f>
        <v>tabletop games</v>
      </c>
      <c r="S2228" s="12">
        <f t="shared" si="68"/>
        <v>42381.590532407405</v>
      </c>
      <c r="T2228" s="12">
        <f t="shared" si="6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15">
        <f>E2229/L2229</f>
        <v>67.970099667774093</v>
      </c>
      <c r="Q2229" t="str">
        <f>LEFT(N2229, FIND("/",N2229,1)-1)</f>
        <v>games</v>
      </c>
      <c r="R2229" t="str">
        <f>RIGHT(N2229, LEN(N2229)-FIND("/",N2229,1))</f>
        <v>tabletop games</v>
      </c>
      <c r="S2229" s="12">
        <f t="shared" si="68"/>
        <v>41561.599016203698</v>
      </c>
      <c r="T2229" s="12">
        <f t="shared" si="6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15">
        <f>E2230/L2230</f>
        <v>81.561805555555551</v>
      </c>
      <c r="Q2230" t="str">
        <f>LEFT(N2230, FIND("/",N2230,1)-1)</f>
        <v>games</v>
      </c>
      <c r="R2230" t="str">
        <f>RIGHT(N2230, LEN(N2230)-FIND("/",N2230,1))</f>
        <v>tabletop games</v>
      </c>
      <c r="S2230" s="12">
        <f t="shared" si="68"/>
        <v>42202.069861111107</v>
      </c>
      <c r="T2230" s="12">
        <f t="shared" si="6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15">
        <f>E2231/L2231</f>
        <v>25.42547309833024</v>
      </c>
      <c r="Q2231" t="str">
        <f>LEFT(N2231, FIND("/",N2231,1)-1)</f>
        <v>games</v>
      </c>
      <c r="R2231" t="str">
        <f>RIGHT(N2231, LEN(N2231)-FIND("/",N2231,1))</f>
        <v>tabletop games</v>
      </c>
      <c r="S2231" s="12">
        <f t="shared" si="68"/>
        <v>41484.455914351849</v>
      </c>
      <c r="T2231" s="12">
        <f t="shared" si="6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15">
        <f>E2232/L2232</f>
        <v>21.497991967871485</v>
      </c>
      <c r="Q2232" t="str">
        <f>LEFT(N2232, FIND("/",N2232,1)-1)</f>
        <v>games</v>
      </c>
      <c r="R2232" t="str">
        <f>RIGHT(N2232, LEN(N2232)-FIND("/",N2232,1))</f>
        <v>tabletop games</v>
      </c>
      <c r="S2232" s="12">
        <f t="shared" si="68"/>
        <v>41724.672766203701</v>
      </c>
      <c r="T2232" s="12">
        <f t="shared" si="6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15">
        <f>E2233/L2233</f>
        <v>27.226630727762803</v>
      </c>
      <c r="Q2233" t="str">
        <f>LEFT(N2233, FIND("/",N2233,1)-1)</f>
        <v>games</v>
      </c>
      <c r="R2233" t="str">
        <f>RIGHT(N2233, LEN(N2233)-FIND("/",N2233,1))</f>
        <v>tabletop games</v>
      </c>
      <c r="S2233" s="12">
        <f t="shared" si="68"/>
        <v>41423.702557870369</v>
      </c>
      <c r="T2233" s="12">
        <f t="shared" si="6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15">
        <f>E2234/L2234</f>
        <v>25.091093117408906</v>
      </c>
      <c r="Q2234" t="str">
        <f>LEFT(N2234, FIND("/",N2234,1)-1)</f>
        <v>games</v>
      </c>
      <c r="R2234" t="str">
        <f>RIGHT(N2234, LEN(N2234)-FIND("/",N2234,1))</f>
        <v>tabletop games</v>
      </c>
      <c r="S2234" s="12">
        <f t="shared" si="68"/>
        <v>41806.585740740738</v>
      </c>
      <c r="T2234" s="12">
        <f t="shared" si="6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15">
        <f>E2235/L2235</f>
        <v>21.230179028132991</v>
      </c>
      <c r="Q2235" t="str">
        <f>LEFT(N2235, FIND("/",N2235,1)-1)</f>
        <v>games</v>
      </c>
      <c r="R2235" t="str">
        <f>RIGHT(N2235, LEN(N2235)-FIND("/",N2235,1))</f>
        <v>tabletop games</v>
      </c>
      <c r="S2235" s="12">
        <f t="shared" si="68"/>
        <v>42331.170590277776</v>
      </c>
      <c r="T2235" s="12">
        <f t="shared" si="6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15">
        <f>E2236/L2236</f>
        <v>41.607142857142854</v>
      </c>
      <c r="Q2236" t="str">
        <f>LEFT(N2236, FIND("/",N2236,1)-1)</f>
        <v>games</v>
      </c>
      <c r="R2236" t="str">
        <f>RIGHT(N2236, LEN(N2236)-FIND("/",N2236,1))</f>
        <v>tabletop games</v>
      </c>
      <c r="S2236" s="12">
        <f t="shared" si="68"/>
        <v>42710.616284722222</v>
      </c>
      <c r="T2236" s="12">
        <f t="shared" si="6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15">
        <f>E2237/L2237</f>
        <v>135.58503401360545</v>
      </c>
      <c r="Q2237" t="str">
        <f>LEFT(N2237, FIND("/",N2237,1)-1)</f>
        <v>games</v>
      </c>
      <c r="R2237" t="str">
        <f>RIGHT(N2237, LEN(N2237)-FIND("/",N2237,1))</f>
        <v>tabletop games</v>
      </c>
      <c r="S2237" s="12">
        <f t="shared" si="68"/>
        <v>42061.813784722217</v>
      </c>
      <c r="T2237" s="12">
        <f t="shared" si="69"/>
        <v>42091.772118055553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15">
        <f>E2238/L2238</f>
        <v>22.116176470588236</v>
      </c>
      <c r="Q2238" t="str">
        <f>LEFT(N2238, FIND("/",N2238,1)-1)</f>
        <v>games</v>
      </c>
      <c r="R2238" t="str">
        <f>RIGHT(N2238, LEN(N2238)-FIND("/",N2238,1))</f>
        <v>tabletop games</v>
      </c>
      <c r="S2238" s="12">
        <f t="shared" si="68"/>
        <v>42371.408831018511</v>
      </c>
      <c r="T2238" s="12">
        <f t="shared" si="6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15">
        <f>E2239/L2239</f>
        <v>64.625635808748726</v>
      </c>
      <c r="Q2239" t="str">
        <f>LEFT(N2239, FIND("/",N2239,1)-1)</f>
        <v>games</v>
      </c>
      <c r="R2239" t="str">
        <f>RIGHT(N2239, LEN(N2239)-FIND("/",N2239,1))</f>
        <v>tabletop games</v>
      </c>
      <c r="S2239" s="12">
        <f t="shared" si="68"/>
        <v>41914.794942129629</v>
      </c>
      <c r="T2239" s="12">
        <f t="shared" si="6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15">
        <f>E2240/L2240</f>
        <v>69.569620253164558</v>
      </c>
      <c r="Q2240" t="str">
        <f>LEFT(N2240, FIND("/",N2240,1)-1)</f>
        <v>games</v>
      </c>
      <c r="R2240" t="str">
        <f>RIGHT(N2240, LEN(N2240)-FIND("/",N2240,1))</f>
        <v>tabletop games</v>
      </c>
      <c r="S2240" s="12">
        <f t="shared" si="68"/>
        <v>42774.41337962963</v>
      </c>
      <c r="T2240" s="12">
        <f t="shared" si="6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15">
        <f>E2241/L2241</f>
        <v>75.133028169014082</v>
      </c>
      <c r="Q2241" t="str">
        <f>LEFT(N2241, FIND("/",N2241,1)-1)</f>
        <v>games</v>
      </c>
      <c r="R2241" t="str">
        <f>RIGHT(N2241, LEN(N2241)-FIND("/",N2241,1))</f>
        <v>tabletop games</v>
      </c>
      <c r="S2241" s="12">
        <f t="shared" si="68"/>
        <v>41572.750162037039</v>
      </c>
      <c r="T2241" s="12">
        <f t="shared" si="6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15">
        <f>E2242/L2242</f>
        <v>140.97916666666666</v>
      </c>
      <c r="Q2242" t="str">
        <f>LEFT(N2242, FIND("/",N2242,1)-1)</f>
        <v>games</v>
      </c>
      <c r="R2242" t="str">
        <f>RIGHT(N2242, LEN(N2242)-FIND("/",N2242,1))</f>
        <v>tabletop games</v>
      </c>
      <c r="S2242" s="12">
        <f t="shared" si="68"/>
        <v>42452.617407407401</v>
      </c>
      <c r="T2242" s="12">
        <f t="shared" si="6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15">
        <f>E2243/L2243</f>
        <v>49.472392638036808</v>
      </c>
      <c r="Q2243" t="str">
        <f>LEFT(N2243, FIND("/",N2243,1)-1)</f>
        <v>games</v>
      </c>
      <c r="R2243" t="str">
        <f>RIGHT(N2243, LEN(N2243)-FIND("/",N2243,1))</f>
        <v>tabletop games</v>
      </c>
      <c r="S2243" s="12">
        <f t="shared" ref="S2243:S2306" si="70">(J2243/86400)+25569+(-5/24)</f>
        <v>42766.619212962956</v>
      </c>
      <c r="T2243" s="12">
        <f t="shared" ref="T2243:T2306" si="71">(I2243/86400)+25569+(-5/24)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15">
        <f>E2244/L2244</f>
        <v>53.865251485148519</v>
      </c>
      <c r="Q2244" t="str">
        <f>LEFT(N2244, FIND("/",N2244,1)-1)</f>
        <v>games</v>
      </c>
      <c r="R2244" t="str">
        <f>RIGHT(N2244, LEN(N2244)-FIND("/",N2244,1))</f>
        <v>tabletop games</v>
      </c>
      <c r="S2244" s="12">
        <f t="shared" si="70"/>
        <v>41569.367280092592</v>
      </c>
      <c r="T2244" s="12">
        <f t="shared" si="71"/>
        <v>41604.918055555558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15">
        <f>E2245/L2245</f>
        <v>4.5712530712530715</v>
      </c>
      <c r="Q2245" t="str">
        <f>LEFT(N2245, FIND("/",N2245,1)-1)</f>
        <v>games</v>
      </c>
      <c r="R2245" t="str">
        <f>RIGHT(N2245, LEN(N2245)-FIND("/",N2245,1))</f>
        <v>tabletop games</v>
      </c>
      <c r="S2245" s="12">
        <f t="shared" si="70"/>
        <v>42800.542708333327</v>
      </c>
      <c r="T2245" s="12">
        <f t="shared" si="71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15">
        <f>E2246/L2246</f>
        <v>65.00344827586207</v>
      </c>
      <c r="Q2246" t="str">
        <f>LEFT(N2246, FIND("/",N2246,1)-1)</f>
        <v>games</v>
      </c>
      <c r="R2246" t="str">
        <f>RIGHT(N2246, LEN(N2246)-FIND("/",N2246,1))</f>
        <v>tabletop games</v>
      </c>
      <c r="S2246" s="12">
        <f t="shared" si="70"/>
        <v>42647.610486111109</v>
      </c>
      <c r="T2246" s="12">
        <f t="shared" si="71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15">
        <f>E2247/L2247</f>
        <v>53.475252525252522</v>
      </c>
      <c r="Q2247" t="str">
        <f>LEFT(N2247, FIND("/",N2247,1)-1)</f>
        <v>games</v>
      </c>
      <c r="R2247" t="str">
        <f>RIGHT(N2247, LEN(N2247)-FIND("/",N2247,1))</f>
        <v>tabletop games</v>
      </c>
      <c r="S2247" s="12">
        <f t="shared" si="70"/>
        <v>41660.500196759254</v>
      </c>
      <c r="T2247" s="12">
        <f t="shared" si="71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15">
        <f>E2248/L2248</f>
        <v>43.912280701754383</v>
      </c>
      <c r="Q2248" t="str">
        <f>LEFT(N2248, FIND("/",N2248,1)-1)</f>
        <v>games</v>
      </c>
      <c r="R2248" t="str">
        <f>RIGHT(N2248, LEN(N2248)-FIND("/",N2248,1))</f>
        <v>tabletop games</v>
      </c>
      <c r="S2248" s="12">
        <f t="shared" si="70"/>
        <v>42221.583449074074</v>
      </c>
      <c r="T2248" s="12">
        <f t="shared" si="71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15">
        <f>E2249/L2249</f>
        <v>50.852631578947367</v>
      </c>
      <c r="Q2249" t="str">
        <f>LEFT(N2249, FIND("/",N2249,1)-1)</f>
        <v>games</v>
      </c>
      <c r="R2249" t="str">
        <f>RIGHT(N2249, LEN(N2249)-FIND("/",N2249,1))</f>
        <v>tabletop games</v>
      </c>
      <c r="S2249" s="12">
        <f t="shared" si="70"/>
        <v>42200.457928240743</v>
      </c>
      <c r="T2249" s="12">
        <f t="shared" si="71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15">
        <f>E2250/L2250</f>
        <v>58.6328125</v>
      </c>
      <c r="Q2250" t="str">
        <f>LEFT(N2250, FIND("/",N2250,1)-1)</f>
        <v>games</v>
      </c>
      <c r="R2250" t="str">
        <f>RIGHT(N2250, LEN(N2250)-FIND("/",N2250,1))</f>
        <v>tabletop games</v>
      </c>
      <c r="S2250" s="12">
        <f t="shared" si="70"/>
        <v>42688.667569444442</v>
      </c>
      <c r="T2250" s="12">
        <f t="shared" si="71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15">
        <f>E2251/L2251</f>
        <v>32.81666666666667</v>
      </c>
      <c r="Q2251" t="str">
        <f>LEFT(N2251, FIND("/",N2251,1)-1)</f>
        <v>games</v>
      </c>
      <c r="R2251" t="str">
        <f>RIGHT(N2251, LEN(N2251)-FIND("/",N2251,1))</f>
        <v>tabletop games</v>
      </c>
      <c r="S2251" s="12">
        <f t="shared" si="70"/>
        <v>41336.49496527778</v>
      </c>
      <c r="T2251" s="12">
        <f t="shared" si="71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15">
        <f>E2252/L2252</f>
        <v>426.93169877408059</v>
      </c>
      <c r="Q2252" t="str">
        <f>LEFT(N2252, FIND("/",N2252,1)-1)</f>
        <v>games</v>
      </c>
      <c r="R2252" t="str">
        <f>RIGHT(N2252, LEN(N2252)-FIND("/",N2252,1))</f>
        <v>tabletop games</v>
      </c>
      <c r="S2252" s="12">
        <f t="shared" si="70"/>
        <v>42676.7971412037</v>
      </c>
      <c r="T2252" s="12">
        <f t="shared" si="71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15">
        <f>E2253/L2253</f>
        <v>23.808729166666669</v>
      </c>
      <c r="Q2253" t="str">
        <f>LEFT(N2253, FIND("/",N2253,1)-1)</f>
        <v>games</v>
      </c>
      <c r="R2253" t="str">
        <f>RIGHT(N2253, LEN(N2253)-FIND("/",N2253,1))</f>
        <v>tabletop games</v>
      </c>
      <c r="S2253" s="12">
        <f t="shared" si="70"/>
        <v>41846.137465277774</v>
      </c>
      <c r="T2253" s="12">
        <f t="shared" si="71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15">
        <f>E2254/L2254</f>
        <v>98.413654618473899</v>
      </c>
      <c r="Q2254" t="str">
        <f>LEFT(N2254, FIND("/",N2254,1)-1)</f>
        <v>games</v>
      </c>
      <c r="R2254" t="str">
        <f>RIGHT(N2254, LEN(N2254)-FIND("/",N2254,1))</f>
        <v>tabletop games</v>
      </c>
      <c r="S2254" s="12">
        <f t="shared" si="70"/>
        <v>42573.119652777772</v>
      </c>
      <c r="T2254" s="12">
        <f t="shared" si="71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15">
        <f>E2255/L2255</f>
        <v>107.32142857142857</v>
      </c>
      <c r="Q2255" t="str">
        <f>LEFT(N2255, FIND("/",N2255,1)-1)</f>
        <v>games</v>
      </c>
      <c r="R2255" t="str">
        <f>RIGHT(N2255, LEN(N2255)-FIND("/",N2255,1))</f>
        <v>tabletop games</v>
      </c>
      <c r="S2255" s="12">
        <f t="shared" si="70"/>
        <v>42296.422997685186</v>
      </c>
      <c r="T2255" s="12">
        <f t="shared" si="71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15">
        <f>E2256/L2256</f>
        <v>11.67005076142132</v>
      </c>
      <c r="Q2256" t="str">
        <f>LEFT(N2256, FIND("/",N2256,1)-1)</f>
        <v>games</v>
      </c>
      <c r="R2256" t="str">
        <f>RIGHT(N2256, LEN(N2256)-FIND("/",N2256,1))</f>
        <v>tabletop games</v>
      </c>
      <c r="S2256" s="12">
        <f t="shared" si="70"/>
        <v>42752.439444444441</v>
      </c>
      <c r="T2256" s="12">
        <f t="shared" si="71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15">
        <f>E2257/L2257</f>
        <v>41.782287822878232</v>
      </c>
      <c r="Q2257" t="str">
        <f>LEFT(N2257, FIND("/",N2257,1)-1)</f>
        <v>games</v>
      </c>
      <c r="R2257" t="str">
        <f>RIGHT(N2257, LEN(N2257)-FIND("/",N2257,1))</f>
        <v>tabletop games</v>
      </c>
      <c r="S2257" s="12">
        <f t="shared" si="70"/>
        <v>42467.743645833332</v>
      </c>
      <c r="T2257" s="12">
        <f t="shared" si="71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15">
        <f>E2258/L2258</f>
        <v>21.38</v>
      </c>
      <c r="Q2258" t="str">
        <f>LEFT(N2258, FIND("/",N2258,1)-1)</f>
        <v>games</v>
      </c>
      <c r="R2258" t="str">
        <f>RIGHT(N2258, LEN(N2258)-FIND("/",N2258,1))</f>
        <v>tabletop games</v>
      </c>
      <c r="S2258" s="12">
        <f t="shared" si="70"/>
        <v>42682.243587962956</v>
      </c>
      <c r="T2258" s="12">
        <f t="shared" si="71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15">
        <f>E2259/L2259</f>
        <v>94.103550295857985</v>
      </c>
      <c r="Q2259" t="str">
        <f>LEFT(N2259, FIND("/",N2259,1)-1)</f>
        <v>games</v>
      </c>
      <c r="R2259" t="str">
        <f>RIGHT(N2259, LEN(N2259)-FIND("/",N2259,1))</f>
        <v>tabletop games</v>
      </c>
      <c r="S2259" s="12">
        <f t="shared" si="70"/>
        <v>42505.728344907409</v>
      </c>
      <c r="T2259" s="12">
        <f t="shared" si="71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15">
        <f>E2260/L2260</f>
        <v>15.721951219512196</v>
      </c>
      <c r="Q2260" t="str">
        <f>LEFT(N2260, FIND("/",N2260,1)-1)</f>
        <v>games</v>
      </c>
      <c r="R2260" t="str">
        <f>RIGHT(N2260, LEN(N2260)-FIND("/",N2260,1))</f>
        <v>tabletop games</v>
      </c>
      <c r="S2260" s="12">
        <f t="shared" si="70"/>
        <v>42136.542673611104</v>
      </c>
      <c r="T2260" s="12">
        <f t="shared" si="71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15">
        <f>E2261/L2261</f>
        <v>90.635922330097088</v>
      </c>
      <c r="Q2261" t="str">
        <f>LEFT(N2261, FIND("/",N2261,1)-1)</f>
        <v>games</v>
      </c>
      <c r="R2261" t="str">
        <f>RIGHT(N2261, LEN(N2261)-FIND("/",N2261,1))</f>
        <v>tabletop games</v>
      </c>
      <c r="S2261" s="12">
        <f t="shared" si="70"/>
        <v>42702.59648148148</v>
      </c>
      <c r="T2261" s="12">
        <f t="shared" si="71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15">
        <f>E2262/L2262</f>
        <v>97.297619047619051</v>
      </c>
      <c r="Q2262" t="str">
        <f>LEFT(N2262, FIND("/",N2262,1)-1)</f>
        <v>games</v>
      </c>
      <c r="R2262" t="str">
        <f>RIGHT(N2262, LEN(N2262)-FIND("/",N2262,1))</f>
        <v>tabletop games</v>
      </c>
      <c r="S2262" s="12">
        <f t="shared" si="70"/>
        <v>41694.808449074073</v>
      </c>
      <c r="T2262" s="12">
        <f t="shared" si="71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15">
        <f>E2263/L2263</f>
        <v>37.11904761904762</v>
      </c>
      <c r="Q2263" t="str">
        <f>LEFT(N2263, FIND("/",N2263,1)-1)</f>
        <v>games</v>
      </c>
      <c r="R2263" t="str">
        <f>RIGHT(N2263, LEN(N2263)-FIND("/",N2263,1))</f>
        <v>tabletop games</v>
      </c>
      <c r="S2263" s="12">
        <f t="shared" si="70"/>
        <v>42759.516435185178</v>
      </c>
      <c r="T2263" s="12">
        <f t="shared" si="71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15">
        <f>E2264/L2264</f>
        <v>28.104972375690608</v>
      </c>
      <c r="Q2264" t="str">
        <f>LEFT(N2264, FIND("/",N2264,1)-1)</f>
        <v>games</v>
      </c>
      <c r="R2264" t="str">
        <f>RIGHT(N2264, LEN(N2264)-FIND("/",N2264,1))</f>
        <v>tabletop games</v>
      </c>
      <c r="S2264" s="12">
        <f t="shared" si="70"/>
        <v>41926.376828703702</v>
      </c>
      <c r="T2264" s="12">
        <f t="shared" si="71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15">
        <f>E2265/L2265</f>
        <v>144.43333333333334</v>
      </c>
      <c r="Q2265" t="str">
        <f>LEFT(N2265, FIND("/",N2265,1)-1)</f>
        <v>games</v>
      </c>
      <c r="R2265" t="str">
        <f>RIGHT(N2265, LEN(N2265)-FIND("/",N2265,1))</f>
        <v>tabletop games</v>
      </c>
      <c r="S2265" s="12">
        <f t="shared" si="70"/>
        <v>42014.623993055553</v>
      </c>
      <c r="T2265" s="12">
        <f t="shared" si="71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15">
        <f>E2266/L2266</f>
        <v>24.274157303370785</v>
      </c>
      <c r="Q2266" t="str">
        <f>LEFT(N2266, FIND("/",N2266,1)-1)</f>
        <v>games</v>
      </c>
      <c r="R2266" t="str">
        <f>RIGHT(N2266, LEN(N2266)-FIND("/",N2266,1))</f>
        <v>tabletop games</v>
      </c>
      <c r="S2266" s="12">
        <f t="shared" si="70"/>
        <v>42496.374004629623</v>
      </c>
      <c r="T2266" s="12">
        <f t="shared" si="71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15">
        <f>E2267/L2267</f>
        <v>35.117647058823529</v>
      </c>
      <c r="Q2267" t="str">
        <f>LEFT(N2267, FIND("/",N2267,1)-1)</f>
        <v>games</v>
      </c>
      <c r="R2267" t="str">
        <f>RIGHT(N2267, LEN(N2267)-FIND("/",N2267,1))</f>
        <v>tabletop games</v>
      </c>
      <c r="S2267" s="12">
        <f t="shared" si="70"/>
        <v>42689.644756944443</v>
      </c>
      <c r="T2267" s="12">
        <f t="shared" si="71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15">
        <f>E2268/L2268</f>
        <v>24.762886597938145</v>
      </c>
      <c r="Q2268" t="str">
        <f>LEFT(N2268, FIND("/",N2268,1)-1)</f>
        <v>games</v>
      </c>
      <c r="R2268" t="str">
        <f>RIGHT(N2268, LEN(N2268)-FIND("/",N2268,1))</f>
        <v>tabletop games</v>
      </c>
      <c r="S2268" s="12">
        <f t="shared" si="70"/>
        <v>42469.666574074072</v>
      </c>
      <c r="T2268" s="12">
        <f t="shared" si="71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15">
        <f>E2269/L2269</f>
        <v>188.37871287128712</v>
      </c>
      <c r="Q2269" t="str">
        <f>LEFT(N2269, FIND("/",N2269,1)-1)</f>
        <v>games</v>
      </c>
      <c r="R2269" t="str">
        <f>RIGHT(N2269, LEN(N2269)-FIND("/",N2269,1))</f>
        <v>tabletop games</v>
      </c>
      <c r="S2269" s="12">
        <f t="shared" si="70"/>
        <v>41968.621493055551</v>
      </c>
      <c r="T2269" s="12">
        <f t="shared" si="71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15">
        <f>E2270/L2270</f>
        <v>148.08247422680412</v>
      </c>
      <c r="Q2270" t="str">
        <f>LEFT(N2270, FIND("/",N2270,1)-1)</f>
        <v>games</v>
      </c>
      <c r="R2270" t="str">
        <f>RIGHT(N2270, LEN(N2270)-FIND("/",N2270,1))</f>
        <v>tabletop games</v>
      </c>
      <c r="S2270" s="12">
        <f t="shared" si="70"/>
        <v>42775.874016203707</v>
      </c>
      <c r="T2270" s="12">
        <f t="shared" si="71"/>
        <v>42805.874016203707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15">
        <f>E2271/L2271</f>
        <v>49.934589800443462</v>
      </c>
      <c r="Q2271" t="str">
        <f>LEFT(N2271, FIND("/",N2271,1)-1)</f>
        <v>games</v>
      </c>
      <c r="R2271" t="str">
        <f>RIGHT(N2271, LEN(N2271)-FIND("/",N2271,1))</f>
        <v>tabletop games</v>
      </c>
      <c r="S2271" s="12">
        <f t="shared" si="70"/>
        <v>42776.496099537035</v>
      </c>
      <c r="T2271" s="12">
        <f t="shared" si="71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15">
        <f>E2272/L2272</f>
        <v>107.82155688622754</v>
      </c>
      <c r="Q2272" t="str">
        <f>LEFT(N2272, FIND("/",N2272,1)-1)</f>
        <v>games</v>
      </c>
      <c r="R2272" t="str">
        <f>RIGHT(N2272, LEN(N2272)-FIND("/",N2272,1))</f>
        <v>tabletop games</v>
      </c>
      <c r="S2272" s="12">
        <f t="shared" si="70"/>
        <v>42725.661030092589</v>
      </c>
      <c r="T2272" s="12">
        <f t="shared" si="71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15">
        <f>E2273/L2273</f>
        <v>42.63403614457831</v>
      </c>
      <c r="Q2273" t="str">
        <f>LEFT(N2273, FIND("/",N2273,1)-1)</f>
        <v>games</v>
      </c>
      <c r="R2273" t="str">
        <f>RIGHT(N2273, LEN(N2273)-FIND("/",N2273,1))</f>
        <v>tabletop games</v>
      </c>
      <c r="S2273" s="12">
        <f t="shared" si="70"/>
        <v>42683.791712962957</v>
      </c>
      <c r="T2273" s="12">
        <f t="shared" si="71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15">
        <f>E2274/L2274</f>
        <v>14.370762711864407</v>
      </c>
      <c r="Q2274" t="str">
        <f>LEFT(N2274, FIND("/",N2274,1)-1)</f>
        <v>games</v>
      </c>
      <c r="R2274" t="str">
        <f>RIGHT(N2274, LEN(N2274)-FIND("/",N2274,1))</f>
        <v>tabletop games</v>
      </c>
      <c r="S2274" s="12">
        <f t="shared" si="70"/>
        <v>42315.491157407407</v>
      </c>
      <c r="T2274" s="12">
        <f t="shared" si="71"/>
        <v>42345.491157407407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15">
        <f>E2275/L2275</f>
        <v>37.476190476190474</v>
      </c>
      <c r="Q2275" t="str">
        <f>LEFT(N2275, FIND("/",N2275,1)-1)</f>
        <v>games</v>
      </c>
      <c r="R2275" t="str">
        <f>RIGHT(N2275, LEN(N2275)-FIND("/",N2275,1))</f>
        <v>tabletop games</v>
      </c>
      <c r="S2275" s="12">
        <f t="shared" si="70"/>
        <v>42781.340763888882</v>
      </c>
      <c r="T2275" s="12">
        <f t="shared" si="71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15">
        <f>E2276/L2276</f>
        <v>30.202020202020201</v>
      </c>
      <c r="Q2276" t="str">
        <f>LEFT(N2276, FIND("/",N2276,1)-1)</f>
        <v>games</v>
      </c>
      <c r="R2276" t="str">
        <f>RIGHT(N2276, LEN(N2276)-FIND("/",N2276,1))</f>
        <v>tabletop games</v>
      </c>
      <c r="S2276" s="12">
        <f t="shared" si="70"/>
        <v>41663.292326388888</v>
      </c>
      <c r="T2276" s="12">
        <f t="shared" si="71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15">
        <f>E2277/L2277</f>
        <v>33.550632911392405</v>
      </c>
      <c r="Q2277" t="str">
        <f>LEFT(N2277, FIND("/",N2277,1)-1)</f>
        <v>games</v>
      </c>
      <c r="R2277" t="str">
        <f>RIGHT(N2277, LEN(N2277)-FIND("/",N2277,1))</f>
        <v>tabletop games</v>
      </c>
      <c r="S2277" s="12">
        <f t="shared" si="70"/>
        <v>41965.408321759256</v>
      </c>
      <c r="T2277" s="12">
        <f t="shared" si="71"/>
        <v>41995.408321759256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15">
        <f>E2278/L2278</f>
        <v>64.74666666666667</v>
      </c>
      <c r="Q2278" t="str">
        <f>LEFT(N2278, FIND("/",N2278,1)-1)</f>
        <v>games</v>
      </c>
      <c r="R2278" t="str">
        <f>RIGHT(N2278, LEN(N2278)-FIND("/",N2278,1))</f>
        <v>tabletop games</v>
      </c>
      <c r="S2278" s="12">
        <f t="shared" si="70"/>
        <v>41614.443159722221</v>
      </c>
      <c r="T2278" s="12">
        <f t="shared" si="71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15">
        <f>E2279/L2279</f>
        <v>57.932367149758456</v>
      </c>
      <c r="Q2279" t="str">
        <f>LEFT(N2279, FIND("/",N2279,1)-1)</f>
        <v>games</v>
      </c>
      <c r="R2279" t="str">
        <f>RIGHT(N2279, LEN(N2279)-FIND("/",N2279,1))</f>
        <v>tabletop games</v>
      </c>
      <c r="S2279" s="12">
        <f t="shared" si="70"/>
        <v>40936.470173611109</v>
      </c>
      <c r="T2279" s="12">
        <f t="shared" si="71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15">
        <f>E2280/L2280</f>
        <v>53.078431372549019</v>
      </c>
      <c r="Q2280" t="str">
        <f>LEFT(N2280, FIND("/",N2280,1)-1)</f>
        <v>games</v>
      </c>
      <c r="R2280" t="str">
        <f>RIGHT(N2280, LEN(N2280)-FIND("/",N2280,1))</f>
        <v>tabletop games</v>
      </c>
      <c r="S2280" s="12">
        <f t="shared" si="70"/>
        <v>42338.500775462962</v>
      </c>
      <c r="T2280" s="12">
        <f t="shared" si="71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15">
        <f>E2281/L2281</f>
        <v>48.0625</v>
      </c>
      <c r="Q2281" t="str">
        <f>LEFT(N2281, FIND("/",N2281,1)-1)</f>
        <v>games</v>
      </c>
      <c r="R2281" t="str">
        <f>RIGHT(N2281, LEN(N2281)-FIND("/",N2281,1))</f>
        <v>tabletop games</v>
      </c>
      <c r="S2281" s="12">
        <f t="shared" si="70"/>
        <v>42020.598368055558</v>
      </c>
      <c r="T2281" s="12">
        <f t="shared" si="71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15">
        <f>E2282/L2282</f>
        <v>82.396874999999994</v>
      </c>
      <c r="Q2282" t="str">
        <f>LEFT(N2282, FIND("/",N2282,1)-1)</f>
        <v>games</v>
      </c>
      <c r="R2282" t="str">
        <f>RIGHT(N2282, LEN(N2282)-FIND("/",N2282,1))</f>
        <v>tabletop games</v>
      </c>
      <c r="S2282" s="12">
        <f t="shared" si="70"/>
        <v>42234.416562499995</v>
      </c>
      <c r="T2282" s="12">
        <f t="shared" si="71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15">
        <f>E2283/L2283</f>
        <v>50.454545454545453</v>
      </c>
      <c r="Q2283" t="str">
        <f>LEFT(N2283, FIND("/",N2283,1)-1)</f>
        <v>music</v>
      </c>
      <c r="R2283" t="str">
        <f>RIGHT(N2283, LEN(N2283)-FIND("/",N2283,1))</f>
        <v>rock</v>
      </c>
      <c r="S2283" s="12">
        <f t="shared" si="70"/>
        <v>40687.077511574069</v>
      </c>
      <c r="T2283" s="12">
        <f t="shared" si="71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15">
        <f>E2284/L2284</f>
        <v>115.83333333333333</v>
      </c>
      <c r="Q2284" t="str">
        <f>LEFT(N2284, FIND("/",N2284,1)-1)</f>
        <v>music</v>
      </c>
      <c r="R2284" t="str">
        <f>RIGHT(N2284, LEN(N2284)-FIND("/",N2284,1))</f>
        <v>rock</v>
      </c>
      <c r="S2284" s="12">
        <f t="shared" si="70"/>
        <v>42322.966273148144</v>
      </c>
      <c r="T2284" s="12">
        <f t="shared" si="71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15">
        <f>E2285/L2285</f>
        <v>63.03458333333333</v>
      </c>
      <c r="Q2285" t="str">
        <f>LEFT(N2285, FIND("/",N2285,1)-1)</f>
        <v>music</v>
      </c>
      <c r="R2285" t="str">
        <f>RIGHT(N2285, LEN(N2285)-FIND("/",N2285,1))</f>
        <v>rock</v>
      </c>
      <c r="S2285" s="12">
        <f t="shared" si="70"/>
        <v>40977.916712962957</v>
      </c>
      <c r="T2285" s="12">
        <f t="shared" si="71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15">
        <f>E2286/L2286</f>
        <v>108.02152542372882</v>
      </c>
      <c r="Q2286" t="str">
        <f>LEFT(N2286, FIND("/",N2286,1)-1)</f>
        <v>music</v>
      </c>
      <c r="R2286" t="str">
        <f>RIGHT(N2286, LEN(N2286)-FIND("/",N2286,1))</f>
        <v>rock</v>
      </c>
      <c r="S2286" s="12">
        <f t="shared" si="70"/>
        <v>40585.588483796295</v>
      </c>
      <c r="T2286" s="12">
        <f t="shared" si="71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15">
        <f>E2287/L2287</f>
        <v>46.088607594936711</v>
      </c>
      <c r="Q2287" t="str">
        <f>LEFT(N2287, FIND("/",N2287,1)-1)</f>
        <v>music</v>
      </c>
      <c r="R2287" t="str">
        <f>RIGHT(N2287, LEN(N2287)-FIND("/",N2287,1))</f>
        <v>rock</v>
      </c>
      <c r="S2287" s="12">
        <f t="shared" si="70"/>
        <v>41058.977349537039</v>
      </c>
      <c r="T2287" s="12">
        <f t="shared" si="71"/>
        <v>41088.977349537039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15">
        <f>E2288/L2288</f>
        <v>107.21428571428571</v>
      </c>
      <c r="Q2288" t="str">
        <f>LEFT(N2288, FIND("/",N2288,1)-1)</f>
        <v>music</v>
      </c>
      <c r="R2288" t="str">
        <f>RIGHT(N2288, LEN(N2288)-FIND("/",N2288,1))</f>
        <v>rock</v>
      </c>
      <c r="S2288" s="12">
        <f t="shared" si="70"/>
        <v>41494.755254629628</v>
      </c>
      <c r="T2288" s="12">
        <f t="shared" si="71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15">
        <f>E2289/L2289</f>
        <v>50.9338679245283</v>
      </c>
      <c r="Q2289" t="str">
        <f>LEFT(N2289, FIND("/",N2289,1)-1)</f>
        <v>music</v>
      </c>
      <c r="R2289" t="str">
        <f>RIGHT(N2289, LEN(N2289)-FIND("/",N2289,1))</f>
        <v>rock</v>
      </c>
      <c r="S2289" s="12">
        <f t="shared" si="70"/>
        <v>41792.459027777775</v>
      </c>
      <c r="T2289" s="12">
        <f t="shared" si="71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15">
        <f>E2290/L2290</f>
        <v>40.04</v>
      </c>
      <c r="Q2290" t="str">
        <f>LEFT(N2290, FIND("/",N2290,1)-1)</f>
        <v>music</v>
      </c>
      <c r="R2290" t="str">
        <f>RIGHT(N2290, LEN(N2290)-FIND("/",N2290,1))</f>
        <v>rock</v>
      </c>
      <c r="S2290" s="12">
        <f t="shared" si="70"/>
        <v>41067.619085648148</v>
      </c>
      <c r="T2290" s="12">
        <f t="shared" si="71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15">
        <f>E2291/L2291</f>
        <v>64.44</v>
      </c>
      <c r="Q2291" t="str">
        <f>LEFT(N2291, FIND("/",N2291,1)-1)</f>
        <v>music</v>
      </c>
      <c r="R2291" t="str">
        <f>RIGHT(N2291, LEN(N2291)-FIND("/",N2291,1))</f>
        <v>rock</v>
      </c>
      <c r="S2291" s="12">
        <f t="shared" si="70"/>
        <v>41571.790046296293</v>
      </c>
      <c r="T2291" s="12">
        <f t="shared" si="71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15">
        <f>E2292/L2292</f>
        <v>53.827586206896555</v>
      </c>
      <c r="Q2292" t="str">
        <f>LEFT(N2292, FIND("/",N2292,1)-1)</f>
        <v>music</v>
      </c>
      <c r="R2292" t="str">
        <f>RIGHT(N2292, LEN(N2292)-FIND("/",N2292,1))</f>
        <v>rock</v>
      </c>
      <c r="S2292" s="12">
        <f t="shared" si="70"/>
        <v>40070.045486111107</v>
      </c>
      <c r="T2292" s="12">
        <f t="shared" si="71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15">
        <f>E2293/L2293</f>
        <v>100.46511627906976</v>
      </c>
      <c r="Q2293" t="str">
        <f>LEFT(N2293, FIND("/",N2293,1)-1)</f>
        <v>music</v>
      </c>
      <c r="R2293" t="str">
        <f>RIGHT(N2293, LEN(N2293)-FIND("/",N2293,1))</f>
        <v>rock</v>
      </c>
      <c r="S2293" s="12">
        <f t="shared" si="70"/>
        <v>40987.768726851849</v>
      </c>
      <c r="T2293" s="12">
        <f t="shared" si="71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15">
        <f>E2294/L2294</f>
        <v>46.630652173913049</v>
      </c>
      <c r="Q2294" t="str">
        <f>LEFT(N2294, FIND("/",N2294,1)-1)</f>
        <v>music</v>
      </c>
      <c r="R2294" t="str">
        <f>RIGHT(N2294, LEN(N2294)-FIND("/",N2294,1))</f>
        <v>rock</v>
      </c>
      <c r="S2294" s="12">
        <f t="shared" si="70"/>
        <v>40987.489305555551</v>
      </c>
      <c r="T2294" s="12">
        <f t="shared" si="71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15">
        <f>E2295/L2295</f>
        <v>34.074074074074076</v>
      </c>
      <c r="Q2295" t="str">
        <f>LEFT(N2295, FIND("/",N2295,1)-1)</f>
        <v>music</v>
      </c>
      <c r="R2295" t="str">
        <f>RIGHT(N2295, LEN(N2295)-FIND("/",N2295,1))</f>
        <v>rock</v>
      </c>
      <c r="S2295" s="12">
        <f t="shared" si="70"/>
        <v>41151.499988425923</v>
      </c>
      <c r="T2295" s="12">
        <f t="shared" si="71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15">
        <f>E2296/L2296</f>
        <v>65.214642857142863</v>
      </c>
      <c r="Q2296" t="str">
        <f>LEFT(N2296, FIND("/",N2296,1)-1)</f>
        <v>music</v>
      </c>
      <c r="R2296" t="str">
        <f>RIGHT(N2296, LEN(N2296)-FIND("/",N2296,1))</f>
        <v>rock</v>
      </c>
      <c r="S2296" s="12">
        <f t="shared" si="70"/>
        <v>41264.514814814815</v>
      </c>
      <c r="T2296" s="12">
        <f t="shared" si="71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15">
        <f>E2297/L2297</f>
        <v>44.205882352941174</v>
      </c>
      <c r="Q2297" t="str">
        <f>LEFT(N2297, FIND("/",N2297,1)-1)</f>
        <v>music</v>
      </c>
      <c r="R2297" t="str">
        <f>RIGHT(N2297, LEN(N2297)-FIND("/",N2297,1))</f>
        <v>rock</v>
      </c>
      <c r="S2297" s="12">
        <f t="shared" si="70"/>
        <v>41270.746018518512</v>
      </c>
      <c r="T2297" s="12">
        <f t="shared" si="71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15">
        <f>E2298/L2298</f>
        <v>71.965517241379317</v>
      </c>
      <c r="Q2298" t="str">
        <f>LEFT(N2298, FIND("/",N2298,1)-1)</f>
        <v>music</v>
      </c>
      <c r="R2298" t="str">
        <f>RIGHT(N2298, LEN(N2298)-FIND("/",N2298,1))</f>
        <v>rock</v>
      </c>
      <c r="S2298" s="12">
        <f t="shared" si="70"/>
        <v>40927.52344907407</v>
      </c>
      <c r="T2298" s="12">
        <f t="shared" si="71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15">
        <f>E2299/L2299</f>
        <v>52.94736842105263</v>
      </c>
      <c r="Q2299" t="str">
        <f>LEFT(N2299, FIND("/",N2299,1)-1)</f>
        <v>music</v>
      </c>
      <c r="R2299" t="str">
        <f>RIGHT(N2299, LEN(N2299)-FIND("/",N2299,1))</f>
        <v>rock</v>
      </c>
      <c r="S2299" s="12">
        <f t="shared" si="70"/>
        <v>40947.83390046296</v>
      </c>
      <c r="T2299" s="12">
        <f t="shared" si="71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15">
        <f>E2300/L2300</f>
        <v>109.45138888888889</v>
      </c>
      <c r="Q2300" t="str">
        <f>LEFT(N2300, FIND("/",N2300,1)-1)</f>
        <v>music</v>
      </c>
      <c r="R2300" t="str">
        <f>RIGHT(N2300, LEN(N2300)-FIND("/",N2300,1))</f>
        <v>rock</v>
      </c>
      <c r="S2300" s="12">
        <f t="shared" si="70"/>
        <v>41694.632326388884</v>
      </c>
      <c r="T2300" s="12">
        <f t="shared" si="71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15">
        <f>E2301/L2301</f>
        <v>75.035714285714292</v>
      </c>
      <c r="Q2301" t="str">
        <f>LEFT(N2301, FIND("/",N2301,1)-1)</f>
        <v>music</v>
      </c>
      <c r="R2301" t="str">
        <f>RIGHT(N2301, LEN(N2301)-FIND("/",N2301,1))</f>
        <v>rock</v>
      </c>
      <c r="S2301" s="12">
        <f t="shared" si="70"/>
        <v>40564.824178240735</v>
      </c>
      <c r="T2301" s="12">
        <f t="shared" si="71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15">
        <f>E2302/L2302</f>
        <v>115.71428571428571</v>
      </c>
      <c r="Q2302" t="str">
        <f>LEFT(N2302, FIND("/",N2302,1)-1)</f>
        <v>music</v>
      </c>
      <c r="R2302" t="str">
        <f>RIGHT(N2302, LEN(N2302)-FIND("/",N2302,1))</f>
        <v>rock</v>
      </c>
      <c r="S2302" s="12">
        <f t="shared" si="70"/>
        <v>41074.518703703703</v>
      </c>
      <c r="T2302" s="12">
        <f t="shared" si="71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15">
        <f>E2303/L2303</f>
        <v>31.659810426540286</v>
      </c>
      <c r="Q2303" t="str">
        <f>LEFT(N2303, FIND("/",N2303,1)-1)</f>
        <v>music</v>
      </c>
      <c r="R2303" t="str">
        <f>RIGHT(N2303, LEN(N2303)-FIND("/",N2303,1))</f>
        <v>indie rock</v>
      </c>
      <c r="S2303" s="12">
        <f t="shared" si="70"/>
        <v>41415.938611111109</v>
      </c>
      <c r="T2303" s="12">
        <f t="shared" si="71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15">
        <f>E2304/L2304</f>
        <v>46.176470588235297</v>
      </c>
      <c r="Q2304" t="str">
        <f>LEFT(N2304, FIND("/",N2304,1)-1)</f>
        <v>music</v>
      </c>
      <c r="R2304" t="str">
        <f>RIGHT(N2304, LEN(N2304)-FIND("/",N2304,1))</f>
        <v>indie rock</v>
      </c>
      <c r="S2304" s="12">
        <f t="shared" si="70"/>
        <v>41605.660115740735</v>
      </c>
      <c r="T2304" s="12">
        <f t="shared" si="71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15">
        <f>E2305/L2305</f>
        <v>68.481650485436887</v>
      </c>
      <c r="Q2305" t="str">
        <f>LEFT(N2305, FIND("/",N2305,1)-1)</f>
        <v>music</v>
      </c>
      <c r="R2305" t="str">
        <f>RIGHT(N2305, LEN(N2305)-FIND("/",N2305,1))</f>
        <v>indie rock</v>
      </c>
      <c r="S2305" s="12">
        <f t="shared" si="70"/>
        <v>40849.902731481481</v>
      </c>
      <c r="T2305" s="12">
        <f t="shared" si="71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15">
        <f>E2306/L2306</f>
        <v>53.469203539823013</v>
      </c>
      <c r="Q2306" t="str">
        <f>LEFT(N2306, FIND("/",N2306,1)-1)</f>
        <v>music</v>
      </c>
      <c r="R2306" t="str">
        <f>RIGHT(N2306, LEN(N2306)-FIND("/",N2306,1))</f>
        <v>indie rock</v>
      </c>
      <c r="S2306" s="12">
        <f t="shared" si="70"/>
        <v>40502.607534722221</v>
      </c>
      <c r="T2306" s="12">
        <f t="shared" si="71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15">
        <f>E2307/L2307</f>
        <v>109.10778443113773</v>
      </c>
      <c r="Q2307" t="str">
        <f>LEFT(N2307, FIND("/",N2307,1)-1)</f>
        <v>music</v>
      </c>
      <c r="R2307" t="str">
        <f>RIGHT(N2307, LEN(N2307)-FIND("/",N2307,1))</f>
        <v>indie rock</v>
      </c>
      <c r="S2307" s="12">
        <f t="shared" ref="S2307:S2370" si="72">(J2307/86400)+25569+(-5/24)</f>
        <v>41834.486944444441</v>
      </c>
      <c r="T2307" s="12">
        <f t="shared" ref="T2307:T2370" si="73">(I2307/86400)+25569+(-5/24)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15">
        <f>E2308/L2308</f>
        <v>51.185616438356163</v>
      </c>
      <c r="Q2308" t="str">
        <f>LEFT(N2308, FIND("/",N2308,1)-1)</f>
        <v>music</v>
      </c>
      <c r="R2308" t="str">
        <f>RIGHT(N2308, LEN(N2308)-FIND("/",N2308,1))</f>
        <v>indie rock</v>
      </c>
      <c r="S2308" s="12">
        <f t="shared" si="72"/>
        <v>40947.959826388884</v>
      </c>
      <c r="T2308" s="12">
        <f t="shared" si="73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15">
        <f>E2309/L2309</f>
        <v>27.936800000000002</v>
      </c>
      <c r="Q2309" t="str">
        <f>LEFT(N2309, FIND("/",N2309,1)-1)</f>
        <v>music</v>
      </c>
      <c r="R2309" t="str">
        <f>RIGHT(N2309, LEN(N2309)-FIND("/",N2309,1))</f>
        <v>indie rock</v>
      </c>
      <c r="S2309" s="12">
        <f t="shared" si="72"/>
        <v>41004.594131944446</v>
      </c>
      <c r="T2309" s="12">
        <f t="shared" si="73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15">
        <f>E2310/L2310</f>
        <v>82.496921824104234</v>
      </c>
      <c r="Q2310" t="str">
        <f>LEFT(N2310, FIND("/",N2310,1)-1)</f>
        <v>music</v>
      </c>
      <c r="R2310" t="str">
        <f>RIGHT(N2310, LEN(N2310)-FIND("/",N2310,1))</f>
        <v>indie rock</v>
      </c>
      <c r="S2310" s="12">
        <f t="shared" si="72"/>
        <v>41851.754583333335</v>
      </c>
      <c r="T2310" s="12">
        <f t="shared" si="73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15">
        <f>E2311/L2311</f>
        <v>59.817476635514019</v>
      </c>
      <c r="Q2311" t="str">
        <f>LEFT(N2311, FIND("/",N2311,1)-1)</f>
        <v>music</v>
      </c>
      <c r="R2311" t="str">
        <f>RIGHT(N2311, LEN(N2311)-FIND("/",N2311,1))</f>
        <v>indie rock</v>
      </c>
      <c r="S2311" s="12">
        <f t="shared" si="72"/>
        <v>41307.779363425921</v>
      </c>
      <c r="T2311" s="12">
        <f t="shared" si="73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15">
        <f>E2312/L2312</f>
        <v>64.816470588235291</v>
      </c>
      <c r="Q2312" t="str">
        <f>LEFT(N2312, FIND("/",N2312,1)-1)</f>
        <v>music</v>
      </c>
      <c r="R2312" t="str">
        <f>RIGHT(N2312, LEN(N2312)-FIND("/",N2312,1))</f>
        <v>indie rock</v>
      </c>
      <c r="S2312" s="12">
        <f t="shared" si="72"/>
        <v>41324.585821759254</v>
      </c>
      <c r="T2312" s="12">
        <f t="shared" si="73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15">
        <f>E2313/L2313</f>
        <v>90.09615384615384</v>
      </c>
      <c r="Q2313" t="str">
        <f>LEFT(N2313, FIND("/",N2313,1)-1)</f>
        <v>music</v>
      </c>
      <c r="R2313" t="str">
        <f>RIGHT(N2313, LEN(N2313)-FIND("/",N2313,1))</f>
        <v>indie rock</v>
      </c>
      <c r="S2313" s="12">
        <f t="shared" si="72"/>
        <v>41735.796168981477</v>
      </c>
      <c r="T2313" s="12">
        <f t="shared" si="73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15">
        <f>E2314/L2314</f>
        <v>40.962025316455694</v>
      </c>
      <c r="Q2314" t="str">
        <f>LEFT(N2314, FIND("/",N2314,1)-1)</f>
        <v>music</v>
      </c>
      <c r="R2314" t="str">
        <f>RIGHT(N2314, LEN(N2314)-FIND("/",N2314,1))</f>
        <v>indie rock</v>
      </c>
      <c r="S2314" s="12">
        <f t="shared" si="72"/>
        <v>41716.424513888887</v>
      </c>
      <c r="T2314" s="12">
        <f t="shared" si="73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15">
        <f>E2315/L2315</f>
        <v>56.000127388535034</v>
      </c>
      <c r="Q2315" t="str">
        <f>LEFT(N2315, FIND("/",N2315,1)-1)</f>
        <v>music</v>
      </c>
      <c r="R2315" t="str">
        <f>RIGHT(N2315, LEN(N2315)-FIND("/",N2315,1))</f>
        <v>indie rock</v>
      </c>
      <c r="S2315" s="12">
        <f t="shared" si="72"/>
        <v>41002.750300925924</v>
      </c>
      <c r="T2315" s="12">
        <f t="shared" si="73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15">
        <f>E2316/L2316</f>
        <v>37.672800000000002</v>
      </c>
      <c r="Q2316" t="str">
        <f>LEFT(N2316, FIND("/",N2316,1)-1)</f>
        <v>music</v>
      </c>
      <c r="R2316" t="str">
        <f>RIGHT(N2316, LEN(N2316)-FIND("/",N2316,1))</f>
        <v>indie rock</v>
      </c>
      <c r="S2316" s="12">
        <f t="shared" si="72"/>
        <v>41037.343252314815</v>
      </c>
      <c r="T2316" s="12">
        <f t="shared" si="73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15">
        <f>E2317/L2317</f>
        <v>40.078125</v>
      </c>
      <c r="Q2317" t="str">
        <f>LEFT(N2317, FIND("/",N2317,1)-1)</f>
        <v>music</v>
      </c>
      <c r="R2317" t="str">
        <f>RIGHT(N2317, LEN(N2317)-FIND("/",N2317,1))</f>
        <v>indie rock</v>
      </c>
      <c r="S2317" s="12">
        <f t="shared" si="72"/>
        <v>41004.517858796295</v>
      </c>
      <c r="T2317" s="12">
        <f t="shared" si="73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15">
        <f>E2318/L2318</f>
        <v>78.031999999999996</v>
      </c>
      <c r="Q2318" t="str">
        <f>LEFT(N2318, FIND("/",N2318,1)-1)</f>
        <v>music</v>
      </c>
      <c r="R2318" t="str">
        <f>RIGHT(N2318, LEN(N2318)-FIND("/",N2318,1))</f>
        <v>indie rock</v>
      </c>
      <c r="S2318" s="12">
        <f t="shared" si="72"/>
        <v>40079.516782407409</v>
      </c>
      <c r="T2318" s="12">
        <f t="shared" si="73"/>
        <v>40156.558333333327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15">
        <f>E2319/L2319</f>
        <v>18.90909090909091</v>
      </c>
      <c r="Q2319" t="str">
        <f>LEFT(N2319, FIND("/",N2319,1)-1)</f>
        <v>music</v>
      </c>
      <c r="R2319" t="str">
        <f>RIGHT(N2319, LEN(N2319)-FIND("/",N2319,1))</f>
        <v>indie rock</v>
      </c>
      <c r="S2319" s="12">
        <f t="shared" si="72"/>
        <v>40192.33390046296</v>
      </c>
      <c r="T2319" s="12">
        <f t="shared" si="73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15">
        <f>E2320/L2320</f>
        <v>37.134969325153371</v>
      </c>
      <c r="Q2320" t="str">
        <f>LEFT(N2320, FIND("/",N2320,1)-1)</f>
        <v>music</v>
      </c>
      <c r="R2320" t="str">
        <f>RIGHT(N2320, LEN(N2320)-FIND("/",N2320,1))</f>
        <v>indie rock</v>
      </c>
      <c r="S2320" s="12">
        <f t="shared" si="72"/>
        <v>40050.435347222221</v>
      </c>
      <c r="T2320" s="12">
        <f t="shared" si="73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15">
        <f>E2321/L2321</f>
        <v>41.961038961038959</v>
      </c>
      <c r="Q2321" t="str">
        <f>LEFT(N2321, FIND("/",N2321,1)-1)</f>
        <v>music</v>
      </c>
      <c r="R2321" t="str">
        <f>RIGHT(N2321, LEN(N2321)-FIND("/",N2321,1))</f>
        <v>indie rock</v>
      </c>
      <c r="S2321" s="12">
        <f t="shared" si="72"/>
        <v>41592.873668981476</v>
      </c>
      <c r="T2321" s="12">
        <f t="shared" si="73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15">
        <f>E2322/L2322</f>
        <v>61.044943820224717</v>
      </c>
      <c r="Q2322" t="str">
        <f>LEFT(N2322, FIND("/",N2322,1)-1)</f>
        <v>music</v>
      </c>
      <c r="R2322" t="str">
        <f>RIGHT(N2322, LEN(N2322)-FIND("/",N2322,1))</f>
        <v>indie rock</v>
      </c>
      <c r="S2322" s="12">
        <f t="shared" si="72"/>
        <v>41696.608796296292</v>
      </c>
      <c r="T2322" s="12">
        <f t="shared" si="73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15">
        <f>IFERROR(E2323/L2323,0)</f>
        <v>64.53125</v>
      </c>
      <c r="Q2323" t="str">
        <f>LEFT(N2323, FIND("/",N2323,1)-1)</f>
        <v>food</v>
      </c>
      <c r="R2323" t="str">
        <f>RIGHT(N2323, LEN(N2323)-FIND("/",N2323,1))</f>
        <v>small batch</v>
      </c>
      <c r="S2323" s="12">
        <f t="shared" si="72"/>
        <v>42799.052094907405</v>
      </c>
      <c r="T2323" s="12">
        <f t="shared" si="73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15">
        <f>IFERROR(E2324/L2324,0)</f>
        <v>21.25</v>
      </c>
      <c r="Q2324" t="str">
        <f>LEFT(N2324, FIND("/",N2324,1)-1)</f>
        <v>food</v>
      </c>
      <c r="R2324" t="str">
        <f>RIGHT(N2324, LEN(N2324)-FIND("/",N2324,1))</f>
        <v>small batch</v>
      </c>
      <c r="S2324" s="12">
        <f t="shared" si="72"/>
        <v>42804.6871412037</v>
      </c>
      <c r="T2324" s="12">
        <f t="shared" si="73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15">
        <f>IFERROR(E2325/L2325,0)</f>
        <v>30</v>
      </c>
      <c r="Q2325" t="str">
        <f>LEFT(N2325, FIND("/",N2325,1)-1)</f>
        <v>food</v>
      </c>
      <c r="R2325" t="str">
        <f>RIGHT(N2325, LEN(N2325)-FIND("/",N2325,1))</f>
        <v>small batch</v>
      </c>
      <c r="S2325" s="12">
        <f t="shared" si="72"/>
        <v>42807.546840277777</v>
      </c>
      <c r="T2325" s="12">
        <f t="shared" si="73"/>
        <v>42814.546840277777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15">
        <f>IFERROR(E2326/L2326,0)</f>
        <v>25.491803278688526</v>
      </c>
      <c r="Q2326" t="str">
        <f>LEFT(N2326, FIND("/",N2326,1)-1)</f>
        <v>food</v>
      </c>
      <c r="R2326" t="str">
        <f>RIGHT(N2326, LEN(N2326)-FIND("/",N2326,1))</f>
        <v>small batch</v>
      </c>
      <c r="S2326" s="12">
        <f t="shared" si="72"/>
        <v>42790.67690972222</v>
      </c>
      <c r="T2326" s="12">
        <f t="shared" si="73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15">
        <f>IFERROR(E2327/L2327,0)</f>
        <v>11.428571428571429</v>
      </c>
      <c r="Q2327" t="str">
        <f>LEFT(N2327, FIND("/",N2327,1)-1)</f>
        <v>food</v>
      </c>
      <c r="R2327" t="str">
        <f>RIGHT(N2327, LEN(N2327)-FIND("/",N2327,1))</f>
        <v>small batch</v>
      </c>
      <c r="S2327" s="12">
        <f t="shared" si="72"/>
        <v>42793.814016203702</v>
      </c>
      <c r="T2327" s="12">
        <f t="shared" si="73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15">
        <f>IFERROR(E2328/L2328,0)</f>
        <v>108</v>
      </c>
      <c r="Q2328" t="str">
        <f>LEFT(N2328, FIND("/",N2328,1)-1)</f>
        <v>food</v>
      </c>
      <c r="R2328" t="str">
        <f>RIGHT(N2328, LEN(N2328)-FIND("/",N2328,1))</f>
        <v>small batch</v>
      </c>
      <c r="S2328" s="12">
        <f t="shared" si="72"/>
        <v>42803.825787037036</v>
      </c>
      <c r="T2328" s="12">
        <f t="shared" si="73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15">
        <f>E2329/L2329</f>
        <v>54.883162444113267</v>
      </c>
      <c r="Q2329" t="str">
        <f>LEFT(N2329, FIND("/",N2329,1)-1)</f>
        <v>food</v>
      </c>
      <c r="R2329" t="str">
        <f>RIGHT(N2329, LEN(N2329)-FIND("/",N2329,1))</f>
        <v>small batch</v>
      </c>
      <c r="S2329" s="12">
        <f t="shared" si="72"/>
        <v>41842.708796296291</v>
      </c>
      <c r="T2329" s="12">
        <f t="shared" si="73"/>
        <v>41877.708796296291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15">
        <f>E2330/L2330</f>
        <v>47.383612662942269</v>
      </c>
      <c r="Q2330" t="str">
        <f>LEFT(N2330, FIND("/",N2330,1)-1)</f>
        <v>food</v>
      </c>
      <c r="R2330" t="str">
        <f>RIGHT(N2330, LEN(N2330)-FIND("/",N2330,1))</f>
        <v>small batch</v>
      </c>
      <c r="S2330" s="12">
        <f t="shared" si="72"/>
        <v>42139.573344907403</v>
      </c>
      <c r="T2330" s="12">
        <f t="shared" si="73"/>
        <v>42169.573344907403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15">
        <f>E2331/L2331</f>
        <v>211.84</v>
      </c>
      <c r="Q2331" t="str">
        <f>LEFT(N2331, FIND("/",N2331,1)-1)</f>
        <v>food</v>
      </c>
      <c r="R2331" t="str">
        <f>RIGHT(N2331, LEN(N2331)-FIND("/",N2331,1))</f>
        <v>small batch</v>
      </c>
      <c r="S2331" s="12">
        <f t="shared" si="72"/>
        <v>41807.416041666664</v>
      </c>
      <c r="T2331" s="12">
        <f t="shared" si="73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15">
        <f>E2332/L2332</f>
        <v>219.92638036809817</v>
      </c>
      <c r="Q2332" t="str">
        <f>LEFT(N2332, FIND("/",N2332,1)-1)</f>
        <v>food</v>
      </c>
      <c r="R2332" t="str">
        <f>RIGHT(N2332, LEN(N2332)-FIND("/",N2332,1))</f>
        <v>small batch</v>
      </c>
      <c r="S2332" s="12">
        <f t="shared" si="72"/>
        <v>42332.691469907404</v>
      </c>
      <c r="T2332" s="12">
        <f t="shared" si="73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15">
        <f>E2333/L2333</f>
        <v>40.795406360424032</v>
      </c>
      <c r="Q2333" t="str">
        <f>LEFT(N2333, FIND("/",N2333,1)-1)</f>
        <v>food</v>
      </c>
      <c r="R2333" t="str">
        <f>RIGHT(N2333, LEN(N2333)-FIND("/",N2333,1))</f>
        <v>small batch</v>
      </c>
      <c r="S2333" s="12">
        <f t="shared" si="72"/>
        <v>41838.797337962962</v>
      </c>
      <c r="T2333" s="12">
        <f t="shared" si="73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15">
        <f>E2334/L2334</f>
        <v>75.502840909090907</v>
      </c>
      <c r="Q2334" t="str">
        <f>LEFT(N2334, FIND("/",N2334,1)-1)</f>
        <v>food</v>
      </c>
      <c r="R2334" t="str">
        <f>RIGHT(N2334, LEN(N2334)-FIND("/",N2334,1))</f>
        <v>small batch</v>
      </c>
      <c r="S2334" s="12">
        <f t="shared" si="72"/>
        <v>42011.419803240737</v>
      </c>
      <c r="T2334" s="12">
        <f t="shared" si="73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15">
        <f>E2335/L2335</f>
        <v>13.542553191489361</v>
      </c>
      <c r="Q2335" t="str">
        <f>LEFT(N2335, FIND("/",N2335,1)-1)</f>
        <v>food</v>
      </c>
      <c r="R2335" t="str">
        <f>RIGHT(N2335, LEN(N2335)-FIND("/",N2335,1))</f>
        <v>small batch</v>
      </c>
      <c r="S2335" s="12">
        <f t="shared" si="72"/>
        <v>41767.442013888889</v>
      </c>
      <c r="T2335" s="12">
        <f t="shared" si="73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15">
        <f>E2336/L2336</f>
        <v>60.865671641791046</v>
      </c>
      <c r="Q2336" t="str">
        <f>LEFT(N2336, FIND("/",N2336,1)-1)</f>
        <v>food</v>
      </c>
      <c r="R2336" t="str">
        <f>RIGHT(N2336, LEN(N2336)-FIND("/",N2336,1))</f>
        <v>small batch</v>
      </c>
      <c r="S2336" s="12">
        <f t="shared" si="72"/>
        <v>41918.461782407401</v>
      </c>
      <c r="T2336" s="12">
        <f t="shared" si="73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15">
        <f>E2337/L2337</f>
        <v>115.69230769230769</v>
      </c>
      <c r="Q2337" t="str">
        <f>LEFT(N2337, FIND("/",N2337,1)-1)</f>
        <v>food</v>
      </c>
      <c r="R2337" t="str">
        <f>RIGHT(N2337, LEN(N2337)-FIND("/",N2337,1))</f>
        <v>small batch</v>
      </c>
      <c r="S2337" s="12">
        <f t="shared" si="72"/>
        <v>41771.363923611112</v>
      </c>
      <c r="T2337" s="12">
        <f t="shared" si="73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15">
        <f>E2338/L2338</f>
        <v>48.104623556581984</v>
      </c>
      <c r="Q2338" t="str">
        <f>LEFT(N2338, FIND("/",N2338,1)-1)</f>
        <v>food</v>
      </c>
      <c r="R2338" t="str">
        <f>RIGHT(N2338, LEN(N2338)-FIND("/",N2338,1))</f>
        <v>small batch</v>
      </c>
      <c r="S2338" s="12">
        <f t="shared" si="72"/>
        <v>41666.716377314813</v>
      </c>
      <c r="T2338" s="12">
        <f t="shared" si="73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15">
        <f>E2339/L2339</f>
        <v>74.184357541899445</v>
      </c>
      <c r="Q2339" t="str">
        <f>LEFT(N2339, FIND("/",N2339,1)-1)</f>
        <v>food</v>
      </c>
      <c r="R2339" t="str">
        <f>RIGHT(N2339, LEN(N2339)-FIND("/",N2339,1))</f>
        <v>small batch</v>
      </c>
      <c r="S2339" s="12">
        <f t="shared" si="72"/>
        <v>41786.432210648149</v>
      </c>
      <c r="T2339" s="12">
        <f t="shared" si="73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15">
        <f>E2340/L2340</f>
        <v>123.34552845528455</v>
      </c>
      <c r="Q2340" t="str">
        <f>LEFT(N2340, FIND("/",N2340,1)-1)</f>
        <v>food</v>
      </c>
      <c r="R2340" t="str">
        <f>RIGHT(N2340, LEN(N2340)-FIND("/",N2340,1))</f>
        <v>small batch</v>
      </c>
      <c r="S2340" s="12">
        <f t="shared" si="72"/>
        <v>41789.688472222224</v>
      </c>
      <c r="T2340" s="12">
        <f t="shared" si="73"/>
        <v>41819.688472222224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15">
        <f>E2341/L2341</f>
        <v>66.623188405797094</v>
      </c>
      <c r="Q2341" t="str">
        <f>LEFT(N2341, FIND("/",N2341,1)-1)</f>
        <v>food</v>
      </c>
      <c r="R2341" t="str">
        <f>RIGHT(N2341, LEN(N2341)-FIND("/",N2341,1))</f>
        <v>small batch</v>
      </c>
      <c r="S2341" s="12">
        <f t="shared" si="72"/>
        <v>42692.591539351844</v>
      </c>
      <c r="T2341" s="12">
        <f t="shared" si="73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15">
        <f>E2342/L2342</f>
        <v>104.99007444168734</v>
      </c>
      <c r="Q2342" t="str">
        <f>LEFT(N2342, FIND("/",N2342,1)-1)</f>
        <v>food</v>
      </c>
      <c r="R2342" t="str">
        <f>RIGHT(N2342, LEN(N2342)-FIND("/",N2342,1))</f>
        <v>small batch</v>
      </c>
      <c r="S2342" s="12">
        <f t="shared" si="72"/>
        <v>42643.434467592589</v>
      </c>
      <c r="T2342" s="12">
        <f t="shared" si="73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15">
        <f>IFERROR(E2343/L2343,0)</f>
        <v>0</v>
      </c>
      <c r="Q2343" t="str">
        <f>LEFT(N2343, FIND("/",N2343,1)-1)</f>
        <v>technology</v>
      </c>
      <c r="R2343" t="str">
        <f>RIGHT(N2343, LEN(N2343)-FIND("/",N2343,1))</f>
        <v>web</v>
      </c>
      <c r="S2343" s="12">
        <f t="shared" si="72"/>
        <v>42167.605370370373</v>
      </c>
      <c r="T2343" s="12">
        <f t="shared" si="73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15">
        <f>IFERROR(E2344/L2344,0)</f>
        <v>0</v>
      </c>
      <c r="Q2344" t="str">
        <f>LEFT(N2344, FIND("/",N2344,1)-1)</f>
        <v>technology</v>
      </c>
      <c r="R2344" t="str">
        <f>RIGHT(N2344, LEN(N2344)-FIND("/",N2344,1))</f>
        <v>web</v>
      </c>
      <c r="S2344" s="12">
        <f t="shared" si="72"/>
        <v>41897.49386574074</v>
      </c>
      <c r="T2344" s="12">
        <f t="shared" si="73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15">
        <f>IFERROR(E2345/L2345,0)</f>
        <v>300</v>
      </c>
      <c r="Q2345" t="str">
        <f>LEFT(N2345, FIND("/",N2345,1)-1)</f>
        <v>technology</v>
      </c>
      <c r="R2345" t="str">
        <f>RIGHT(N2345, LEN(N2345)-FIND("/",N2345,1))</f>
        <v>web</v>
      </c>
      <c r="S2345" s="12">
        <f t="shared" si="72"/>
        <v>42327.616956018515</v>
      </c>
      <c r="T2345" s="12">
        <f t="shared" si="73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15">
        <f>IFERROR(E2346/L2346,0)</f>
        <v>1</v>
      </c>
      <c r="Q2346" t="str">
        <f>LEFT(N2346, FIND("/",N2346,1)-1)</f>
        <v>technology</v>
      </c>
      <c r="R2346" t="str">
        <f>RIGHT(N2346, LEN(N2346)-FIND("/",N2346,1))</f>
        <v>web</v>
      </c>
      <c r="S2346" s="12">
        <f t="shared" si="72"/>
        <v>42515.519317129627</v>
      </c>
      <c r="T2346" s="12">
        <f t="shared" si="73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15">
        <f>IFERROR(E2347/L2347,0)</f>
        <v>0</v>
      </c>
      <c r="Q2347" t="str">
        <f>LEFT(N2347, FIND("/",N2347,1)-1)</f>
        <v>technology</v>
      </c>
      <c r="R2347" t="str">
        <f>RIGHT(N2347, LEN(N2347)-FIND("/",N2347,1))</f>
        <v>web</v>
      </c>
      <c r="S2347" s="12">
        <f t="shared" si="72"/>
        <v>42059.79347222222</v>
      </c>
      <c r="T2347" s="12">
        <f t="shared" si="73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15">
        <f>IFERROR(E2348/L2348,0)</f>
        <v>13</v>
      </c>
      <c r="Q2348" t="str">
        <f>LEFT(N2348, FIND("/",N2348,1)-1)</f>
        <v>technology</v>
      </c>
      <c r="R2348" t="str">
        <f>RIGHT(N2348, LEN(N2348)-FIND("/",N2348,1))</f>
        <v>web</v>
      </c>
      <c r="S2348" s="12">
        <f t="shared" si="72"/>
        <v>42615.590636574074</v>
      </c>
      <c r="T2348" s="12">
        <f t="shared" si="73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15">
        <f>IFERROR(E2349/L2349,0)</f>
        <v>15</v>
      </c>
      <c r="Q2349" t="str">
        <f>LEFT(N2349, FIND("/",N2349,1)-1)</f>
        <v>technology</v>
      </c>
      <c r="R2349" t="str">
        <f>RIGHT(N2349, LEN(N2349)-FIND("/",N2349,1))</f>
        <v>web</v>
      </c>
      <c r="S2349" s="12">
        <f t="shared" si="72"/>
        <v>42577.39902777777</v>
      </c>
      <c r="T2349" s="12">
        <f t="shared" si="73"/>
        <v>42607.39902777777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15">
        <f>IFERROR(E2350/L2350,0)</f>
        <v>54</v>
      </c>
      <c r="Q2350" t="str">
        <f>LEFT(N2350, FIND("/",N2350,1)-1)</f>
        <v>technology</v>
      </c>
      <c r="R2350" t="str">
        <f>RIGHT(N2350, LEN(N2350)-FIND("/",N2350,1))</f>
        <v>web</v>
      </c>
      <c r="S2350" s="12">
        <f t="shared" si="72"/>
        <v>42360.723819444444</v>
      </c>
      <c r="T2350" s="12">
        <f t="shared" si="73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15">
        <f>IFERROR(E2351/L2351,0)</f>
        <v>0</v>
      </c>
      <c r="Q2351" t="str">
        <f>LEFT(N2351, FIND("/",N2351,1)-1)</f>
        <v>technology</v>
      </c>
      <c r="R2351" t="str">
        <f>RIGHT(N2351, LEN(N2351)-FIND("/",N2351,1))</f>
        <v>web</v>
      </c>
      <c r="S2351" s="12">
        <f t="shared" si="72"/>
        <v>42198.567453703705</v>
      </c>
      <c r="T2351" s="12">
        <f t="shared" si="73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15">
        <f>IFERROR(E2352/L2352,0)</f>
        <v>0</v>
      </c>
      <c r="Q2352" t="str">
        <f>LEFT(N2352, FIND("/",N2352,1)-1)</f>
        <v>technology</v>
      </c>
      <c r="R2352" t="str">
        <f>RIGHT(N2352, LEN(N2352)-FIND("/",N2352,1))</f>
        <v>web</v>
      </c>
      <c r="S2352" s="12">
        <f t="shared" si="72"/>
        <v>42708.633912037032</v>
      </c>
      <c r="T2352" s="12">
        <f t="shared" si="73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15">
        <f>IFERROR(E2353/L2353,0)</f>
        <v>15.428571428571429</v>
      </c>
      <c r="Q2353" t="str">
        <f>LEFT(N2353, FIND("/",N2353,1)-1)</f>
        <v>technology</v>
      </c>
      <c r="R2353" t="str">
        <f>RIGHT(N2353, LEN(N2353)-FIND("/",N2353,1))</f>
        <v>web</v>
      </c>
      <c r="S2353" s="12">
        <f t="shared" si="72"/>
        <v>42093.892812500002</v>
      </c>
      <c r="T2353" s="12">
        <f t="shared" si="73"/>
        <v>42123.892812500002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15">
        <f>IFERROR(E2354/L2354,0)</f>
        <v>0</v>
      </c>
      <c r="Q2354" t="str">
        <f>LEFT(N2354, FIND("/",N2354,1)-1)</f>
        <v>technology</v>
      </c>
      <c r="R2354" t="str">
        <f>RIGHT(N2354, LEN(N2354)-FIND("/",N2354,1))</f>
        <v>web</v>
      </c>
      <c r="S2354" s="12">
        <f t="shared" si="72"/>
        <v>42101.425370370365</v>
      </c>
      <c r="T2354" s="12">
        <f t="shared" si="73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15">
        <f>IFERROR(E2355/L2355,0)</f>
        <v>0</v>
      </c>
      <c r="Q2355" t="str">
        <f>LEFT(N2355, FIND("/",N2355,1)-1)</f>
        <v>technology</v>
      </c>
      <c r="R2355" t="str">
        <f>RIGHT(N2355, LEN(N2355)-FIND("/",N2355,1))</f>
        <v>web</v>
      </c>
      <c r="S2355" s="12">
        <f t="shared" si="72"/>
        <v>42103.467847222222</v>
      </c>
      <c r="T2355" s="12">
        <f t="shared" si="73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15">
        <f>IFERROR(E2356/L2356,0)</f>
        <v>25</v>
      </c>
      <c r="Q2356" t="str">
        <f>LEFT(N2356, FIND("/",N2356,1)-1)</f>
        <v>technology</v>
      </c>
      <c r="R2356" t="str">
        <f>RIGHT(N2356, LEN(N2356)-FIND("/",N2356,1))</f>
        <v>web</v>
      </c>
      <c r="S2356" s="12">
        <f t="shared" si="72"/>
        <v>41954.51458333333</v>
      </c>
      <c r="T2356" s="12">
        <f t="shared" si="73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15">
        <f>IFERROR(E2357/L2357,0)</f>
        <v>27.5</v>
      </c>
      <c r="Q2357" t="str">
        <f>LEFT(N2357, FIND("/",N2357,1)-1)</f>
        <v>technology</v>
      </c>
      <c r="R2357" t="str">
        <f>RIGHT(N2357, LEN(N2357)-FIND("/",N2357,1))</f>
        <v>web</v>
      </c>
      <c r="S2357" s="12">
        <f t="shared" si="72"/>
        <v>42096.709907407407</v>
      </c>
      <c r="T2357" s="12">
        <f t="shared" si="73"/>
        <v>42126.709907407407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15">
        <f>IFERROR(E2358/L2358,0)</f>
        <v>0</v>
      </c>
      <c r="Q2358" t="str">
        <f>LEFT(N2358, FIND("/",N2358,1)-1)</f>
        <v>technology</v>
      </c>
      <c r="R2358" t="str">
        <f>RIGHT(N2358, LEN(N2358)-FIND("/",N2358,1))</f>
        <v>web</v>
      </c>
      <c r="S2358" s="12">
        <f t="shared" si="72"/>
        <v>42130.575277777774</v>
      </c>
      <c r="T2358" s="12">
        <f t="shared" si="73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15">
        <f>IFERROR(E2359/L2359,0)</f>
        <v>0</v>
      </c>
      <c r="Q2359" t="str">
        <f>LEFT(N2359, FIND("/",N2359,1)-1)</f>
        <v>technology</v>
      </c>
      <c r="R2359" t="str">
        <f>RIGHT(N2359, LEN(N2359)-FIND("/",N2359,1))</f>
        <v>web</v>
      </c>
      <c r="S2359" s="12">
        <f t="shared" si="72"/>
        <v>42264.411782407406</v>
      </c>
      <c r="T2359" s="12">
        <f t="shared" si="73"/>
        <v>42294.411782407406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15">
        <f>IFERROR(E2360/L2360,0)</f>
        <v>0</v>
      </c>
      <c r="Q2360" t="str">
        <f>LEFT(N2360, FIND("/",N2360,1)-1)</f>
        <v>technology</v>
      </c>
      <c r="R2360" t="str">
        <f>RIGHT(N2360, LEN(N2360)-FIND("/",N2360,1))</f>
        <v>web</v>
      </c>
      <c r="S2360" s="12">
        <f t="shared" si="72"/>
        <v>41978.722638888888</v>
      </c>
      <c r="T2360" s="12">
        <f t="shared" si="73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15">
        <f>IFERROR(E2361/L2361,0)</f>
        <v>367</v>
      </c>
      <c r="Q2361" t="str">
        <f>LEFT(N2361, FIND("/",N2361,1)-1)</f>
        <v>technology</v>
      </c>
      <c r="R2361" t="str">
        <f>RIGHT(N2361, LEN(N2361)-FIND("/",N2361,1))</f>
        <v>web</v>
      </c>
      <c r="S2361" s="12">
        <f t="shared" si="72"/>
        <v>42159.441249999996</v>
      </c>
      <c r="T2361" s="12">
        <f t="shared" si="73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15">
        <f>IFERROR(E2362/L2362,0)</f>
        <v>2</v>
      </c>
      <c r="Q2362" t="str">
        <f>LEFT(N2362, FIND("/",N2362,1)-1)</f>
        <v>technology</v>
      </c>
      <c r="R2362" t="str">
        <f>RIGHT(N2362, LEN(N2362)-FIND("/",N2362,1))</f>
        <v>web</v>
      </c>
      <c r="S2362" s="12">
        <f t="shared" si="72"/>
        <v>42377.498611111114</v>
      </c>
      <c r="T2362" s="12">
        <f t="shared" si="73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15">
        <f>IFERROR(E2363/L2363,0)</f>
        <v>0</v>
      </c>
      <c r="Q2363" t="str">
        <f>LEFT(N2363, FIND("/",N2363,1)-1)</f>
        <v>technology</v>
      </c>
      <c r="R2363" t="str">
        <f>RIGHT(N2363, LEN(N2363)-FIND("/",N2363,1))</f>
        <v>web</v>
      </c>
      <c r="S2363" s="12">
        <f t="shared" si="72"/>
        <v>42466.650555555556</v>
      </c>
      <c r="T2363" s="12">
        <f t="shared" si="73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15">
        <f>IFERROR(E2364/L2364,0)</f>
        <v>60</v>
      </c>
      <c r="Q2364" t="str">
        <f>LEFT(N2364, FIND("/",N2364,1)-1)</f>
        <v>technology</v>
      </c>
      <c r="R2364" t="str">
        <f>RIGHT(N2364, LEN(N2364)-FIND("/",N2364,1))</f>
        <v>web</v>
      </c>
      <c r="S2364" s="12">
        <f t="shared" si="72"/>
        <v>41954.47997685185</v>
      </c>
      <c r="T2364" s="12">
        <f t="shared" si="73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15">
        <f>IFERROR(E2365/L2365,0)</f>
        <v>0</v>
      </c>
      <c r="Q2365" t="str">
        <f>LEFT(N2365, FIND("/",N2365,1)-1)</f>
        <v>technology</v>
      </c>
      <c r="R2365" t="str">
        <f>RIGHT(N2365, LEN(N2365)-FIND("/",N2365,1))</f>
        <v>web</v>
      </c>
      <c r="S2365" s="12">
        <f t="shared" si="72"/>
        <v>42321.803240740737</v>
      </c>
      <c r="T2365" s="12">
        <f t="shared" si="73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15">
        <f>IFERROR(E2366/L2366,0)</f>
        <v>0</v>
      </c>
      <c r="Q2366" t="str">
        <f>LEFT(N2366, FIND("/",N2366,1)-1)</f>
        <v>technology</v>
      </c>
      <c r="R2366" t="str">
        <f>RIGHT(N2366, LEN(N2366)-FIND("/",N2366,1))</f>
        <v>web</v>
      </c>
      <c r="S2366" s="12">
        <f t="shared" si="72"/>
        <v>42248.726342592585</v>
      </c>
      <c r="T2366" s="12">
        <f t="shared" si="73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15">
        <f>IFERROR(E2367/L2367,0)</f>
        <v>0</v>
      </c>
      <c r="Q2367" t="str">
        <f>LEFT(N2367, FIND("/",N2367,1)-1)</f>
        <v>technology</v>
      </c>
      <c r="R2367" t="str">
        <f>RIGHT(N2367, LEN(N2367)-FIND("/",N2367,1))</f>
        <v>web</v>
      </c>
      <c r="S2367" s="12">
        <f t="shared" si="72"/>
        <v>42346.528067129628</v>
      </c>
      <c r="T2367" s="12">
        <f t="shared" si="73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15">
        <f>IFERROR(E2368/L2368,0)</f>
        <v>97.407407407407405</v>
      </c>
      <c r="Q2368" t="str">
        <f>LEFT(N2368, FIND("/",N2368,1)-1)</f>
        <v>technology</v>
      </c>
      <c r="R2368" t="str">
        <f>RIGHT(N2368, LEN(N2368)-FIND("/",N2368,1))</f>
        <v>web</v>
      </c>
      <c r="S2368" s="12">
        <f t="shared" si="72"/>
        <v>42268.323298611103</v>
      </c>
      <c r="T2368" s="12">
        <f t="shared" si="73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15">
        <f>IFERROR(E2369/L2369,0)</f>
        <v>47.857142857142854</v>
      </c>
      <c r="Q2369" t="str">
        <f>LEFT(N2369, FIND("/",N2369,1)-1)</f>
        <v>technology</v>
      </c>
      <c r="R2369" t="str">
        <f>RIGHT(N2369, LEN(N2369)-FIND("/",N2369,1))</f>
        <v>web</v>
      </c>
      <c r="S2369" s="12">
        <f t="shared" si="72"/>
        <v>42425.761759259258</v>
      </c>
      <c r="T2369" s="12">
        <f t="shared" si="73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15">
        <f>IFERROR(E2370/L2370,0)</f>
        <v>50</v>
      </c>
      <c r="Q2370" t="str">
        <f>LEFT(N2370, FIND("/",N2370,1)-1)</f>
        <v>technology</v>
      </c>
      <c r="R2370" t="str">
        <f>RIGHT(N2370, LEN(N2370)-FIND("/",N2370,1))</f>
        <v>web</v>
      </c>
      <c r="S2370" s="12">
        <f t="shared" si="72"/>
        <v>42063.513483796291</v>
      </c>
      <c r="T2370" s="12">
        <f t="shared" si="73"/>
        <v>42108.471817129626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15">
        <f>IFERROR(E2371/L2371,0)</f>
        <v>0</v>
      </c>
      <c r="Q2371" t="str">
        <f>LEFT(N2371, FIND("/",N2371,1)-1)</f>
        <v>technology</v>
      </c>
      <c r="R2371" t="str">
        <f>RIGHT(N2371, LEN(N2371)-FIND("/",N2371,1))</f>
        <v>web</v>
      </c>
      <c r="S2371" s="12">
        <f t="shared" ref="S2371:S2434" si="74">(J2371/86400)+25569+(-5/24)</f>
        <v>42380.60429398148</v>
      </c>
      <c r="T2371" s="12">
        <f t="shared" ref="T2371:T2434" si="75">(I2371/86400)+25569+(-5/24)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15">
        <f>IFERROR(E2372/L2372,0)</f>
        <v>20.5</v>
      </c>
      <c r="Q2372" t="str">
        <f>LEFT(N2372, FIND("/",N2372,1)-1)</f>
        <v>technology</v>
      </c>
      <c r="R2372" t="str">
        <f>RIGHT(N2372, LEN(N2372)-FIND("/",N2372,1))</f>
        <v>web</v>
      </c>
      <c r="S2372" s="12">
        <f t="shared" si="74"/>
        <v>41960.980798611105</v>
      </c>
      <c r="T2372" s="12">
        <f t="shared" si="75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15">
        <f>IFERROR(E2373/L2373,0)</f>
        <v>0</v>
      </c>
      <c r="Q2373" t="str">
        <f>LEFT(N2373, FIND("/",N2373,1)-1)</f>
        <v>technology</v>
      </c>
      <c r="R2373" t="str">
        <f>RIGHT(N2373, LEN(N2373)-FIND("/",N2373,1))</f>
        <v>web</v>
      </c>
      <c r="S2373" s="12">
        <f t="shared" si="74"/>
        <v>42150.569398148145</v>
      </c>
      <c r="T2373" s="12">
        <f t="shared" si="75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15">
        <f>IFERROR(E2374/L2374,0)</f>
        <v>30</v>
      </c>
      <c r="Q2374" t="str">
        <f>LEFT(N2374, FIND("/",N2374,1)-1)</f>
        <v>technology</v>
      </c>
      <c r="R2374" t="str">
        <f>RIGHT(N2374, LEN(N2374)-FIND("/",N2374,1))</f>
        <v>web</v>
      </c>
      <c r="S2374" s="12">
        <f t="shared" si="74"/>
        <v>42087.860775462956</v>
      </c>
      <c r="T2374" s="12">
        <f t="shared" si="75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15">
        <f>IFERROR(E2375/L2375,0)</f>
        <v>50</v>
      </c>
      <c r="Q2375" t="str">
        <f>LEFT(N2375, FIND("/",N2375,1)-1)</f>
        <v>technology</v>
      </c>
      <c r="R2375" t="str">
        <f>RIGHT(N2375, LEN(N2375)-FIND("/",N2375,1))</f>
        <v>web</v>
      </c>
      <c r="S2375" s="12">
        <f t="shared" si="74"/>
        <v>42215.453981481478</v>
      </c>
      <c r="T2375" s="12">
        <f t="shared" si="75"/>
        <v>42245.453981481478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15">
        <f>IFERROR(E2376/L2376,0)</f>
        <v>10</v>
      </c>
      <c r="Q2376" t="str">
        <f>LEFT(N2376, FIND("/",N2376,1)-1)</f>
        <v>technology</v>
      </c>
      <c r="R2376" t="str">
        <f>RIGHT(N2376, LEN(N2376)-FIND("/",N2376,1))</f>
        <v>web</v>
      </c>
      <c r="S2376" s="12">
        <f t="shared" si="74"/>
        <v>42017.634953703702</v>
      </c>
      <c r="T2376" s="12">
        <f t="shared" si="75"/>
        <v>42047.634953703702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15">
        <f>IFERROR(E2377/L2377,0)</f>
        <v>0</v>
      </c>
      <c r="Q2377" t="str">
        <f>LEFT(N2377, FIND("/",N2377,1)-1)</f>
        <v>technology</v>
      </c>
      <c r="R2377" t="str">
        <f>RIGHT(N2377, LEN(N2377)-FIND("/",N2377,1))</f>
        <v>web</v>
      </c>
      <c r="S2377" s="12">
        <f t="shared" si="74"/>
        <v>42592.627743055556</v>
      </c>
      <c r="T2377" s="12">
        <f t="shared" si="75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15">
        <f>IFERROR(E2378/L2378,0)</f>
        <v>81.582499999999996</v>
      </c>
      <c r="Q2378" t="str">
        <f>LEFT(N2378, FIND("/",N2378,1)-1)</f>
        <v>technology</v>
      </c>
      <c r="R2378" t="str">
        <f>RIGHT(N2378, LEN(N2378)-FIND("/",N2378,1))</f>
        <v>web</v>
      </c>
      <c r="S2378" s="12">
        <f t="shared" si="74"/>
        <v>42318.717199074068</v>
      </c>
      <c r="T2378" s="12">
        <f t="shared" si="75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15">
        <f>IFERROR(E2379/L2379,0)</f>
        <v>0</v>
      </c>
      <c r="Q2379" t="str">
        <f>LEFT(N2379, FIND("/",N2379,1)-1)</f>
        <v>technology</v>
      </c>
      <c r="R2379" t="str">
        <f>RIGHT(N2379, LEN(N2379)-FIND("/",N2379,1))</f>
        <v>web</v>
      </c>
      <c r="S2379" s="12">
        <f t="shared" si="74"/>
        <v>42669.661840277775</v>
      </c>
      <c r="T2379" s="12">
        <f t="shared" si="75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15">
        <f>IFERROR(E2380/L2380,0)</f>
        <v>0</v>
      </c>
      <c r="Q2380" t="str">
        <f>LEFT(N2380, FIND("/",N2380,1)-1)</f>
        <v>technology</v>
      </c>
      <c r="R2380" t="str">
        <f>RIGHT(N2380, LEN(N2380)-FIND("/",N2380,1))</f>
        <v>web</v>
      </c>
      <c r="S2380" s="12">
        <f t="shared" si="74"/>
        <v>42212.804745370369</v>
      </c>
      <c r="T2380" s="12">
        <f t="shared" si="75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15">
        <f>IFERROR(E2381/L2381,0)</f>
        <v>0</v>
      </c>
      <c r="Q2381" t="str">
        <f>LEFT(N2381, FIND("/",N2381,1)-1)</f>
        <v>technology</v>
      </c>
      <c r="R2381" t="str">
        <f>RIGHT(N2381, LEN(N2381)-FIND("/",N2381,1))</f>
        <v>web</v>
      </c>
      <c r="S2381" s="12">
        <f t="shared" si="74"/>
        <v>42236.808055555557</v>
      </c>
      <c r="T2381" s="12">
        <f t="shared" si="75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15">
        <f>IFERROR(E2382/L2382,0)</f>
        <v>18.333333333333332</v>
      </c>
      <c r="Q2382" t="str">
        <f>LEFT(N2382, FIND("/",N2382,1)-1)</f>
        <v>technology</v>
      </c>
      <c r="R2382" t="str">
        <f>RIGHT(N2382, LEN(N2382)-FIND("/",N2382,1))</f>
        <v>web</v>
      </c>
      <c r="S2382" s="12">
        <f t="shared" si="74"/>
        <v>42248.584976851846</v>
      </c>
      <c r="T2382" s="12">
        <f t="shared" si="75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15">
        <f>IFERROR(E2383/L2383,0)</f>
        <v>224.42857142857142</v>
      </c>
      <c r="Q2383" t="str">
        <f>LEFT(N2383, FIND("/",N2383,1)-1)</f>
        <v>technology</v>
      </c>
      <c r="R2383" t="str">
        <f>RIGHT(N2383, LEN(N2383)-FIND("/",N2383,1))</f>
        <v>web</v>
      </c>
      <c r="S2383" s="12">
        <f t="shared" si="74"/>
        <v>42074.727407407401</v>
      </c>
      <c r="T2383" s="12">
        <f t="shared" si="75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15">
        <f>IFERROR(E2384/L2384,0)</f>
        <v>37.5</v>
      </c>
      <c r="Q2384" t="str">
        <f>LEFT(N2384, FIND("/",N2384,1)-1)</f>
        <v>technology</v>
      </c>
      <c r="R2384" t="str">
        <f>RIGHT(N2384, LEN(N2384)-FIND("/",N2384,1))</f>
        <v>web</v>
      </c>
      <c r="S2384" s="12">
        <f t="shared" si="74"/>
        <v>42194.979201388887</v>
      </c>
      <c r="T2384" s="12">
        <f t="shared" si="75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15">
        <f>IFERROR(E2385/L2385,0)</f>
        <v>145</v>
      </c>
      <c r="Q2385" t="str">
        <f>LEFT(N2385, FIND("/",N2385,1)-1)</f>
        <v>technology</v>
      </c>
      <c r="R2385" t="str">
        <f>RIGHT(N2385, LEN(N2385)-FIND("/",N2385,1))</f>
        <v>web</v>
      </c>
      <c r="S2385" s="12">
        <f t="shared" si="74"/>
        <v>42026.848460648143</v>
      </c>
      <c r="T2385" s="12">
        <f t="shared" si="75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15">
        <f>IFERROR(E2386/L2386,0)</f>
        <v>1</v>
      </c>
      <c r="Q2386" t="str">
        <f>LEFT(N2386, FIND("/",N2386,1)-1)</f>
        <v>technology</v>
      </c>
      <c r="R2386" t="str">
        <f>RIGHT(N2386, LEN(N2386)-FIND("/",N2386,1))</f>
        <v>web</v>
      </c>
      <c r="S2386" s="12">
        <f t="shared" si="74"/>
        <v>41926.859293981477</v>
      </c>
      <c r="T2386" s="12">
        <f t="shared" si="75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15">
        <f>IFERROR(E2387/L2387,0)</f>
        <v>112.57142857142857</v>
      </c>
      <c r="Q2387" t="str">
        <f>LEFT(N2387, FIND("/",N2387,1)-1)</f>
        <v>technology</v>
      </c>
      <c r="R2387" t="str">
        <f>RIGHT(N2387, LEN(N2387)-FIND("/",N2387,1))</f>
        <v>web</v>
      </c>
      <c r="S2387" s="12">
        <f t="shared" si="74"/>
        <v>42191.493425925924</v>
      </c>
      <c r="T2387" s="12">
        <f t="shared" si="75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15">
        <f>IFERROR(E2388/L2388,0)</f>
        <v>0</v>
      </c>
      <c r="Q2388" t="str">
        <f>LEFT(N2388, FIND("/",N2388,1)-1)</f>
        <v>technology</v>
      </c>
      <c r="R2388" t="str">
        <f>RIGHT(N2388, LEN(N2388)-FIND("/",N2388,1))</f>
        <v>web</v>
      </c>
      <c r="S2388" s="12">
        <f t="shared" si="74"/>
        <v>41954.629907407405</v>
      </c>
      <c r="T2388" s="12">
        <f t="shared" si="75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15">
        <f>IFERROR(E2389/L2389,0)</f>
        <v>342</v>
      </c>
      <c r="Q2389" t="str">
        <f>LEFT(N2389, FIND("/",N2389,1)-1)</f>
        <v>technology</v>
      </c>
      <c r="R2389" t="str">
        <f>RIGHT(N2389, LEN(N2389)-FIND("/",N2389,1))</f>
        <v>web</v>
      </c>
      <c r="S2389" s="12">
        <f t="shared" si="74"/>
        <v>42528.418287037035</v>
      </c>
      <c r="T2389" s="12">
        <f t="shared" si="75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15">
        <f>IFERROR(E2390/L2390,0)</f>
        <v>57.875</v>
      </c>
      <c r="Q2390" t="str">
        <f>LEFT(N2390, FIND("/",N2390,1)-1)</f>
        <v>technology</v>
      </c>
      <c r="R2390" t="str">
        <f>RIGHT(N2390, LEN(N2390)-FIND("/",N2390,1))</f>
        <v>web</v>
      </c>
      <c r="S2390" s="12">
        <f t="shared" si="74"/>
        <v>41989.645358796297</v>
      </c>
      <c r="T2390" s="12">
        <f t="shared" si="75"/>
        <v>42019.603472222218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15">
        <f>IFERROR(E2391/L2391,0)</f>
        <v>30</v>
      </c>
      <c r="Q2391" t="str">
        <f>LEFT(N2391, FIND("/",N2391,1)-1)</f>
        <v>technology</v>
      </c>
      <c r="R2391" t="str">
        <f>RIGHT(N2391, LEN(N2391)-FIND("/",N2391,1))</f>
        <v>web</v>
      </c>
      <c r="S2391" s="12">
        <f t="shared" si="74"/>
        <v>42179.445046296292</v>
      </c>
      <c r="T2391" s="12">
        <f t="shared" si="75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15">
        <f>IFERROR(E2392/L2392,0)</f>
        <v>0</v>
      </c>
      <c r="Q2392" t="str">
        <f>LEFT(N2392, FIND("/",N2392,1)-1)</f>
        <v>technology</v>
      </c>
      <c r="R2392" t="str">
        <f>RIGHT(N2392, LEN(N2392)-FIND("/",N2392,1))</f>
        <v>web</v>
      </c>
      <c r="S2392" s="12">
        <f t="shared" si="74"/>
        <v>41968.053981481477</v>
      </c>
      <c r="T2392" s="12">
        <f t="shared" si="75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15">
        <f>IFERROR(E2393/L2393,0)</f>
        <v>25</v>
      </c>
      <c r="Q2393" t="str">
        <f>LEFT(N2393, FIND("/",N2393,1)-1)</f>
        <v>technology</v>
      </c>
      <c r="R2393" t="str">
        <f>RIGHT(N2393, LEN(N2393)-FIND("/",N2393,1))</f>
        <v>web</v>
      </c>
      <c r="S2393" s="12">
        <f t="shared" si="74"/>
        <v>42064.586157407401</v>
      </c>
      <c r="T2393" s="12">
        <f t="shared" si="75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15">
        <f>IFERROR(E2394/L2394,0)</f>
        <v>0</v>
      </c>
      <c r="Q2394" t="str">
        <f>LEFT(N2394, FIND("/",N2394,1)-1)</f>
        <v>technology</v>
      </c>
      <c r="R2394" t="str">
        <f>RIGHT(N2394, LEN(N2394)-FIND("/",N2394,1))</f>
        <v>web</v>
      </c>
      <c r="S2394" s="12">
        <f t="shared" si="74"/>
        <v>42275.912303240737</v>
      </c>
      <c r="T2394" s="12">
        <f t="shared" si="75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15">
        <f>IFERROR(E2395/L2395,0)</f>
        <v>50</v>
      </c>
      <c r="Q2395" t="str">
        <f>LEFT(N2395, FIND("/",N2395,1)-1)</f>
        <v>technology</v>
      </c>
      <c r="R2395" t="str">
        <f>RIGHT(N2395, LEN(N2395)-FIND("/",N2395,1))</f>
        <v>web</v>
      </c>
      <c r="S2395" s="12">
        <f t="shared" si="74"/>
        <v>42194.440011574072</v>
      </c>
      <c r="T2395" s="12">
        <f t="shared" si="75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15">
        <f>IFERROR(E2396/L2396,0)</f>
        <v>1.5</v>
      </c>
      <c r="Q2396" t="str">
        <f>LEFT(N2396, FIND("/",N2396,1)-1)</f>
        <v>technology</v>
      </c>
      <c r="R2396" t="str">
        <f>RIGHT(N2396, LEN(N2396)-FIND("/",N2396,1))</f>
        <v>web</v>
      </c>
      <c r="S2396" s="12">
        <f t="shared" si="74"/>
        <v>42031.15385416666</v>
      </c>
      <c r="T2396" s="12">
        <f t="shared" si="75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15">
        <f>IFERROR(E2397/L2397,0)</f>
        <v>0</v>
      </c>
      <c r="Q2397" t="str">
        <f>LEFT(N2397, FIND("/",N2397,1)-1)</f>
        <v>technology</v>
      </c>
      <c r="R2397" t="str">
        <f>RIGHT(N2397, LEN(N2397)-FIND("/",N2397,1))</f>
        <v>web</v>
      </c>
      <c r="S2397" s="12">
        <f t="shared" si="74"/>
        <v>42716.913043981483</v>
      </c>
      <c r="T2397" s="12">
        <f t="shared" si="75"/>
        <v>42745.164583333331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15">
        <f>IFERROR(E2398/L2398,0)</f>
        <v>10</v>
      </c>
      <c r="Q2398" t="str">
        <f>LEFT(N2398, FIND("/",N2398,1)-1)</f>
        <v>technology</v>
      </c>
      <c r="R2398" t="str">
        <f>RIGHT(N2398, LEN(N2398)-FIND("/",N2398,1))</f>
        <v>web</v>
      </c>
      <c r="S2398" s="12">
        <f t="shared" si="74"/>
        <v>42262.640717592592</v>
      </c>
      <c r="T2398" s="12">
        <f t="shared" si="75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15">
        <f>IFERROR(E2399/L2399,0)</f>
        <v>0</v>
      </c>
      <c r="Q2399" t="str">
        <f>LEFT(N2399, FIND("/",N2399,1)-1)</f>
        <v>technology</v>
      </c>
      <c r="R2399" t="str">
        <f>RIGHT(N2399, LEN(N2399)-FIND("/",N2399,1))</f>
        <v>web</v>
      </c>
      <c r="S2399" s="12">
        <f t="shared" si="74"/>
        <v>41976.676574074074</v>
      </c>
      <c r="T2399" s="12">
        <f t="shared" si="75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15">
        <f>IFERROR(E2400/L2400,0)</f>
        <v>0</v>
      </c>
      <c r="Q2400" t="str">
        <f>LEFT(N2400, FIND("/",N2400,1)-1)</f>
        <v>technology</v>
      </c>
      <c r="R2400" t="str">
        <f>RIGHT(N2400, LEN(N2400)-FIND("/",N2400,1))</f>
        <v>web</v>
      </c>
      <c r="S2400" s="12">
        <f t="shared" si="74"/>
        <v>42157.708148148151</v>
      </c>
      <c r="T2400" s="12">
        <f t="shared" si="75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15">
        <f>IFERROR(E2401/L2401,0)</f>
        <v>0</v>
      </c>
      <c r="Q2401" t="str">
        <f>LEFT(N2401, FIND("/",N2401,1)-1)</f>
        <v>technology</v>
      </c>
      <c r="R2401" t="str">
        <f>RIGHT(N2401, LEN(N2401)-FIND("/",N2401,1))</f>
        <v>web</v>
      </c>
      <c r="S2401" s="12">
        <f t="shared" si="74"/>
        <v>41956.644745370366</v>
      </c>
      <c r="T2401" s="12">
        <f t="shared" si="75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15">
        <f>IFERROR(E2402/L2402,0)</f>
        <v>0</v>
      </c>
      <c r="Q2402" t="str">
        <f>LEFT(N2402, FIND("/",N2402,1)-1)</f>
        <v>technology</v>
      </c>
      <c r="R2402" t="str">
        <f>RIGHT(N2402, LEN(N2402)-FIND("/",N2402,1))</f>
        <v>web</v>
      </c>
      <c r="S2402" s="12">
        <f t="shared" si="74"/>
        <v>42444.059768518513</v>
      </c>
      <c r="T2402" s="12">
        <f t="shared" si="75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15">
        <f>IFERROR(E2403/L2403,0)</f>
        <v>22.333333333333332</v>
      </c>
      <c r="Q2403" t="str">
        <f>LEFT(N2403, FIND("/",N2403,1)-1)</f>
        <v>food</v>
      </c>
      <c r="R2403" t="str">
        <f>RIGHT(N2403, LEN(N2403)-FIND("/",N2403,1))</f>
        <v>food trucks</v>
      </c>
      <c r="S2403" s="12">
        <f t="shared" si="74"/>
        <v>42374.614537037036</v>
      </c>
      <c r="T2403" s="12">
        <f t="shared" si="75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15">
        <f>IFERROR(E2404/L2404,0)</f>
        <v>52</v>
      </c>
      <c r="Q2404" t="str">
        <f>LEFT(N2404, FIND("/",N2404,1)-1)</f>
        <v>food</v>
      </c>
      <c r="R2404" t="str">
        <f>RIGHT(N2404, LEN(N2404)-FIND("/",N2404,1))</f>
        <v>food trucks</v>
      </c>
      <c r="S2404" s="12">
        <f t="shared" si="74"/>
        <v>42107.47142361111</v>
      </c>
      <c r="T2404" s="12">
        <f t="shared" si="75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15">
        <f>IFERROR(E2405/L2405,0)</f>
        <v>16.833333333333332</v>
      </c>
      <c r="Q2405" t="str">
        <f>LEFT(N2405, FIND("/",N2405,1)-1)</f>
        <v>food</v>
      </c>
      <c r="R2405" t="str">
        <f>RIGHT(N2405, LEN(N2405)-FIND("/",N2405,1))</f>
        <v>food trucks</v>
      </c>
      <c r="S2405" s="12">
        <f t="shared" si="74"/>
        <v>42399.67428240741</v>
      </c>
      <c r="T2405" s="12">
        <f t="shared" si="75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15">
        <f>IFERROR(E2406/L2406,0)</f>
        <v>0</v>
      </c>
      <c r="Q2406" t="str">
        <f>LEFT(N2406, FIND("/",N2406,1)-1)</f>
        <v>food</v>
      </c>
      <c r="R2406" t="str">
        <f>RIGHT(N2406, LEN(N2406)-FIND("/",N2406,1))</f>
        <v>food trucks</v>
      </c>
      <c r="S2406" s="12">
        <f t="shared" si="74"/>
        <v>42341.831099537034</v>
      </c>
      <c r="T2406" s="12">
        <f t="shared" si="75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15">
        <f>IFERROR(E2407/L2407,0)</f>
        <v>56.3</v>
      </c>
      <c r="Q2407" t="str">
        <f>LEFT(N2407, FIND("/",N2407,1)-1)</f>
        <v>food</v>
      </c>
      <c r="R2407" t="str">
        <f>RIGHT(N2407, LEN(N2407)-FIND("/",N2407,1))</f>
        <v>food trucks</v>
      </c>
      <c r="S2407" s="12">
        <f t="shared" si="74"/>
        <v>42595.377025462956</v>
      </c>
      <c r="T2407" s="12">
        <f t="shared" si="75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15">
        <f>IFERROR(E2408/L2408,0)</f>
        <v>84.0625</v>
      </c>
      <c r="Q2408" t="str">
        <f>LEFT(N2408, FIND("/",N2408,1)-1)</f>
        <v>food</v>
      </c>
      <c r="R2408" t="str">
        <f>RIGHT(N2408, LEN(N2408)-FIND("/",N2408,1))</f>
        <v>food trucks</v>
      </c>
      <c r="S2408" s="12">
        <f t="shared" si="74"/>
        <v>41982.902662037035</v>
      </c>
      <c r="T2408" s="12">
        <f t="shared" si="75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15">
        <f>IFERROR(E2409/L2409,0)</f>
        <v>168.39393939393941</v>
      </c>
      <c r="Q2409" t="str">
        <f>LEFT(N2409, FIND("/",N2409,1)-1)</f>
        <v>food</v>
      </c>
      <c r="R2409" t="str">
        <f>RIGHT(N2409, LEN(N2409)-FIND("/",N2409,1))</f>
        <v>food trucks</v>
      </c>
      <c r="S2409" s="12">
        <f t="shared" si="74"/>
        <v>42082.367222222216</v>
      </c>
      <c r="T2409" s="12">
        <f t="shared" si="75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15">
        <f>IFERROR(E2410/L2410,0)</f>
        <v>15</v>
      </c>
      <c r="Q2410" t="str">
        <f>LEFT(N2410, FIND("/",N2410,1)-1)</f>
        <v>food</v>
      </c>
      <c r="R2410" t="str">
        <f>RIGHT(N2410, LEN(N2410)-FIND("/",N2410,1))</f>
        <v>food trucks</v>
      </c>
      <c r="S2410" s="12">
        <f t="shared" si="74"/>
        <v>41918.93237268518</v>
      </c>
      <c r="T2410" s="12">
        <f t="shared" si="75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15">
        <f>IFERROR(E2411/L2411,0)</f>
        <v>76.666666666666671</v>
      </c>
      <c r="Q2411" t="str">
        <f>LEFT(N2411, FIND("/",N2411,1)-1)</f>
        <v>food</v>
      </c>
      <c r="R2411" t="str">
        <f>RIGHT(N2411, LEN(N2411)-FIND("/",N2411,1))</f>
        <v>food trucks</v>
      </c>
      <c r="S2411" s="12">
        <f t="shared" si="74"/>
        <v>42204.667534722219</v>
      </c>
      <c r="T2411" s="12">
        <f t="shared" si="75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15">
        <f>IFERROR(E2412/L2412,0)</f>
        <v>0</v>
      </c>
      <c r="Q2412" t="str">
        <f>LEFT(N2412, FIND("/",N2412,1)-1)</f>
        <v>food</v>
      </c>
      <c r="R2412" t="str">
        <f>RIGHT(N2412, LEN(N2412)-FIND("/",N2412,1))</f>
        <v>food trucks</v>
      </c>
      <c r="S2412" s="12">
        <f t="shared" si="74"/>
        <v>42224.199942129628</v>
      </c>
      <c r="T2412" s="12">
        <f t="shared" si="75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15">
        <f>IFERROR(E2413/L2413,0)</f>
        <v>50.333333333333336</v>
      </c>
      <c r="Q2413" t="str">
        <f>LEFT(N2413, FIND("/",N2413,1)-1)</f>
        <v>food</v>
      </c>
      <c r="R2413" t="str">
        <f>RIGHT(N2413, LEN(N2413)-FIND("/",N2413,1))</f>
        <v>food trucks</v>
      </c>
      <c r="S2413" s="12">
        <f t="shared" si="74"/>
        <v>42211.524097222216</v>
      </c>
      <c r="T2413" s="12">
        <f t="shared" si="75"/>
        <v>42241.524097222216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15">
        <f>IFERROR(E2414/L2414,0)</f>
        <v>0</v>
      </c>
      <c r="Q2414" t="str">
        <f>LEFT(N2414, FIND("/",N2414,1)-1)</f>
        <v>food</v>
      </c>
      <c r="R2414" t="str">
        <f>RIGHT(N2414, LEN(N2414)-FIND("/",N2414,1))</f>
        <v>food trucks</v>
      </c>
      <c r="S2414" s="12">
        <f t="shared" si="74"/>
        <v>42655.528622685182</v>
      </c>
      <c r="T2414" s="12">
        <f t="shared" si="75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15">
        <f>IFERROR(E2415/L2415,0)</f>
        <v>8.3333333333333339</v>
      </c>
      <c r="Q2415" t="str">
        <f>LEFT(N2415, FIND("/",N2415,1)-1)</f>
        <v>food</v>
      </c>
      <c r="R2415" t="str">
        <f>RIGHT(N2415, LEN(N2415)-FIND("/",N2415,1))</f>
        <v>food trucks</v>
      </c>
      <c r="S2415" s="12">
        <f t="shared" si="74"/>
        <v>41759.901412037034</v>
      </c>
      <c r="T2415" s="12">
        <f t="shared" si="75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15">
        <f>IFERROR(E2416/L2416,0)</f>
        <v>35.384615384615387</v>
      </c>
      <c r="Q2416" t="str">
        <f>LEFT(N2416, FIND("/",N2416,1)-1)</f>
        <v>food</v>
      </c>
      <c r="R2416" t="str">
        <f>RIGHT(N2416, LEN(N2416)-FIND("/",N2416,1))</f>
        <v>food trucks</v>
      </c>
      <c r="S2416" s="12">
        <f t="shared" si="74"/>
        <v>42198.486805555549</v>
      </c>
      <c r="T2416" s="12">
        <f t="shared" si="75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15">
        <f>IFERROR(E2417/L2417,0)</f>
        <v>55.833333333333336</v>
      </c>
      <c r="Q2417" t="str">
        <f>LEFT(N2417, FIND("/",N2417,1)-1)</f>
        <v>food</v>
      </c>
      <c r="R2417" t="str">
        <f>RIGHT(N2417, LEN(N2417)-FIND("/",N2417,1))</f>
        <v>food trucks</v>
      </c>
      <c r="S2417" s="12">
        <f t="shared" si="74"/>
        <v>42536.654467592591</v>
      </c>
      <c r="T2417" s="12">
        <f t="shared" si="75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15">
        <f>IFERROR(E2418/L2418,0)</f>
        <v>5</v>
      </c>
      <c r="Q2418" t="str">
        <f>LEFT(N2418, FIND("/",N2418,1)-1)</f>
        <v>food</v>
      </c>
      <c r="R2418" t="str">
        <f>RIGHT(N2418, LEN(N2418)-FIND("/",N2418,1))</f>
        <v>food trucks</v>
      </c>
      <c r="S2418" s="12">
        <f t="shared" si="74"/>
        <v>42019.529432870368</v>
      </c>
      <c r="T2418" s="12">
        <f t="shared" si="75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15">
        <f>IFERROR(E2419/L2419,0)</f>
        <v>0</v>
      </c>
      <c r="Q2419" t="str">
        <f>LEFT(N2419, FIND("/",N2419,1)-1)</f>
        <v>food</v>
      </c>
      <c r="R2419" t="str">
        <f>RIGHT(N2419, LEN(N2419)-FIND("/",N2419,1))</f>
        <v>food trucks</v>
      </c>
      <c r="S2419" s="12">
        <f t="shared" si="74"/>
        <v>41831.675775462958</v>
      </c>
      <c r="T2419" s="12">
        <f t="shared" si="75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15">
        <f>IFERROR(E2420/L2420,0)</f>
        <v>1</v>
      </c>
      <c r="Q2420" t="str">
        <f>LEFT(N2420, FIND("/",N2420,1)-1)</f>
        <v>food</v>
      </c>
      <c r="R2420" t="str">
        <f>RIGHT(N2420, LEN(N2420)-FIND("/",N2420,1))</f>
        <v>food trucks</v>
      </c>
      <c r="S2420" s="12">
        <f t="shared" si="74"/>
        <v>42027.648657407401</v>
      </c>
      <c r="T2420" s="12">
        <f t="shared" si="75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15">
        <f>IFERROR(E2421/L2421,0)</f>
        <v>0</v>
      </c>
      <c r="Q2421" t="str">
        <f>LEFT(N2421, FIND("/",N2421,1)-1)</f>
        <v>food</v>
      </c>
      <c r="R2421" t="str">
        <f>RIGHT(N2421, LEN(N2421)-FIND("/",N2421,1))</f>
        <v>food trucks</v>
      </c>
      <c r="S2421" s="12">
        <f t="shared" si="74"/>
        <v>41993.529965277776</v>
      </c>
      <c r="T2421" s="12">
        <f t="shared" si="75"/>
        <v>42053.529965277776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15">
        <f>IFERROR(E2422/L2422,0)</f>
        <v>69.472222222222229</v>
      </c>
      <c r="Q2422" t="str">
        <f>LEFT(N2422, FIND("/",N2422,1)-1)</f>
        <v>food</v>
      </c>
      <c r="R2422" t="str">
        <f>RIGHT(N2422, LEN(N2422)-FIND("/",N2422,1))</f>
        <v>food trucks</v>
      </c>
      <c r="S2422" s="12">
        <f t="shared" si="74"/>
        <v>41892.820543981477</v>
      </c>
      <c r="T2422" s="12">
        <f t="shared" si="75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15">
        <f>IFERROR(E2423/L2423,0)</f>
        <v>1</v>
      </c>
      <c r="Q2423" t="str">
        <f>LEFT(N2423, FIND("/",N2423,1)-1)</f>
        <v>food</v>
      </c>
      <c r="R2423" t="str">
        <f>RIGHT(N2423, LEN(N2423)-FIND("/",N2423,1))</f>
        <v>food trucks</v>
      </c>
      <c r="S2423" s="12">
        <f t="shared" si="74"/>
        <v>42026.479120370372</v>
      </c>
      <c r="T2423" s="12">
        <f t="shared" si="75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15">
        <f>IFERROR(E2424/L2424,0)</f>
        <v>1</v>
      </c>
      <c r="Q2424" t="str">
        <f>LEFT(N2424, FIND("/",N2424,1)-1)</f>
        <v>food</v>
      </c>
      <c r="R2424" t="str">
        <f>RIGHT(N2424, LEN(N2424)-FIND("/",N2424,1))</f>
        <v>food trucks</v>
      </c>
      <c r="S2424" s="12">
        <f t="shared" si="74"/>
        <v>42044.516620370363</v>
      </c>
      <c r="T2424" s="12">
        <f t="shared" si="75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15">
        <f>IFERROR(E2425/L2425,0)</f>
        <v>8</v>
      </c>
      <c r="Q2425" t="str">
        <f>LEFT(N2425, FIND("/",N2425,1)-1)</f>
        <v>food</v>
      </c>
      <c r="R2425" t="str">
        <f>RIGHT(N2425, LEN(N2425)-FIND("/",N2425,1))</f>
        <v>food trucks</v>
      </c>
      <c r="S2425" s="12">
        <f t="shared" si="74"/>
        <v>41974.496412037035</v>
      </c>
      <c r="T2425" s="12">
        <f t="shared" si="75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15">
        <f>IFERROR(E2426/L2426,0)</f>
        <v>34.444444444444443</v>
      </c>
      <c r="Q2426" t="str">
        <f>LEFT(N2426, FIND("/",N2426,1)-1)</f>
        <v>food</v>
      </c>
      <c r="R2426" t="str">
        <f>RIGHT(N2426, LEN(N2426)-FIND("/",N2426,1))</f>
        <v>food trucks</v>
      </c>
      <c r="S2426" s="12">
        <f t="shared" si="74"/>
        <v>41909.684120370366</v>
      </c>
      <c r="T2426" s="12">
        <f t="shared" si="75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15">
        <f>IFERROR(E2427/L2427,0)</f>
        <v>1</v>
      </c>
      <c r="Q2427" t="str">
        <f>LEFT(N2427, FIND("/",N2427,1)-1)</f>
        <v>food</v>
      </c>
      <c r="R2427" t="str">
        <f>RIGHT(N2427, LEN(N2427)-FIND("/",N2427,1))</f>
        <v>food trucks</v>
      </c>
      <c r="S2427" s="12">
        <f t="shared" si="74"/>
        <v>42502.705428240741</v>
      </c>
      <c r="T2427" s="12">
        <f t="shared" si="75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15">
        <f>IFERROR(E2428/L2428,0)</f>
        <v>0</v>
      </c>
      <c r="Q2428" t="str">
        <f>LEFT(N2428, FIND("/",N2428,1)-1)</f>
        <v>food</v>
      </c>
      <c r="R2428" t="str">
        <f>RIGHT(N2428, LEN(N2428)-FIND("/",N2428,1))</f>
        <v>food trucks</v>
      </c>
      <c r="S2428" s="12">
        <f t="shared" si="74"/>
        <v>42163.961712962962</v>
      </c>
      <c r="T2428" s="12">
        <f t="shared" si="75"/>
        <v>42223.961712962962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15">
        <f>IFERROR(E2429/L2429,0)</f>
        <v>1</v>
      </c>
      <c r="Q2429" t="str">
        <f>LEFT(N2429, FIND("/",N2429,1)-1)</f>
        <v>food</v>
      </c>
      <c r="R2429" t="str">
        <f>RIGHT(N2429, LEN(N2429)-FIND("/",N2429,1))</f>
        <v>food trucks</v>
      </c>
      <c r="S2429" s="12">
        <f t="shared" si="74"/>
        <v>42412.110335648147</v>
      </c>
      <c r="T2429" s="12">
        <f t="shared" si="75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15">
        <f>IFERROR(E2430/L2430,0)</f>
        <v>1</v>
      </c>
      <c r="Q2430" t="str">
        <f>LEFT(N2430, FIND("/",N2430,1)-1)</f>
        <v>food</v>
      </c>
      <c r="R2430" t="str">
        <f>RIGHT(N2430, LEN(N2430)-FIND("/",N2430,1))</f>
        <v>food trucks</v>
      </c>
      <c r="S2430" s="12">
        <f t="shared" si="74"/>
        <v>42045.575821759259</v>
      </c>
      <c r="T2430" s="12">
        <f t="shared" si="75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15">
        <f>IFERROR(E2431/L2431,0)</f>
        <v>501.25</v>
      </c>
      <c r="Q2431" t="str">
        <f>LEFT(N2431, FIND("/",N2431,1)-1)</f>
        <v>food</v>
      </c>
      <c r="R2431" t="str">
        <f>RIGHT(N2431, LEN(N2431)-FIND("/",N2431,1))</f>
        <v>food trucks</v>
      </c>
      <c r="S2431" s="12">
        <f t="shared" si="74"/>
        <v>42734.670902777776</v>
      </c>
      <c r="T2431" s="12">
        <f t="shared" si="75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15">
        <f>IFERROR(E2432/L2432,0)</f>
        <v>10.5</v>
      </c>
      <c r="Q2432" t="str">
        <f>LEFT(N2432, FIND("/",N2432,1)-1)</f>
        <v>food</v>
      </c>
      <c r="R2432" t="str">
        <f>RIGHT(N2432, LEN(N2432)-FIND("/",N2432,1))</f>
        <v>food trucks</v>
      </c>
      <c r="S2432" s="12">
        <f t="shared" si="74"/>
        <v>42381.922499999993</v>
      </c>
      <c r="T2432" s="12">
        <f t="shared" si="75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15">
        <f>IFERROR(E2433/L2433,0)</f>
        <v>1</v>
      </c>
      <c r="Q2433" t="str">
        <f>LEFT(N2433, FIND("/",N2433,1)-1)</f>
        <v>food</v>
      </c>
      <c r="R2433" t="str">
        <f>RIGHT(N2433, LEN(N2433)-FIND("/",N2433,1))</f>
        <v>food trucks</v>
      </c>
      <c r="S2433" s="12">
        <f t="shared" si="74"/>
        <v>42488.891354166662</v>
      </c>
      <c r="T2433" s="12">
        <f t="shared" si="75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15">
        <f>IFERROR(E2434/L2434,0)</f>
        <v>1</v>
      </c>
      <c r="Q2434" t="str">
        <f>LEFT(N2434, FIND("/",N2434,1)-1)</f>
        <v>food</v>
      </c>
      <c r="R2434" t="str">
        <f>RIGHT(N2434, LEN(N2434)-FIND("/",N2434,1))</f>
        <v>food trucks</v>
      </c>
      <c r="S2434" s="12">
        <f t="shared" si="74"/>
        <v>42041.010381944441</v>
      </c>
      <c r="T2434" s="12">
        <f t="shared" si="75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15">
        <f>IFERROR(E2435/L2435,0)</f>
        <v>0</v>
      </c>
      <c r="Q2435" t="str">
        <f>LEFT(N2435, FIND("/",N2435,1)-1)</f>
        <v>food</v>
      </c>
      <c r="R2435" t="str">
        <f>RIGHT(N2435, LEN(N2435)-FIND("/",N2435,1))</f>
        <v>food trucks</v>
      </c>
      <c r="S2435" s="12">
        <f t="shared" ref="S2435:S2498" si="76">(J2435/86400)+25569+(-5/24)</f>
        <v>42397.691469907404</v>
      </c>
      <c r="T2435" s="12">
        <f t="shared" ref="T2435:T2498" si="77">(I2435/86400)+25569+(-5/24)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15">
        <f>IFERROR(E2436/L2436,0)</f>
        <v>13</v>
      </c>
      <c r="Q2436" t="str">
        <f>LEFT(N2436, FIND("/",N2436,1)-1)</f>
        <v>food</v>
      </c>
      <c r="R2436" t="str">
        <f>RIGHT(N2436, LEN(N2436)-FIND("/",N2436,1))</f>
        <v>food trucks</v>
      </c>
      <c r="S2436" s="12">
        <f t="shared" si="76"/>
        <v>42179.977708333332</v>
      </c>
      <c r="T2436" s="12">
        <f t="shared" si="77"/>
        <v>42219.977708333332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15">
        <f>IFERROR(E2437/L2437,0)</f>
        <v>306</v>
      </c>
      <c r="Q2437" t="str">
        <f>LEFT(N2437, FIND("/",N2437,1)-1)</f>
        <v>food</v>
      </c>
      <c r="R2437" t="str">
        <f>RIGHT(N2437, LEN(N2437)-FIND("/",N2437,1))</f>
        <v>food trucks</v>
      </c>
      <c r="S2437" s="12">
        <f t="shared" si="76"/>
        <v>42252.069282407407</v>
      </c>
      <c r="T2437" s="12">
        <f t="shared" si="77"/>
        <v>42282.069282407407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15">
        <f>IFERROR(E2438/L2438,0)</f>
        <v>22.5</v>
      </c>
      <c r="Q2438" t="str">
        <f>LEFT(N2438, FIND("/",N2438,1)-1)</f>
        <v>food</v>
      </c>
      <c r="R2438" t="str">
        <f>RIGHT(N2438, LEN(N2438)-FIND("/",N2438,1))</f>
        <v>food trucks</v>
      </c>
      <c r="S2438" s="12">
        <f t="shared" si="76"/>
        <v>42338.407060185178</v>
      </c>
      <c r="T2438" s="12">
        <f t="shared" si="77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15">
        <f>IFERROR(E2439/L2439,0)</f>
        <v>0</v>
      </c>
      <c r="Q2439" t="str">
        <f>LEFT(N2439, FIND("/",N2439,1)-1)</f>
        <v>food</v>
      </c>
      <c r="R2439" t="str">
        <f>RIGHT(N2439, LEN(N2439)-FIND("/",N2439,1))</f>
        <v>food trucks</v>
      </c>
      <c r="S2439" s="12">
        <f t="shared" si="76"/>
        <v>42031.756805555553</v>
      </c>
      <c r="T2439" s="12">
        <f t="shared" si="77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15">
        <f>IFERROR(E2440/L2440,0)</f>
        <v>50</v>
      </c>
      <c r="Q2440" t="str">
        <f>LEFT(N2440, FIND("/",N2440,1)-1)</f>
        <v>food</v>
      </c>
      <c r="R2440" t="str">
        <f>RIGHT(N2440, LEN(N2440)-FIND("/",N2440,1))</f>
        <v>food trucks</v>
      </c>
      <c r="S2440" s="12">
        <f t="shared" si="76"/>
        <v>42285.706736111104</v>
      </c>
      <c r="T2440" s="12">
        <f t="shared" si="77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15">
        <f>IFERROR(E2441/L2441,0)</f>
        <v>0</v>
      </c>
      <c r="Q2441" t="str">
        <f>LEFT(N2441, FIND("/",N2441,1)-1)</f>
        <v>food</v>
      </c>
      <c r="R2441" t="str">
        <f>RIGHT(N2441, LEN(N2441)-FIND("/",N2441,1))</f>
        <v>food trucks</v>
      </c>
      <c r="S2441" s="12">
        <f t="shared" si="76"/>
        <v>42265.610289351847</v>
      </c>
      <c r="T2441" s="12">
        <f t="shared" si="77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15">
        <f>IFERROR(E2442/L2442,0)</f>
        <v>5</v>
      </c>
      <c r="Q2442" t="str">
        <f>LEFT(N2442, FIND("/",N2442,1)-1)</f>
        <v>food</v>
      </c>
      <c r="R2442" t="str">
        <f>RIGHT(N2442, LEN(N2442)-FIND("/",N2442,1))</f>
        <v>food trucks</v>
      </c>
      <c r="S2442" s="12">
        <f t="shared" si="76"/>
        <v>42383.691122685188</v>
      </c>
      <c r="T2442" s="12">
        <f t="shared" si="77"/>
        <v>42413.691122685188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15">
        <f>E2443/L2443</f>
        <v>74.22935779816514</v>
      </c>
      <c r="Q2443" t="str">
        <f>LEFT(N2443, FIND("/",N2443,1)-1)</f>
        <v>food</v>
      </c>
      <c r="R2443" t="str">
        <f>RIGHT(N2443, LEN(N2443)-FIND("/",N2443,1))</f>
        <v>small batch</v>
      </c>
      <c r="S2443" s="12">
        <f t="shared" si="76"/>
        <v>42186.917291666665</v>
      </c>
      <c r="T2443" s="12">
        <f t="shared" si="77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15">
        <f>E2444/L2444</f>
        <v>81.252688172043008</v>
      </c>
      <c r="Q2444" t="str">
        <f>LEFT(N2444, FIND("/",N2444,1)-1)</f>
        <v>food</v>
      </c>
      <c r="R2444" t="str">
        <f>RIGHT(N2444, LEN(N2444)-FIND("/",N2444,1))</f>
        <v>small batch</v>
      </c>
      <c r="S2444" s="12">
        <f t="shared" si="76"/>
        <v>42052.458657407406</v>
      </c>
      <c r="T2444" s="12">
        <f t="shared" si="77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15">
        <f>E2445/L2445</f>
        <v>130.23469453376205</v>
      </c>
      <c r="Q2445" t="str">
        <f>LEFT(N2445, FIND("/",N2445,1)-1)</f>
        <v>food</v>
      </c>
      <c r="R2445" t="str">
        <f>RIGHT(N2445, LEN(N2445)-FIND("/",N2445,1))</f>
        <v>small batch</v>
      </c>
      <c r="S2445" s="12">
        <f t="shared" si="76"/>
        <v>41836.416921296295</v>
      </c>
      <c r="T2445" s="12">
        <f t="shared" si="77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15">
        <f>E2446/L2446</f>
        <v>53.409836065573771</v>
      </c>
      <c r="Q2446" t="str">
        <f>LEFT(N2446, FIND("/",N2446,1)-1)</f>
        <v>food</v>
      </c>
      <c r="R2446" t="str">
        <f>RIGHT(N2446, LEN(N2446)-FIND("/",N2446,1))</f>
        <v>small batch</v>
      </c>
      <c r="S2446" s="12">
        <f t="shared" si="76"/>
        <v>42485.54619212963</v>
      </c>
      <c r="T2446" s="12">
        <f t="shared" si="77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15">
        <f>E2447/L2447</f>
        <v>75.130434782608702</v>
      </c>
      <c r="Q2447" t="str">
        <f>LEFT(N2447, FIND("/",N2447,1)-1)</f>
        <v>food</v>
      </c>
      <c r="R2447" t="str">
        <f>RIGHT(N2447, LEN(N2447)-FIND("/",N2447,1))</f>
        <v>small batch</v>
      </c>
      <c r="S2447" s="12">
        <f t="shared" si="76"/>
        <v>42242.981724537036</v>
      </c>
      <c r="T2447" s="12">
        <f t="shared" si="77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15">
        <f>E2448/L2448</f>
        <v>75.666666666666671</v>
      </c>
      <c r="Q2448" t="str">
        <f>LEFT(N2448, FIND("/",N2448,1)-1)</f>
        <v>food</v>
      </c>
      <c r="R2448" t="str">
        <f>RIGHT(N2448, LEN(N2448)-FIND("/",N2448,1))</f>
        <v>small batch</v>
      </c>
      <c r="S2448" s="12">
        <f t="shared" si="76"/>
        <v>42670.394340277773</v>
      </c>
      <c r="T2448" s="12">
        <f t="shared" si="77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15">
        <f>E2449/L2449</f>
        <v>31.691394658753708</v>
      </c>
      <c r="Q2449" t="str">
        <f>LEFT(N2449, FIND("/",N2449,1)-1)</f>
        <v>food</v>
      </c>
      <c r="R2449" t="str">
        <f>RIGHT(N2449, LEN(N2449)-FIND("/",N2449,1))</f>
        <v>small batch</v>
      </c>
      <c r="S2449" s="12">
        <f t="shared" si="76"/>
        <v>42654.26149305555</v>
      </c>
      <c r="T2449" s="12">
        <f t="shared" si="77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15">
        <f>E2450/L2450</f>
        <v>47.777777777777779</v>
      </c>
      <c r="Q2450" t="str">
        <f>LEFT(N2450, FIND("/",N2450,1)-1)</f>
        <v>food</v>
      </c>
      <c r="R2450" t="str">
        <f>RIGHT(N2450, LEN(N2450)-FIND("/",N2450,1))</f>
        <v>small batch</v>
      </c>
      <c r="S2450" s="12">
        <f t="shared" si="76"/>
        <v>42607.107789351845</v>
      </c>
      <c r="T2450" s="12">
        <f t="shared" si="77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15">
        <f>E2451/L2451</f>
        <v>90</v>
      </c>
      <c r="Q2451" t="str">
        <f>LEFT(N2451, FIND("/",N2451,1)-1)</f>
        <v>food</v>
      </c>
      <c r="R2451" t="str">
        <f>RIGHT(N2451, LEN(N2451)-FIND("/",N2451,1))</f>
        <v>small batch</v>
      </c>
      <c r="S2451" s="12">
        <f t="shared" si="76"/>
        <v>41942.934201388889</v>
      </c>
      <c r="T2451" s="12">
        <f t="shared" si="77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15">
        <f>E2452/L2452</f>
        <v>149.31401960784314</v>
      </c>
      <c r="Q2452" t="str">
        <f>LEFT(N2452, FIND("/",N2452,1)-1)</f>
        <v>food</v>
      </c>
      <c r="R2452" t="str">
        <f>RIGHT(N2452, LEN(N2452)-FIND("/",N2452,1))</f>
        <v>small batch</v>
      </c>
      <c r="S2452" s="12">
        <f t="shared" si="76"/>
        <v>41901.864074074074</v>
      </c>
      <c r="T2452" s="12">
        <f t="shared" si="77"/>
        <v>41939.924305555549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15">
        <f>E2453/L2453</f>
        <v>62.06989247311828</v>
      </c>
      <c r="Q2453" t="str">
        <f>LEFT(N2453, FIND("/",N2453,1)-1)</f>
        <v>food</v>
      </c>
      <c r="R2453" t="str">
        <f>RIGHT(N2453, LEN(N2453)-FIND("/",N2453,1))</f>
        <v>small batch</v>
      </c>
      <c r="S2453" s="12">
        <f t="shared" si="76"/>
        <v>42779.700115740743</v>
      </c>
      <c r="T2453" s="12">
        <f t="shared" si="77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15">
        <f>E2454/L2454</f>
        <v>53.4</v>
      </c>
      <c r="Q2454" t="str">
        <f>LEFT(N2454, FIND("/",N2454,1)-1)</f>
        <v>food</v>
      </c>
      <c r="R2454" t="str">
        <f>RIGHT(N2454, LEN(N2454)-FIND("/",N2454,1))</f>
        <v>small batch</v>
      </c>
      <c r="S2454" s="12">
        <f t="shared" si="76"/>
        <v>42338.635416666664</v>
      </c>
      <c r="T2454" s="12">
        <f t="shared" si="77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15">
        <f>E2455/L2455</f>
        <v>69.268656716417908</v>
      </c>
      <c r="Q2455" t="str">
        <f>LEFT(N2455, FIND("/",N2455,1)-1)</f>
        <v>food</v>
      </c>
      <c r="R2455" t="str">
        <f>RIGHT(N2455, LEN(N2455)-FIND("/",N2455,1))</f>
        <v>small batch</v>
      </c>
      <c r="S2455" s="12">
        <f t="shared" si="76"/>
        <v>42738.483900462961</v>
      </c>
      <c r="T2455" s="12">
        <f t="shared" si="77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15">
        <f>E2456/L2456</f>
        <v>271.50769230769231</v>
      </c>
      <c r="Q2456" t="str">
        <f>LEFT(N2456, FIND("/",N2456,1)-1)</f>
        <v>food</v>
      </c>
      <c r="R2456" t="str">
        <f>RIGHT(N2456, LEN(N2456)-FIND("/",N2456,1))</f>
        <v>small batch</v>
      </c>
      <c r="S2456" s="12">
        <f t="shared" si="76"/>
        <v>42769.993148148147</v>
      </c>
      <c r="T2456" s="12">
        <f t="shared" si="77"/>
        <v>42804.993148148147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15">
        <f>E2457/L2457</f>
        <v>34.125</v>
      </c>
      <c r="Q2457" t="str">
        <f>LEFT(N2457, FIND("/",N2457,1)-1)</f>
        <v>food</v>
      </c>
      <c r="R2457" t="str">
        <f>RIGHT(N2457, LEN(N2457)-FIND("/",N2457,1))</f>
        <v>small batch</v>
      </c>
      <c r="S2457" s="12">
        <f t="shared" si="76"/>
        <v>42452.573495370372</v>
      </c>
      <c r="T2457" s="12">
        <f t="shared" si="77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15">
        <f>E2458/L2458</f>
        <v>40.492537313432834</v>
      </c>
      <c r="Q2458" t="str">
        <f>LEFT(N2458, FIND("/",N2458,1)-1)</f>
        <v>food</v>
      </c>
      <c r="R2458" t="str">
        <f>RIGHT(N2458, LEN(N2458)-FIND("/",N2458,1))</f>
        <v>small batch</v>
      </c>
      <c r="S2458" s="12">
        <f t="shared" si="76"/>
        <v>42761.752766203703</v>
      </c>
      <c r="T2458" s="12">
        <f t="shared" si="77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15">
        <f>E2459/L2459</f>
        <v>189.75806451612902</v>
      </c>
      <c r="Q2459" t="str">
        <f>LEFT(N2459, FIND("/",N2459,1)-1)</f>
        <v>food</v>
      </c>
      <c r="R2459" t="str">
        <f>RIGHT(N2459, LEN(N2459)-FIND("/",N2459,1))</f>
        <v>small batch</v>
      </c>
      <c r="S2459" s="12">
        <f t="shared" si="76"/>
        <v>42423.394166666665</v>
      </c>
      <c r="T2459" s="12">
        <f t="shared" si="77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15">
        <f>E2460/L2460</f>
        <v>68.862499999999997</v>
      </c>
      <c r="Q2460" t="str">
        <f>LEFT(N2460, FIND("/",N2460,1)-1)</f>
        <v>food</v>
      </c>
      <c r="R2460" t="str">
        <f>RIGHT(N2460, LEN(N2460)-FIND("/",N2460,1))</f>
        <v>small batch</v>
      </c>
      <c r="S2460" s="12">
        <f t="shared" si="76"/>
        <v>42495.663402777776</v>
      </c>
      <c r="T2460" s="12">
        <f t="shared" si="77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15">
        <f>E2461/L2461</f>
        <v>108.77659574468085</v>
      </c>
      <c r="Q2461" t="str">
        <f>LEFT(N2461, FIND("/",N2461,1)-1)</f>
        <v>food</v>
      </c>
      <c r="R2461" t="str">
        <f>RIGHT(N2461, LEN(N2461)-FIND("/",N2461,1))</f>
        <v>small batch</v>
      </c>
      <c r="S2461" s="12">
        <f t="shared" si="76"/>
        <v>42407.429224537038</v>
      </c>
      <c r="T2461" s="12">
        <f t="shared" si="77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15">
        <f>E2462/L2462</f>
        <v>125.98529411764706</v>
      </c>
      <c r="Q2462" t="str">
        <f>LEFT(N2462, FIND("/",N2462,1)-1)</f>
        <v>food</v>
      </c>
      <c r="R2462" t="str">
        <f>RIGHT(N2462, LEN(N2462)-FIND("/",N2462,1))</f>
        <v>small batch</v>
      </c>
      <c r="S2462" s="12">
        <f t="shared" si="76"/>
        <v>42703.978784722225</v>
      </c>
      <c r="T2462" s="12">
        <f t="shared" si="77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15">
        <f>E2463/L2463</f>
        <v>90.523255813953483</v>
      </c>
      <c r="Q2463" t="str">
        <f>LEFT(N2463, FIND("/",N2463,1)-1)</f>
        <v>music</v>
      </c>
      <c r="R2463" t="str">
        <f>RIGHT(N2463, LEN(N2463)-FIND("/",N2463,1))</f>
        <v>indie rock</v>
      </c>
      <c r="S2463" s="12">
        <f t="shared" si="76"/>
        <v>40783.804363425923</v>
      </c>
      <c r="T2463" s="12">
        <f t="shared" si="77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15">
        <f>E2464/L2464</f>
        <v>28.880434782608695</v>
      </c>
      <c r="Q2464" t="str">
        <f>LEFT(N2464, FIND("/",N2464,1)-1)</f>
        <v>music</v>
      </c>
      <c r="R2464" t="str">
        <f>RIGHT(N2464, LEN(N2464)-FIND("/",N2464,1))</f>
        <v>indie rock</v>
      </c>
      <c r="S2464" s="12">
        <f t="shared" si="76"/>
        <v>41088.977962962963</v>
      </c>
      <c r="T2464" s="12">
        <f t="shared" si="77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15">
        <f>E2465/L2465</f>
        <v>31</v>
      </c>
      <c r="Q2465" t="str">
        <f>LEFT(N2465, FIND("/",N2465,1)-1)</f>
        <v>music</v>
      </c>
      <c r="R2465" t="str">
        <f>RIGHT(N2465, LEN(N2465)-FIND("/",N2465,1))</f>
        <v>indie rock</v>
      </c>
      <c r="S2465" s="12">
        <f t="shared" si="76"/>
        <v>41340.903067129628</v>
      </c>
      <c r="T2465" s="12">
        <f t="shared" si="77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15">
        <f>E2466/L2466</f>
        <v>51.674418604651166</v>
      </c>
      <c r="Q2466" t="str">
        <f>LEFT(N2466, FIND("/",N2466,1)-1)</f>
        <v>music</v>
      </c>
      <c r="R2466" t="str">
        <f>RIGHT(N2466, LEN(N2466)-FIND("/",N2466,1))</f>
        <v>indie rock</v>
      </c>
      <c r="S2466" s="12">
        <f t="shared" si="76"/>
        <v>42248.692094907405</v>
      </c>
      <c r="T2466" s="12">
        <f t="shared" si="77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15">
        <f>E2467/L2467</f>
        <v>26.270833333333332</v>
      </c>
      <c r="Q2467" t="str">
        <f>LEFT(N2467, FIND("/",N2467,1)-1)</f>
        <v>music</v>
      </c>
      <c r="R2467" t="str">
        <f>RIGHT(N2467, LEN(N2467)-FIND("/",N2467,1))</f>
        <v>indie rock</v>
      </c>
      <c r="S2467" s="12">
        <f t="shared" si="76"/>
        <v>41145.510972222219</v>
      </c>
      <c r="T2467" s="12">
        <f t="shared" si="77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15">
        <f>E2468/L2468</f>
        <v>48.07692307692308</v>
      </c>
      <c r="Q2468" t="str">
        <f>LEFT(N2468, FIND("/",N2468,1)-1)</f>
        <v>music</v>
      </c>
      <c r="R2468" t="str">
        <f>RIGHT(N2468, LEN(N2468)-FIND("/",N2468,1))</f>
        <v>indie rock</v>
      </c>
      <c r="S2468" s="12">
        <f t="shared" si="76"/>
        <v>41372.894131944442</v>
      </c>
      <c r="T2468" s="12">
        <f t="shared" si="77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15">
        <f>E2469/L2469</f>
        <v>27.558139534883722</v>
      </c>
      <c r="Q2469" t="str">
        <f>LEFT(N2469, FIND("/",N2469,1)-1)</f>
        <v>music</v>
      </c>
      <c r="R2469" t="str">
        <f>RIGHT(N2469, LEN(N2469)-FIND("/",N2469,1))</f>
        <v>indie rock</v>
      </c>
      <c r="S2469" s="12">
        <f t="shared" si="76"/>
        <v>41025.665868055556</v>
      </c>
      <c r="T2469" s="12">
        <f t="shared" si="77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15">
        <f>E2470/L2470</f>
        <v>36.97137931034483</v>
      </c>
      <c r="Q2470" t="str">
        <f>LEFT(N2470, FIND("/",N2470,1)-1)</f>
        <v>music</v>
      </c>
      <c r="R2470" t="str">
        <f>RIGHT(N2470, LEN(N2470)-FIND("/",N2470,1))</f>
        <v>indie rock</v>
      </c>
      <c r="S2470" s="12">
        <f t="shared" si="76"/>
        <v>41173.945844907408</v>
      </c>
      <c r="T2470" s="12">
        <f t="shared" si="77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15">
        <f>E2471/L2471</f>
        <v>29.021276595744681</v>
      </c>
      <c r="Q2471" t="str">
        <f>LEFT(N2471, FIND("/",N2471,1)-1)</f>
        <v>music</v>
      </c>
      <c r="R2471" t="str">
        <f>RIGHT(N2471, LEN(N2471)-FIND("/",N2471,1))</f>
        <v>indie rock</v>
      </c>
      <c r="S2471" s="12">
        <f t="shared" si="76"/>
        <v>40557.221400462957</v>
      </c>
      <c r="T2471" s="12">
        <f t="shared" si="77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15">
        <f>E2472/L2472</f>
        <v>28.65666666666667</v>
      </c>
      <c r="Q2472" t="str">
        <f>LEFT(N2472, FIND("/",N2472,1)-1)</f>
        <v>music</v>
      </c>
      <c r="R2472" t="str">
        <f>RIGHT(N2472, LEN(N2472)-FIND("/",N2472,1))</f>
        <v>indie rock</v>
      </c>
      <c r="S2472" s="12">
        <f t="shared" si="76"/>
        <v>41022.866377314815</v>
      </c>
      <c r="T2472" s="12">
        <f t="shared" si="77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15">
        <f>E2473/L2473</f>
        <v>37.647058823529413</v>
      </c>
      <c r="Q2473" t="str">
        <f>LEFT(N2473, FIND("/",N2473,1)-1)</f>
        <v>music</v>
      </c>
      <c r="R2473" t="str">
        <f>RIGHT(N2473, LEN(N2473)-FIND("/",N2473,1))</f>
        <v>indie rock</v>
      </c>
      <c r="S2473" s="12">
        <f t="shared" si="76"/>
        <v>40893.784629629627</v>
      </c>
      <c r="T2473" s="12">
        <f t="shared" si="77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15">
        <f>E2474/L2474</f>
        <v>97.904038461538462</v>
      </c>
      <c r="Q2474" t="str">
        <f>LEFT(N2474, FIND("/",N2474,1)-1)</f>
        <v>music</v>
      </c>
      <c r="R2474" t="str">
        <f>RIGHT(N2474, LEN(N2474)-FIND("/",N2474,1))</f>
        <v>indie rock</v>
      </c>
      <c r="S2474" s="12">
        <f t="shared" si="76"/>
        <v>40353.907175925924</v>
      </c>
      <c r="T2474" s="12">
        <f t="shared" si="77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15">
        <f>E2475/L2475</f>
        <v>42.553191489361701</v>
      </c>
      <c r="Q2475" t="str">
        <f>LEFT(N2475, FIND("/",N2475,1)-1)</f>
        <v>music</v>
      </c>
      <c r="R2475" t="str">
        <f>RIGHT(N2475, LEN(N2475)-FIND("/",N2475,1))</f>
        <v>indie rock</v>
      </c>
      <c r="S2475" s="12">
        <f t="shared" si="76"/>
        <v>41193.540150462963</v>
      </c>
      <c r="T2475" s="12">
        <f t="shared" si="77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15">
        <f>E2476/L2476</f>
        <v>131.58368421052631</v>
      </c>
      <c r="Q2476" t="str">
        <f>LEFT(N2476, FIND("/",N2476,1)-1)</f>
        <v>music</v>
      </c>
      <c r="R2476" t="str">
        <f>RIGHT(N2476, LEN(N2476)-FIND("/",N2476,1))</f>
        <v>indie rock</v>
      </c>
      <c r="S2476" s="12">
        <f t="shared" si="76"/>
        <v>40416.80296296296</v>
      </c>
      <c r="T2476" s="12">
        <f t="shared" si="77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15">
        <f>E2477/L2477</f>
        <v>32.320987654320987</v>
      </c>
      <c r="Q2477" t="str">
        <f>LEFT(N2477, FIND("/",N2477,1)-1)</f>
        <v>music</v>
      </c>
      <c r="R2477" t="str">
        <f>RIGHT(N2477, LEN(N2477)-FIND("/",N2477,1))</f>
        <v>indie rock</v>
      </c>
      <c r="S2477" s="12">
        <f t="shared" si="76"/>
        <v>40310.079340277771</v>
      </c>
      <c r="T2477" s="12">
        <f t="shared" si="77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15">
        <f>E2478/L2478</f>
        <v>61.103999999999999</v>
      </c>
      <c r="Q2478" t="str">
        <f>LEFT(N2478, FIND("/",N2478,1)-1)</f>
        <v>music</v>
      </c>
      <c r="R2478" t="str">
        <f>RIGHT(N2478, LEN(N2478)-FIND("/",N2478,1))</f>
        <v>indie rock</v>
      </c>
      <c r="S2478" s="12">
        <f t="shared" si="76"/>
        <v>41913.120023148142</v>
      </c>
      <c r="T2478" s="12">
        <f t="shared" si="77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15">
        <f>E2479/L2479</f>
        <v>31.341463414634145</v>
      </c>
      <c r="Q2479" t="str">
        <f>LEFT(N2479, FIND("/",N2479,1)-1)</f>
        <v>music</v>
      </c>
      <c r="R2479" t="str">
        <f>RIGHT(N2479, LEN(N2479)-FIND("/",N2479,1))</f>
        <v>indie rock</v>
      </c>
      <c r="S2479" s="12">
        <f t="shared" si="76"/>
        <v>41088.483159722222</v>
      </c>
      <c r="T2479" s="12">
        <f t="shared" si="77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15">
        <f>E2480/L2480</f>
        <v>129.1139240506329</v>
      </c>
      <c r="Q2480" t="str">
        <f>LEFT(N2480, FIND("/",N2480,1)-1)</f>
        <v>music</v>
      </c>
      <c r="R2480" t="str">
        <f>RIGHT(N2480, LEN(N2480)-FIND("/",N2480,1))</f>
        <v>indie rock</v>
      </c>
      <c r="S2480" s="12">
        <f t="shared" si="76"/>
        <v>41257.742048611108</v>
      </c>
      <c r="T2480" s="12">
        <f t="shared" si="77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15">
        <f>E2481/L2481</f>
        <v>25.020624999999999</v>
      </c>
      <c r="Q2481" t="str">
        <f>LEFT(N2481, FIND("/",N2481,1)-1)</f>
        <v>music</v>
      </c>
      <c r="R2481" t="str">
        <f>RIGHT(N2481, LEN(N2481)-FIND("/",N2481,1))</f>
        <v>indie rock</v>
      </c>
      <c r="S2481" s="12">
        <f t="shared" si="76"/>
        <v>41107.518449074072</v>
      </c>
      <c r="T2481" s="12">
        <f t="shared" si="77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15">
        <f>E2482/L2482</f>
        <v>250</v>
      </c>
      <c r="Q2482" t="str">
        <f>LEFT(N2482, FIND("/",N2482,1)-1)</f>
        <v>music</v>
      </c>
      <c r="R2482" t="str">
        <f>RIGHT(N2482, LEN(N2482)-FIND("/",N2482,1))</f>
        <v>indie rock</v>
      </c>
      <c r="S2482" s="12">
        <f t="shared" si="76"/>
        <v>42227.727824074071</v>
      </c>
      <c r="T2482" s="12">
        <f t="shared" si="77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15">
        <f>E2483/L2483</f>
        <v>47.541473684210523</v>
      </c>
      <c r="Q2483" t="str">
        <f>LEFT(N2483, FIND("/",N2483,1)-1)</f>
        <v>music</v>
      </c>
      <c r="R2483" t="str">
        <f>RIGHT(N2483, LEN(N2483)-FIND("/",N2483,1))</f>
        <v>indie rock</v>
      </c>
      <c r="S2483" s="12">
        <f t="shared" si="76"/>
        <v>40999.437592592592</v>
      </c>
      <c r="T2483" s="12">
        <f t="shared" si="77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15">
        <f>E2484/L2484</f>
        <v>40.04</v>
      </c>
      <c r="Q2484" t="str">
        <f>LEFT(N2484, FIND("/",N2484,1)-1)</f>
        <v>music</v>
      </c>
      <c r="R2484" t="str">
        <f>RIGHT(N2484, LEN(N2484)-FIND("/",N2484,1))</f>
        <v>indie rock</v>
      </c>
      <c r="S2484" s="12">
        <f t="shared" si="76"/>
        <v>40711.573877314811</v>
      </c>
      <c r="T2484" s="12">
        <f t="shared" si="77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15">
        <f>E2485/L2485</f>
        <v>65.84210526315789</v>
      </c>
      <c r="Q2485" t="str">
        <f>LEFT(N2485, FIND("/",N2485,1)-1)</f>
        <v>music</v>
      </c>
      <c r="R2485" t="str">
        <f>RIGHT(N2485, LEN(N2485)-FIND("/",N2485,1))</f>
        <v>indie rock</v>
      </c>
      <c r="S2485" s="12">
        <f t="shared" si="76"/>
        <v>40970.541701388887</v>
      </c>
      <c r="T2485" s="12">
        <f t="shared" si="77"/>
        <v>41030.500034722216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15">
        <f>E2486/L2486</f>
        <v>46.401222222222216</v>
      </c>
      <c r="Q2486" t="str">
        <f>LEFT(N2486, FIND("/",N2486,1)-1)</f>
        <v>music</v>
      </c>
      <c r="R2486" t="str">
        <f>RIGHT(N2486, LEN(N2486)-FIND("/",N2486,1))</f>
        <v>indie rock</v>
      </c>
      <c r="S2486" s="12">
        <f t="shared" si="76"/>
        <v>40771.708368055552</v>
      </c>
      <c r="T2486" s="12">
        <f t="shared" si="77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15">
        <f>E2487/L2487</f>
        <v>50.365853658536587</v>
      </c>
      <c r="Q2487" t="str">
        <f>LEFT(N2487, FIND("/",N2487,1)-1)</f>
        <v>music</v>
      </c>
      <c r="R2487" t="str">
        <f>RIGHT(N2487, LEN(N2487)-FIND("/",N2487,1))</f>
        <v>indie rock</v>
      </c>
      <c r="S2487" s="12">
        <f t="shared" si="76"/>
        <v>40793.790266203701</v>
      </c>
      <c r="T2487" s="12">
        <f t="shared" si="77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15">
        <f>E2488/L2488</f>
        <v>26.566666666666666</v>
      </c>
      <c r="Q2488" t="str">
        <f>LEFT(N2488, FIND("/",N2488,1)-1)</f>
        <v>music</v>
      </c>
      <c r="R2488" t="str">
        <f>RIGHT(N2488, LEN(N2488)-FIND("/",N2488,1))</f>
        <v>indie rock</v>
      </c>
      <c r="S2488" s="12">
        <f t="shared" si="76"/>
        <v>40991.499722222223</v>
      </c>
      <c r="T2488" s="12">
        <f t="shared" si="77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15">
        <f>E2489/L2489</f>
        <v>39.493684210526318</v>
      </c>
      <c r="Q2489" t="str">
        <f>LEFT(N2489, FIND("/",N2489,1)-1)</f>
        <v>music</v>
      </c>
      <c r="R2489" t="str">
        <f>RIGHT(N2489, LEN(N2489)-FIND("/",N2489,1))</f>
        <v>indie rock</v>
      </c>
      <c r="S2489" s="12">
        <f t="shared" si="76"/>
        <v>41025.874965277777</v>
      </c>
      <c r="T2489" s="12">
        <f t="shared" si="77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15">
        <f>E2490/L2490</f>
        <v>49.246153846153845</v>
      </c>
      <c r="Q2490" t="str">
        <f>LEFT(N2490, FIND("/",N2490,1)-1)</f>
        <v>music</v>
      </c>
      <c r="R2490" t="str">
        <f>RIGHT(N2490, LEN(N2490)-FIND("/",N2490,1))</f>
        <v>indie rock</v>
      </c>
      <c r="S2490" s="12">
        <f t="shared" si="76"/>
        <v>40833.424861111111</v>
      </c>
      <c r="T2490" s="12">
        <f t="shared" si="77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15">
        <f>E2491/L2491</f>
        <v>62.38</v>
      </c>
      <c r="Q2491" t="str">
        <f>LEFT(N2491, FIND("/",N2491,1)-1)</f>
        <v>music</v>
      </c>
      <c r="R2491" t="str">
        <f>RIGHT(N2491, LEN(N2491)-FIND("/",N2491,1))</f>
        <v>indie rock</v>
      </c>
      <c r="S2491" s="12">
        <f t="shared" si="76"/>
        <v>41373.481932870367</v>
      </c>
      <c r="T2491" s="12">
        <f t="shared" si="77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15">
        <f>E2492/L2492</f>
        <v>37.9375</v>
      </c>
      <c r="Q2492" t="str">
        <f>LEFT(N2492, FIND("/",N2492,1)-1)</f>
        <v>music</v>
      </c>
      <c r="R2492" t="str">
        <f>RIGHT(N2492, LEN(N2492)-FIND("/",N2492,1))</f>
        <v>indie rock</v>
      </c>
      <c r="S2492" s="12">
        <f t="shared" si="76"/>
        <v>41023.01939814815</v>
      </c>
      <c r="T2492" s="12">
        <f t="shared" si="77"/>
        <v>41083.01939814815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15">
        <f>E2493/L2493</f>
        <v>51.6</v>
      </c>
      <c r="Q2493" t="str">
        <f>LEFT(N2493, FIND("/",N2493,1)-1)</f>
        <v>music</v>
      </c>
      <c r="R2493" t="str">
        <f>RIGHT(N2493, LEN(N2493)-FIND("/",N2493,1))</f>
        <v>indie rock</v>
      </c>
      <c r="S2493" s="12">
        <f t="shared" si="76"/>
        <v>40542.630949074075</v>
      </c>
      <c r="T2493" s="12">
        <f t="shared" si="77"/>
        <v>40558.868750000001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15">
        <f>E2494/L2494</f>
        <v>27.777777777777779</v>
      </c>
      <c r="Q2494" t="str">
        <f>LEFT(N2494, FIND("/",N2494,1)-1)</f>
        <v>music</v>
      </c>
      <c r="R2494" t="str">
        <f>RIGHT(N2494, LEN(N2494)-FIND("/",N2494,1))</f>
        <v>indie rock</v>
      </c>
      <c r="S2494" s="12">
        <f t="shared" si="76"/>
        <v>41024.777638888889</v>
      </c>
      <c r="T2494" s="12">
        <f t="shared" si="77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15">
        <f>E2495/L2495</f>
        <v>99.382239382239376</v>
      </c>
      <c r="Q2495" t="str">
        <f>LEFT(N2495, FIND("/",N2495,1)-1)</f>
        <v>music</v>
      </c>
      <c r="R2495" t="str">
        <f>RIGHT(N2495, LEN(N2495)-FIND("/",N2495,1))</f>
        <v>indie rock</v>
      </c>
      <c r="S2495" s="12">
        <f t="shared" si="76"/>
        <v>41347.959953703699</v>
      </c>
      <c r="T2495" s="12">
        <f t="shared" si="77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15">
        <f>E2496/L2496</f>
        <v>38.848205128205123</v>
      </c>
      <c r="Q2496" t="str">
        <f>LEFT(N2496, FIND("/",N2496,1)-1)</f>
        <v>music</v>
      </c>
      <c r="R2496" t="str">
        <f>RIGHT(N2496, LEN(N2496)-FIND("/",N2496,1))</f>
        <v>indie rock</v>
      </c>
      <c r="S2496" s="12">
        <f t="shared" si="76"/>
        <v>41022.436851851853</v>
      </c>
      <c r="T2496" s="12">
        <f t="shared" si="77"/>
        <v>41052.436851851853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15">
        <f>E2497/L2497</f>
        <v>45.548809523809524</v>
      </c>
      <c r="Q2497" t="str">
        <f>LEFT(N2497, FIND("/",N2497,1)-1)</f>
        <v>music</v>
      </c>
      <c r="R2497" t="str">
        <f>RIGHT(N2497, LEN(N2497)-FIND("/",N2497,1))</f>
        <v>indie rock</v>
      </c>
      <c r="S2497" s="12">
        <f t="shared" si="76"/>
        <v>41036.738136574073</v>
      </c>
      <c r="T2497" s="12">
        <f t="shared" si="77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15">
        <f>E2498/L2498</f>
        <v>600</v>
      </c>
      <c r="Q2498" t="str">
        <f>LEFT(N2498, FIND("/",N2498,1)-1)</f>
        <v>music</v>
      </c>
      <c r="R2498" t="str">
        <f>RIGHT(N2498, LEN(N2498)-FIND("/",N2498,1))</f>
        <v>indie rock</v>
      </c>
      <c r="S2498" s="12">
        <f t="shared" si="76"/>
        <v>41327.788101851846</v>
      </c>
      <c r="T2498" s="12">
        <f t="shared" si="77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15">
        <f>E2499/L2499</f>
        <v>80.551071428571419</v>
      </c>
      <c r="Q2499" t="str">
        <f>LEFT(N2499, FIND("/",N2499,1)-1)</f>
        <v>music</v>
      </c>
      <c r="R2499" t="str">
        <f>RIGHT(N2499, LEN(N2499)-FIND("/",N2499,1))</f>
        <v>indie rock</v>
      </c>
      <c r="S2499" s="12">
        <f t="shared" ref="S2499:S2562" si="78">(J2499/86400)+25569+(-5/24)</f>
        <v>40730.670578703699</v>
      </c>
      <c r="T2499" s="12">
        <f t="shared" ref="T2499:T2562" si="79">(I2499/86400)+25569+(-5/24)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15">
        <f>E2500/L2500</f>
        <v>52.8</v>
      </c>
      <c r="Q2500" t="str">
        <f>LEFT(N2500, FIND("/",N2500,1)-1)</f>
        <v>music</v>
      </c>
      <c r="R2500" t="str">
        <f>RIGHT(N2500, LEN(N2500)-FIND("/",N2500,1))</f>
        <v>indie rock</v>
      </c>
      <c r="S2500" s="12">
        <f t="shared" si="78"/>
        <v>42017.759108796294</v>
      </c>
      <c r="T2500" s="12">
        <f t="shared" si="7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15">
        <f>E2501/L2501</f>
        <v>47.676470588235297</v>
      </c>
      <c r="Q2501" t="str">
        <f>LEFT(N2501, FIND("/",N2501,1)-1)</f>
        <v>music</v>
      </c>
      <c r="R2501" t="str">
        <f>RIGHT(N2501, LEN(N2501)-FIND("/",N2501,1))</f>
        <v>indie rock</v>
      </c>
      <c r="S2501" s="12">
        <f t="shared" si="78"/>
        <v>41226.440243055556</v>
      </c>
      <c r="T2501" s="12">
        <f t="shared" si="7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15">
        <f>E2502/L2502</f>
        <v>23.448275862068964</v>
      </c>
      <c r="Q2502" t="str">
        <f>LEFT(N2502, FIND("/",N2502,1)-1)</f>
        <v>music</v>
      </c>
      <c r="R2502" t="str">
        <f>RIGHT(N2502, LEN(N2502)-FIND("/",N2502,1))</f>
        <v>indie rock</v>
      </c>
      <c r="S2502" s="12">
        <f t="shared" si="78"/>
        <v>41053.564525462956</v>
      </c>
      <c r="T2502" s="12">
        <f t="shared" si="79"/>
        <v>41083.564525462956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15">
        <f>IFERROR(E2503/L2503,0)</f>
        <v>40.142857142857146</v>
      </c>
      <c r="Q2503" t="str">
        <f>LEFT(N2503, FIND("/",N2503,1)-1)</f>
        <v>food</v>
      </c>
      <c r="R2503" t="str">
        <f>RIGHT(N2503, LEN(N2503)-FIND("/",N2503,1))</f>
        <v>restaurants</v>
      </c>
      <c r="S2503" s="12">
        <f t="shared" si="78"/>
        <v>42244.568333333336</v>
      </c>
      <c r="T2503" s="12">
        <f t="shared" si="79"/>
        <v>42274.568333333336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15">
        <f>IFERROR(E2504/L2504,0)</f>
        <v>17.2</v>
      </c>
      <c r="Q2504" t="str">
        <f>LEFT(N2504, FIND("/",N2504,1)-1)</f>
        <v>food</v>
      </c>
      <c r="R2504" t="str">
        <f>RIGHT(N2504, LEN(N2504)-FIND("/",N2504,1))</f>
        <v>restaurants</v>
      </c>
      <c r="S2504" s="12">
        <f t="shared" si="78"/>
        <v>41858.617106481477</v>
      </c>
      <c r="T2504" s="12">
        <f t="shared" si="7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15">
        <f>IFERROR(E2505/L2505,0)</f>
        <v>0</v>
      </c>
      <c r="Q2505" t="str">
        <f>LEFT(N2505, FIND("/",N2505,1)-1)</f>
        <v>food</v>
      </c>
      <c r="R2505" t="str">
        <f>RIGHT(N2505, LEN(N2505)-FIND("/",N2505,1))</f>
        <v>restaurants</v>
      </c>
      <c r="S2505" s="12">
        <f t="shared" si="78"/>
        <v>42498.691064814811</v>
      </c>
      <c r="T2505" s="12">
        <f t="shared" si="7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15">
        <f>IFERROR(E2506/L2506,0)</f>
        <v>0</v>
      </c>
      <c r="Q2506" t="str">
        <f>LEFT(N2506, FIND("/",N2506,1)-1)</f>
        <v>food</v>
      </c>
      <c r="R2506" t="str">
        <f>RIGHT(N2506, LEN(N2506)-FIND("/",N2506,1))</f>
        <v>restaurants</v>
      </c>
      <c r="S2506" s="12">
        <f t="shared" si="78"/>
        <v>41927.807106481479</v>
      </c>
      <c r="T2506" s="12">
        <f t="shared" si="7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15">
        <f>IFERROR(E2507/L2507,0)</f>
        <v>0</v>
      </c>
      <c r="Q2507" t="str">
        <f>LEFT(N2507, FIND("/",N2507,1)-1)</f>
        <v>food</v>
      </c>
      <c r="R2507" t="str">
        <f>RIGHT(N2507, LEN(N2507)-FIND("/",N2507,1))</f>
        <v>restaurants</v>
      </c>
      <c r="S2507" s="12">
        <f t="shared" si="78"/>
        <v>42046.847407407404</v>
      </c>
      <c r="T2507" s="12">
        <f t="shared" si="7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15">
        <f>IFERROR(E2508/L2508,0)</f>
        <v>15</v>
      </c>
      <c r="Q2508" t="str">
        <f>LEFT(N2508, FIND("/",N2508,1)-1)</f>
        <v>food</v>
      </c>
      <c r="R2508" t="str">
        <f>RIGHT(N2508, LEN(N2508)-FIND("/",N2508,1))</f>
        <v>restaurants</v>
      </c>
      <c r="S2508" s="12">
        <f t="shared" si="78"/>
        <v>42258.088761574072</v>
      </c>
      <c r="T2508" s="12">
        <f t="shared" si="7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15">
        <f>IFERROR(E2509/L2509,0)</f>
        <v>0</v>
      </c>
      <c r="Q2509" t="str">
        <f>LEFT(N2509, FIND("/",N2509,1)-1)</f>
        <v>food</v>
      </c>
      <c r="R2509" t="str">
        <f>RIGHT(N2509, LEN(N2509)-FIND("/",N2509,1))</f>
        <v>restaurants</v>
      </c>
      <c r="S2509" s="12">
        <f t="shared" si="78"/>
        <v>42104.864629629628</v>
      </c>
      <c r="T2509" s="12">
        <f t="shared" si="7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15">
        <f>IFERROR(E2510/L2510,0)</f>
        <v>0</v>
      </c>
      <c r="Q2510" t="str">
        <f>LEFT(N2510, FIND("/",N2510,1)-1)</f>
        <v>food</v>
      </c>
      <c r="R2510" t="str">
        <f>RIGHT(N2510, LEN(N2510)-FIND("/",N2510,1))</f>
        <v>restaurants</v>
      </c>
      <c r="S2510" s="12">
        <f t="shared" si="78"/>
        <v>41835.743449074071</v>
      </c>
      <c r="T2510" s="12">
        <f t="shared" si="7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15">
        <f>IFERROR(E2511/L2511,0)</f>
        <v>35.714285714285715</v>
      </c>
      <c r="Q2511" t="str">
        <f>LEFT(N2511, FIND("/",N2511,1)-1)</f>
        <v>food</v>
      </c>
      <c r="R2511" t="str">
        <f>RIGHT(N2511, LEN(N2511)-FIND("/",N2511,1))</f>
        <v>restaurants</v>
      </c>
      <c r="S2511" s="12">
        <f t="shared" si="78"/>
        <v>42058.601261574069</v>
      </c>
      <c r="T2511" s="12">
        <f t="shared" si="7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15">
        <f>IFERROR(E2512/L2512,0)</f>
        <v>37.5</v>
      </c>
      <c r="Q2512" t="str">
        <f>LEFT(N2512, FIND("/",N2512,1)-1)</f>
        <v>food</v>
      </c>
      <c r="R2512" t="str">
        <f>RIGHT(N2512, LEN(N2512)-FIND("/",N2512,1))</f>
        <v>restaurants</v>
      </c>
      <c r="S2512" s="12">
        <f t="shared" si="78"/>
        <v>42078.789027777777</v>
      </c>
      <c r="T2512" s="12">
        <f t="shared" si="79"/>
        <v>42138.789027777777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15">
        <f>IFERROR(E2513/L2513,0)</f>
        <v>0</v>
      </c>
      <c r="Q2513" t="str">
        <f>LEFT(N2513, FIND("/",N2513,1)-1)</f>
        <v>food</v>
      </c>
      <c r="R2513" t="str">
        <f>RIGHT(N2513, LEN(N2513)-FIND("/",N2513,1))</f>
        <v>restaurants</v>
      </c>
      <c r="S2513" s="12">
        <f t="shared" si="78"/>
        <v>42371.238576388881</v>
      </c>
      <c r="T2513" s="12">
        <f t="shared" si="7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15">
        <f>IFERROR(E2514/L2514,0)</f>
        <v>0</v>
      </c>
      <c r="Q2514" t="str">
        <f>LEFT(N2514, FIND("/",N2514,1)-1)</f>
        <v>food</v>
      </c>
      <c r="R2514" t="str">
        <f>RIGHT(N2514, LEN(N2514)-FIND("/",N2514,1))</f>
        <v>restaurants</v>
      </c>
      <c r="S2514" s="12">
        <f t="shared" si="78"/>
        <v>41971.668530092589</v>
      </c>
      <c r="T2514" s="12">
        <f t="shared" si="79"/>
        <v>41986.668530092589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15">
        <f>IFERROR(E2515/L2515,0)</f>
        <v>0</v>
      </c>
      <c r="Q2515" t="str">
        <f>LEFT(N2515, FIND("/",N2515,1)-1)</f>
        <v>food</v>
      </c>
      <c r="R2515" t="str">
        <f>RIGHT(N2515, LEN(N2515)-FIND("/",N2515,1))</f>
        <v>restaurants</v>
      </c>
      <c r="S2515" s="12">
        <f t="shared" si="78"/>
        <v>42731.798483796294</v>
      </c>
      <c r="T2515" s="12">
        <f t="shared" si="7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15">
        <f>IFERROR(E2516/L2516,0)</f>
        <v>52.5</v>
      </c>
      <c r="Q2516" t="str">
        <f>LEFT(N2516, FIND("/",N2516,1)-1)</f>
        <v>food</v>
      </c>
      <c r="R2516" t="str">
        <f>RIGHT(N2516, LEN(N2516)-FIND("/",N2516,1))</f>
        <v>restaurants</v>
      </c>
      <c r="S2516" s="12">
        <f t="shared" si="78"/>
        <v>41854.181446759256</v>
      </c>
      <c r="T2516" s="12">
        <f t="shared" si="7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15">
        <f>IFERROR(E2517/L2517,0)</f>
        <v>77.5</v>
      </c>
      <c r="Q2517" t="str">
        <f>LEFT(N2517, FIND("/",N2517,1)-1)</f>
        <v>food</v>
      </c>
      <c r="R2517" t="str">
        <f>RIGHT(N2517, LEN(N2517)-FIND("/",N2517,1))</f>
        <v>restaurants</v>
      </c>
      <c r="S2517" s="12">
        <f t="shared" si="78"/>
        <v>42027.63140046296</v>
      </c>
      <c r="T2517" s="12">
        <f t="shared" si="7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15">
        <f>IFERROR(E2518/L2518,0)</f>
        <v>0</v>
      </c>
      <c r="Q2518" t="str">
        <f>LEFT(N2518, FIND("/",N2518,1)-1)</f>
        <v>food</v>
      </c>
      <c r="R2518" t="str">
        <f>RIGHT(N2518, LEN(N2518)-FIND("/",N2518,1))</f>
        <v>restaurants</v>
      </c>
      <c r="S2518" s="12">
        <f t="shared" si="78"/>
        <v>41942.445046296292</v>
      </c>
      <c r="T2518" s="12">
        <f t="shared" si="7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15">
        <f>IFERROR(E2519/L2519,0)</f>
        <v>53.545454545454547</v>
      </c>
      <c r="Q2519" t="str">
        <f>LEFT(N2519, FIND("/",N2519,1)-1)</f>
        <v>food</v>
      </c>
      <c r="R2519" t="str">
        <f>RIGHT(N2519, LEN(N2519)-FIND("/",N2519,1))</f>
        <v>restaurants</v>
      </c>
      <c r="S2519" s="12">
        <f t="shared" si="78"/>
        <v>42052.594097222223</v>
      </c>
      <c r="T2519" s="12">
        <f t="shared" si="7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15">
        <f>IFERROR(E2520/L2520,0)</f>
        <v>0</v>
      </c>
      <c r="Q2520" t="str">
        <f>LEFT(N2520, FIND("/",N2520,1)-1)</f>
        <v>food</v>
      </c>
      <c r="R2520" t="str">
        <f>RIGHT(N2520, LEN(N2520)-FIND("/",N2520,1))</f>
        <v>restaurants</v>
      </c>
      <c r="S2520" s="12">
        <f t="shared" si="78"/>
        <v>41926.472546296296</v>
      </c>
      <c r="T2520" s="12">
        <f t="shared" si="7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15">
        <f>IFERROR(E2521/L2521,0)</f>
        <v>16.25</v>
      </c>
      <c r="Q2521" t="str">
        <f>LEFT(N2521, FIND("/",N2521,1)-1)</f>
        <v>food</v>
      </c>
      <c r="R2521" t="str">
        <f>RIGHT(N2521, LEN(N2521)-FIND("/",N2521,1))</f>
        <v>restaurants</v>
      </c>
      <c r="S2521" s="12">
        <f t="shared" si="78"/>
        <v>41808.946805555555</v>
      </c>
      <c r="T2521" s="12">
        <f t="shared" si="7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15">
        <f>IFERROR(E2522/L2522,0)</f>
        <v>0</v>
      </c>
      <c r="Q2522" t="str">
        <f>LEFT(N2522, FIND("/",N2522,1)-1)</f>
        <v>food</v>
      </c>
      <c r="R2522" t="str">
        <f>RIGHT(N2522, LEN(N2522)-FIND("/",N2522,1))</f>
        <v>restaurants</v>
      </c>
      <c r="S2522" s="12">
        <f t="shared" si="78"/>
        <v>42612.392187500001</v>
      </c>
      <c r="T2522" s="12">
        <f t="shared" si="79"/>
        <v>42658.597916666666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15">
        <f>E2523/L2523</f>
        <v>103.68174242424243</v>
      </c>
      <c r="Q2523" t="str">
        <f>LEFT(N2523, FIND("/",N2523,1)-1)</f>
        <v>music</v>
      </c>
      <c r="R2523" t="str">
        <f>RIGHT(N2523, LEN(N2523)-FIND("/",N2523,1))</f>
        <v>classical music</v>
      </c>
      <c r="S2523" s="12">
        <f t="shared" si="78"/>
        <v>42269.75950231481</v>
      </c>
      <c r="T2523" s="12">
        <f t="shared" si="7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15">
        <f>E2524/L2524</f>
        <v>185.18518518518519</v>
      </c>
      <c r="Q2524" t="str">
        <f>LEFT(N2524, FIND("/",N2524,1)-1)</f>
        <v>music</v>
      </c>
      <c r="R2524" t="str">
        <f>RIGHT(N2524, LEN(N2524)-FIND("/",N2524,1))</f>
        <v>classical music</v>
      </c>
      <c r="S2524" s="12">
        <f t="shared" si="78"/>
        <v>42460.365277777775</v>
      </c>
      <c r="T2524" s="12">
        <f t="shared" si="7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15">
        <f>E2525/L2525</f>
        <v>54.153846153846153</v>
      </c>
      <c r="Q2525" t="str">
        <f>LEFT(N2525, FIND("/",N2525,1)-1)</f>
        <v>music</v>
      </c>
      <c r="R2525" t="str">
        <f>RIGHT(N2525, LEN(N2525)-FIND("/",N2525,1))</f>
        <v>classical music</v>
      </c>
      <c r="S2525" s="12">
        <f t="shared" si="78"/>
        <v>41930.767268518517</v>
      </c>
      <c r="T2525" s="12">
        <f t="shared" si="79"/>
        <v>41960.808935185181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15">
        <f>E2526/L2526</f>
        <v>177.2093023255814</v>
      </c>
      <c r="Q2526" t="str">
        <f>LEFT(N2526, FIND("/",N2526,1)-1)</f>
        <v>music</v>
      </c>
      <c r="R2526" t="str">
        <f>RIGHT(N2526, LEN(N2526)-FIND("/",N2526,1))</f>
        <v>classical music</v>
      </c>
      <c r="S2526" s="12">
        <f t="shared" si="78"/>
        <v>41961.599039351851</v>
      </c>
      <c r="T2526" s="12">
        <f t="shared" si="7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15">
        <f>E2527/L2527</f>
        <v>100.325</v>
      </c>
      <c r="Q2527" t="str">
        <f>LEFT(N2527, FIND("/",N2527,1)-1)</f>
        <v>music</v>
      </c>
      <c r="R2527" t="str">
        <f>RIGHT(N2527, LEN(N2527)-FIND("/",N2527,1))</f>
        <v>classical music</v>
      </c>
      <c r="S2527" s="12">
        <f t="shared" si="78"/>
        <v>41058.636238425919</v>
      </c>
      <c r="T2527" s="12">
        <f t="shared" si="79"/>
        <v>41088.636238425919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15">
        <f>E2528/L2528</f>
        <v>136.90909090909091</v>
      </c>
      <c r="Q2528" t="str">
        <f>LEFT(N2528, FIND("/",N2528,1)-1)</f>
        <v>music</v>
      </c>
      <c r="R2528" t="str">
        <f>RIGHT(N2528, LEN(N2528)-FIND("/",N2528,1))</f>
        <v>classical music</v>
      </c>
      <c r="S2528" s="12">
        <f t="shared" si="78"/>
        <v>41952.882800925923</v>
      </c>
      <c r="T2528" s="12">
        <f t="shared" si="7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15">
        <f>E2529/L2529</f>
        <v>57.535211267605632</v>
      </c>
      <c r="Q2529" t="str">
        <f>LEFT(N2529, FIND("/",N2529,1)-1)</f>
        <v>music</v>
      </c>
      <c r="R2529" t="str">
        <f>RIGHT(N2529, LEN(N2529)-FIND("/",N2529,1))</f>
        <v>classical music</v>
      </c>
      <c r="S2529" s="12">
        <f t="shared" si="78"/>
        <v>41546.542719907404</v>
      </c>
      <c r="T2529" s="12">
        <f t="shared" si="7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15">
        <f>E2530/L2530</f>
        <v>52.962839506172834</v>
      </c>
      <c r="Q2530" t="str">
        <f>LEFT(N2530, FIND("/",N2530,1)-1)</f>
        <v>music</v>
      </c>
      <c r="R2530" t="str">
        <f>RIGHT(N2530, LEN(N2530)-FIND("/",N2530,1))</f>
        <v>classical music</v>
      </c>
      <c r="S2530" s="12">
        <f t="shared" si="78"/>
        <v>42217.626192129632</v>
      </c>
      <c r="T2530" s="12">
        <f t="shared" si="7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15">
        <f>E2531/L2531</f>
        <v>82.328947368421055</v>
      </c>
      <c r="Q2531" t="str">
        <f>LEFT(N2531, FIND("/",N2531,1)-1)</f>
        <v>music</v>
      </c>
      <c r="R2531" t="str">
        <f>RIGHT(N2531, LEN(N2531)-FIND("/",N2531,1))</f>
        <v>classical music</v>
      </c>
      <c r="S2531" s="12">
        <f t="shared" si="78"/>
        <v>40947.872395833328</v>
      </c>
      <c r="T2531" s="12">
        <f t="shared" si="7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15">
        <f>E2532/L2532</f>
        <v>135.41666666666666</v>
      </c>
      <c r="Q2532" t="str">
        <f>LEFT(N2532, FIND("/",N2532,1)-1)</f>
        <v>music</v>
      </c>
      <c r="R2532" t="str">
        <f>RIGHT(N2532, LEN(N2532)-FIND("/",N2532,1))</f>
        <v>classical music</v>
      </c>
      <c r="S2532" s="12">
        <f t="shared" si="78"/>
        <v>42081.656307870369</v>
      </c>
      <c r="T2532" s="12">
        <f t="shared" si="7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15">
        <f>E2533/L2533</f>
        <v>74.06557377049181</v>
      </c>
      <c r="Q2533" t="str">
        <f>LEFT(N2533, FIND("/",N2533,1)-1)</f>
        <v>music</v>
      </c>
      <c r="R2533" t="str">
        <f>RIGHT(N2533, LEN(N2533)-FIND("/",N2533,1))</f>
        <v>classical music</v>
      </c>
      <c r="S2533" s="12">
        <f t="shared" si="78"/>
        <v>42208.471689814811</v>
      </c>
      <c r="T2533" s="12">
        <f t="shared" si="7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15">
        <f>E2534/L2534</f>
        <v>84.083333333333329</v>
      </c>
      <c r="Q2534" t="str">
        <f>LEFT(N2534, FIND("/",N2534,1)-1)</f>
        <v>music</v>
      </c>
      <c r="R2534" t="str">
        <f>RIGHT(N2534, LEN(N2534)-FIND("/",N2534,1))</f>
        <v>classical music</v>
      </c>
      <c r="S2534" s="12">
        <f t="shared" si="78"/>
        <v>41107.640810185185</v>
      </c>
      <c r="T2534" s="12">
        <f t="shared" si="7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15">
        <f>E2535/L2535</f>
        <v>61.029411764705884</v>
      </c>
      <c r="Q2535" t="str">
        <f>LEFT(N2535, FIND("/",N2535,1)-1)</f>
        <v>music</v>
      </c>
      <c r="R2535" t="str">
        <f>RIGHT(N2535, LEN(N2535)-FIND("/",N2535,1))</f>
        <v>classical music</v>
      </c>
      <c r="S2535" s="12">
        <f t="shared" si="78"/>
        <v>41304.542951388888</v>
      </c>
      <c r="T2535" s="12">
        <f t="shared" si="7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15">
        <f>E2536/L2536</f>
        <v>150</v>
      </c>
      <c r="Q2536" t="str">
        <f>LEFT(N2536, FIND("/",N2536,1)-1)</f>
        <v>music</v>
      </c>
      <c r="R2536" t="str">
        <f>RIGHT(N2536, LEN(N2536)-FIND("/",N2536,1))</f>
        <v>classical music</v>
      </c>
      <c r="S2536" s="12">
        <f t="shared" si="78"/>
        <v>40127.492037037031</v>
      </c>
      <c r="T2536" s="12">
        <f t="shared" si="7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15">
        <f>E2537/L2537</f>
        <v>266.08974358974359</v>
      </c>
      <c r="Q2537" t="str">
        <f>LEFT(N2537, FIND("/",N2537,1)-1)</f>
        <v>music</v>
      </c>
      <c r="R2537" t="str">
        <f>RIGHT(N2537, LEN(N2537)-FIND("/",N2537,1))</f>
        <v>classical music</v>
      </c>
      <c r="S2537" s="12">
        <f t="shared" si="78"/>
        <v>41943.582696759258</v>
      </c>
      <c r="T2537" s="12">
        <f t="shared" si="7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15">
        <f>E2538/L2538</f>
        <v>7.25</v>
      </c>
      <c r="Q2538" t="str">
        <f>LEFT(N2538, FIND("/",N2538,1)-1)</f>
        <v>music</v>
      </c>
      <c r="R2538" t="str">
        <f>RIGHT(N2538, LEN(N2538)-FIND("/",N2538,1))</f>
        <v>classical music</v>
      </c>
      <c r="S2538" s="12">
        <f t="shared" si="78"/>
        <v>41463.89775462963</v>
      </c>
      <c r="T2538" s="12">
        <f t="shared" si="7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15">
        <f>E2539/L2539</f>
        <v>100</v>
      </c>
      <c r="Q2539" t="str">
        <f>LEFT(N2539, FIND("/",N2539,1)-1)</f>
        <v>music</v>
      </c>
      <c r="R2539" t="str">
        <f>RIGHT(N2539, LEN(N2539)-FIND("/",N2539,1))</f>
        <v>classical music</v>
      </c>
      <c r="S2539" s="12">
        <f t="shared" si="78"/>
        <v>40696.440451388888</v>
      </c>
      <c r="T2539" s="12">
        <f t="shared" si="7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15">
        <f>E2540/L2540</f>
        <v>109.96308108108107</v>
      </c>
      <c r="Q2540" t="str">
        <f>LEFT(N2540, FIND("/",N2540,1)-1)</f>
        <v>music</v>
      </c>
      <c r="R2540" t="str">
        <f>RIGHT(N2540, LEN(N2540)-FIND("/",N2540,1))</f>
        <v>classical music</v>
      </c>
      <c r="S2540" s="12">
        <f t="shared" si="78"/>
        <v>41298.301631944443</v>
      </c>
      <c r="T2540" s="12">
        <f t="shared" si="7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15">
        <f>E2541/L2541</f>
        <v>169.91525423728814</v>
      </c>
      <c r="Q2541" t="str">
        <f>LEFT(N2541, FIND("/",N2541,1)-1)</f>
        <v>music</v>
      </c>
      <c r="R2541" t="str">
        <f>RIGHT(N2541, LEN(N2541)-FIND("/",N2541,1))</f>
        <v>classical music</v>
      </c>
      <c r="S2541" s="12">
        <f t="shared" si="78"/>
        <v>41977.693888888891</v>
      </c>
      <c r="T2541" s="12">
        <f t="shared" si="7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15">
        <f>E2542/L2542</f>
        <v>95.740740740740748</v>
      </c>
      <c r="Q2542" t="str">
        <f>LEFT(N2542, FIND("/",N2542,1)-1)</f>
        <v>music</v>
      </c>
      <c r="R2542" t="str">
        <f>RIGHT(N2542, LEN(N2542)-FIND("/",N2542,1))</f>
        <v>classical music</v>
      </c>
      <c r="S2542" s="12">
        <f t="shared" si="78"/>
        <v>40785.466678240737</v>
      </c>
      <c r="T2542" s="12">
        <f t="shared" si="7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15">
        <f>E2543/L2543</f>
        <v>59.460317460317462</v>
      </c>
      <c r="Q2543" t="str">
        <f>LEFT(N2543, FIND("/",N2543,1)-1)</f>
        <v>music</v>
      </c>
      <c r="R2543" t="str">
        <f>RIGHT(N2543, LEN(N2543)-FIND("/",N2543,1))</f>
        <v>classical music</v>
      </c>
      <c r="S2543" s="12">
        <f t="shared" si="78"/>
        <v>41483.240949074076</v>
      </c>
      <c r="T2543" s="12">
        <f t="shared" si="79"/>
        <v>41543.240949074076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15">
        <f>E2544/L2544</f>
        <v>55.769230769230766</v>
      </c>
      <c r="Q2544" t="str">
        <f>LEFT(N2544, FIND("/",N2544,1)-1)</f>
        <v>music</v>
      </c>
      <c r="R2544" t="str">
        <f>RIGHT(N2544, LEN(N2544)-FIND("/",N2544,1))</f>
        <v>classical music</v>
      </c>
      <c r="S2544" s="12">
        <f t="shared" si="78"/>
        <v>41509.218252314815</v>
      </c>
      <c r="T2544" s="12">
        <f t="shared" si="7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15">
        <f>E2545/L2545</f>
        <v>30.076923076923077</v>
      </c>
      <c r="Q2545" t="str">
        <f>LEFT(N2545, FIND("/",N2545,1)-1)</f>
        <v>music</v>
      </c>
      <c r="R2545" t="str">
        <f>RIGHT(N2545, LEN(N2545)-FIND("/",N2545,1))</f>
        <v>classical music</v>
      </c>
      <c r="S2545" s="12">
        <f t="shared" si="78"/>
        <v>40513.899282407401</v>
      </c>
      <c r="T2545" s="12">
        <f t="shared" si="7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15">
        <f>E2546/L2546</f>
        <v>88.438596491228068</v>
      </c>
      <c r="Q2546" t="str">
        <f>LEFT(N2546, FIND("/",N2546,1)-1)</f>
        <v>music</v>
      </c>
      <c r="R2546" t="str">
        <f>RIGHT(N2546, LEN(N2546)-FIND("/",N2546,1))</f>
        <v>classical music</v>
      </c>
      <c r="S2546" s="12">
        <f t="shared" si="78"/>
        <v>41068.3121412037</v>
      </c>
      <c r="T2546" s="12">
        <f t="shared" si="7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15">
        <f>E2547/L2547</f>
        <v>64.032786885245898</v>
      </c>
      <c r="Q2547" t="str">
        <f>LEFT(N2547, FIND("/",N2547,1)-1)</f>
        <v>music</v>
      </c>
      <c r="R2547" t="str">
        <f>RIGHT(N2547, LEN(N2547)-FIND("/",N2547,1))</f>
        <v>classical music</v>
      </c>
      <c r="S2547" s="12">
        <f t="shared" si="78"/>
        <v>42026.929837962962</v>
      </c>
      <c r="T2547" s="12">
        <f t="shared" si="7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15">
        <f>E2548/L2548</f>
        <v>60.153846153846153</v>
      </c>
      <c r="Q2548" t="str">
        <f>LEFT(N2548, FIND("/",N2548,1)-1)</f>
        <v>music</v>
      </c>
      <c r="R2548" t="str">
        <f>RIGHT(N2548, LEN(N2548)-FIND("/",N2548,1))</f>
        <v>classical music</v>
      </c>
      <c r="S2548" s="12">
        <f t="shared" si="78"/>
        <v>41524.650219907409</v>
      </c>
      <c r="T2548" s="12">
        <f t="shared" si="7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15">
        <f>E2549/L2549</f>
        <v>49.194029850746269</v>
      </c>
      <c r="Q2549" t="str">
        <f>LEFT(N2549, FIND("/",N2549,1)-1)</f>
        <v>music</v>
      </c>
      <c r="R2549" t="str">
        <f>RIGHT(N2549, LEN(N2549)-FIND("/",N2549,1))</f>
        <v>classical music</v>
      </c>
      <c r="S2549" s="12">
        <f t="shared" si="78"/>
        <v>40973.564849537033</v>
      </c>
      <c r="T2549" s="12">
        <f t="shared" si="7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15">
        <f>E2550/L2550</f>
        <v>165.16216216216216</v>
      </c>
      <c r="Q2550" t="str">
        <f>LEFT(N2550, FIND("/",N2550,1)-1)</f>
        <v>music</v>
      </c>
      <c r="R2550" t="str">
        <f>RIGHT(N2550, LEN(N2550)-FIND("/",N2550,1))</f>
        <v>classical music</v>
      </c>
      <c r="S2550" s="12">
        <f t="shared" si="78"/>
        <v>42618.417094907403</v>
      </c>
      <c r="T2550" s="12">
        <f t="shared" si="7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15">
        <f>E2551/L2551</f>
        <v>43.621621621621621</v>
      </c>
      <c r="Q2551" t="str">
        <f>LEFT(N2551, FIND("/",N2551,1)-1)</f>
        <v>music</v>
      </c>
      <c r="R2551" t="str">
        <f>RIGHT(N2551, LEN(N2551)-FIND("/",N2551,1))</f>
        <v>classical music</v>
      </c>
      <c r="S2551" s="12">
        <f t="shared" si="78"/>
        <v>41390.549421296295</v>
      </c>
      <c r="T2551" s="12">
        <f t="shared" si="7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15">
        <f>E2552/L2552</f>
        <v>43.7</v>
      </c>
      <c r="Q2552" t="str">
        <f>LEFT(N2552, FIND("/",N2552,1)-1)</f>
        <v>music</v>
      </c>
      <c r="R2552" t="str">
        <f>RIGHT(N2552, LEN(N2552)-FIND("/",N2552,1))</f>
        <v>classical music</v>
      </c>
      <c r="S2552" s="12">
        <f t="shared" si="78"/>
        <v>42228.425995370366</v>
      </c>
      <c r="T2552" s="12">
        <f t="shared" si="7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15">
        <f>E2553/L2553</f>
        <v>67.419642857142861</v>
      </c>
      <c r="Q2553" t="str">
        <f>LEFT(N2553, FIND("/",N2553,1)-1)</f>
        <v>music</v>
      </c>
      <c r="R2553" t="str">
        <f>RIGHT(N2553, LEN(N2553)-FIND("/",N2553,1))</f>
        <v>classical music</v>
      </c>
      <c r="S2553" s="12">
        <f t="shared" si="78"/>
        <v>40961.043807870366</v>
      </c>
      <c r="T2553" s="12">
        <f t="shared" si="7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15">
        <f>E2554/L2554</f>
        <v>177.5</v>
      </c>
      <c r="Q2554" t="str">
        <f>LEFT(N2554, FIND("/",N2554,1)-1)</f>
        <v>music</v>
      </c>
      <c r="R2554" t="str">
        <f>RIGHT(N2554, LEN(N2554)-FIND("/",N2554,1))</f>
        <v>classical music</v>
      </c>
      <c r="S2554" s="12">
        <f t="shared" si="78"/>
        <v>42769.601631944439</v>
      </c>
      <c r="T2554" s="12">
        <f t="shared" si="7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15">
        <f>E2555/L2555</f>
        <v>38.883333333333333</v>
      </c>
      <c r="Q2555" t="str">
        <f>LEFT(N2555, FIND("/",N2555,1)-1)</f>
        <v>music</v>
      </c>
      <c r="R2555" t="str">
        <f>RIGHT(N2555, LEN(N2555)-FIND("/",N2555,1))</f>
        <v>classical music</v>
      </c>
      <c r="S2555" s="12">
        <f t="shared" si="78"/>
        <v>41112.990821759253</v>
      </c>
      <c r="T2555" s="12">
        <f t="shared" si="79"/>
        <v>41172.990821759253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15">
        <f>E2556/L2556</f>
        <v>54.985074626865675</v>
      </c>
      <c r="Q2556" t="str">
        <f>LEFT(N2556, FIND("/",N2556,1)-1)</f>
        <v>music</v>
      </c>
      <c r="R2556" t="str">
        <f>RIGHT(N2556, LEN(N2556)-FIND("/",N2556,1))</f>
        <v>classical music</v>
      </c>
      <c r="S2556" s="12">
        <f t="shared" si="78"/>
        <v>42124.869942129626</v>
      </c>
      <c r="T2556" s="12">
        <f t="shared" si="7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15">
        <f>E2557/L2557</f>
        <v>61.342857142857142</v>
      </c>
      <c r="Q2557" t="str">
        <f>LEFT(N2557, FIND("/",N2557,1)-1)</f>
        <v>music</v>
      </c>
      <c r="R2557" t="str">
        <f>RIGHT(N2557, LEN(N2557)-FIND("/",N2557,1))</f>
        <v>classical music</v>
      </c>
      <c r="S2557" s="12">
        <f t="shared" si="78"/>
        <v>41026.44667824074</v>
      </c>
      <c r="T2557" s="12">
        <f t="shared" si="7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15">
        <f>E2558/L2558</f>
        <v>23.117647058823529</v>
      </c>
      <c r="Q2558" t="str">
        <f>LEFT(N2558, FIND("/",N2558,1)-1)</f>
        <v>music</v>
      </c>
      <c r="R2558" t="str">
        <f>RIGHT(N2558, LEN(N2558)-FIND("/",N2558,1))</f>
        <v>classical music</v>
      </c>
      <c r="S2558" s="12">
        <f t="shared" si="78"/>
        <v>41222.783067129625</v>
      </c>
      <c r="T2558" s="12">
        <f t="shared" si="7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15">
        <f>E2559/L2559</f>
        <v>29.611111111111111</v>
      </c>
      <c r="Q2559" t="str">
        <f>LEFT(N2559, FIND("/",N2559,1)-1)</f>
        <v>music</v>
      </c>
      <c r="R2559" t="str">
        <f>RIGHT(N2559, LEN(N2559)-FIND("/",N2559,1))</f>
        <v>classical music</v>
      </c>
      <c r="S2559" s="12">
        <f t="shared" si="78"/>
        <v>41744.536874999998</v>
      </c>
      <c r="T2559" s="12">
        <f t="shared" si="7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15">
        <f>E2560/L2560</f>
        <v>75.611111111111114</v>
      </c>
      <c r="Q2560" t="str">
        <f>LEFT(N2560, FIND("/",N2560,1)-1)</f>
        <v>music</v>
      </c>
      <c r="R2560" t="str">
        <f>RIGHT(N2560, LEN(N2560)-FIND("/",N2560,1))</f>
        <v>classical music</v>
      </c>
      <c r="S2560" s="12">
        <f t="shared" si="78"/>
        <v>42093.651689814811</v>
      </c>
      <c r="T2560" s="12">
        <f t="shared" si="7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15">
        <f>E2561/L2561</f>
        <v>35.6</v>
      </c>
      <c r="Q2561" t="str">
        <f>LEFT(N2561, FIND("/",N2561,1)-1)</f>
        <v>music</v>
      </c>
      <c r="R2561" t="str">
        <f>RIGHT(N2561, LEN(N2561)-FIND("/",N2561,1))</f>
        <v>classical music</v>
      </c>
      <c r="S2561" s="12">
        <f t="shared" si="78"/>
        <v>40829.665324074071</v>
      </c>
      <c r="T2561" s="12">
        <f t="shared" si="7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15">
        <f>E2562/L2562</f>
        <v>143</v>
      </c>
      <c r="Q2562" t="str">
        <f>LEFT(N2562, FIND("/",N2562,1)-1)</f>
        <v>music</v>
      </c>
      <c r="R2562" t="str">
        <f>RIGHT(N2562, LEN(N2562)-FIND("/",N2562,1))</f>
        <v>classical music</v>
      </c>
      <c r="S2562" s="12">
        <f t="shared" si="78"/>
        <v>42039.742754629631</v>
      </c>
      <c r="T2562" s="12">
        <f t="shared" si="7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15">
        <f>IFERROR(E2563/L2563,0)</f>
        <v>0</v>
      </c>
      <c r="Q2563" t="str">
        <f>LEFT(N2563, FIND("/",N2563,1)-1)</f>
        <v>food</v>
      </c>
      <c r="R2563" t="str">
        <f>RIGHT(N2563, LEN(N2563)-FIND("/",N2563,1))</f>
        <v>food trucks</v>
      </c>
      <c r="S2563" s="12">
        <f t="shared" ref="S2563:S2626" si="80">(J2563/86400)+25569+(-5/24)</f>
        <v>42260.320474537039</v>
      </c>
      <c r="T2563" s="12">
        <f t="shared" ref="T2563:T2626" si="81">(I2563/86400)+25569+(-5/24)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15">
        <f>IFERROR(E2564/L2564,0)</f>
        <v>25</v>
      </c>
      <c r="Q2564" t="str">
        <f>LEFT(N2564, FIND("/",N2564,1)-1)</f>
        <v>food</v>
      </c>
      <c r="R2564" t="str">
        <f>RIGHT(N2564, LEN(N2564)-FIND("/",N2564,1))</f>
        <v>food trucks</v>
      </c>
      <c r="S2564" s="12">
        <f t="shared" si="80"/>
        <v>42594.316423611112</v>
      </c>
      <c r="T2564" s="12">
        <f t="shared" si="81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15">
        <f>IFERROR(E2565/L2565,0)</f>
        <v>0</v>
      </c>
      <c r="Q2565" t="str">
        <f>LEFT(N2565, FIND("/",N2565,1)-1)</f>
        <v>food</v>
      </c>
      <c r="R2565" t="str">
        <f>RIGHT(N2565, LEN(N2565)-FIND("/",N2565,1))</f>
        <v>food trucks</v>
      </c>
      <c r="S2565" s="12">
        <f t="shared" si="80"/>
        <v>42154.931145833332</v>
      </c>
      <c r="T2565" s="12">
        <f t="shared" si="81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15">
        <f>IFERROR(E2566/L2566,0)</f>
        <v>0</v>
      </c>
      <c r="Q2566" t="str">
        <f>LEFT(N2566, FIND("/",N2566,1)-1)</f>
        <v>food</v>
      </c>
      <c r="R2566" t="str">
        <f>RIGHT(N2566, LEN(N2566)-FIND("/",N2566,1))</f>
        <v>food trucks</v>
      </c>
      <c r="S2566" s="12">
        <f t="shared" si="80"/>
        <v>41821.83216435185</v>
      </c>
      <c r="T2566" s="12">
        <f t="shared" si="81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15">
        <f>IFERROR(E2567/L2567,0)</f>
        <v>100</v>
      </c>
      <c r="Q2567" t="str">
        <f>LEFT(N2567, FIND("/",N2567,1)-1)</f>
        <v>food</v>
      </c>
      <c r="R2567" t="str">
        <f>RIGHT(N2567, LEN(N2567)-FIND("/",N2567,1))</f>
        <v>food trucks</v>
      </c>
      <c r="S2567" s="12">
        <f t="shared" si="80"/>
        <v>42440.442002314812</v>
      </c>
      <c r="T2567" s="12">
        <f t="shared" si="81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15">
        <f>IFERROR(E2568/L2568,0)</f>
        <v>0</v>
      </c>
      <c r="Q2568" t="str">
        <f>LEFT(N2568, FIND("/",N2568,1)-1)</f>
        <v>food</v>
      </c>
      <c r="R2568" t="str">
        <f>RIGHT(N2568, LEN(N2568)-FIND("/",N2568,1))</f>
        <v>food trucks</v>
      </c>
      <c r="S2568" s="12">
        <f t="shared" si="80"/>
        <v>41842.772546296292</v>
      </c>
      <c r="T2568" s="12">
        <f t="shared" si="81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15">
        <f>IFERROR(E2569/L2569,0)</f>
        <v>60</v>
      </c>
      <c r="Q2569" t="str">
        <f>LEFT(N2569, FIND("/",N2569,1)-1)</f>
        <v>food</v>
      </c>
      <c r="R2569" t="str">
        <f>RIGHT(N2569, LEN(N2569)-FIND("/",N2569,1))</f>
        <v>food trucks</v>
      </c>
      <c r="S2569" s="12">
        <f t="shared" si="80"/>
        <v>42087.670578703699</v>
      </c>
      <c r="T2569" s="12">
        <f t="shared" si="81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15">
        <f>IFERROR(E2570/L2570,0)</f>
        <v>50</v>
      </c>
      <c r="Q2570" t="str">
        <f>LEFT(N2570, FIND("/",N2570,1)-1)</f>
        <v>food</v>
      </c>
      <c r="R2570" t="str">
        <f>RIGHT(N2570, LEN(N2570)-FIND("/",N2570,1))</f>
        <v>food trucks</v>
      </c>
      <c r="S2570" s="12">
        <f t="shared" si="80"/>
        <v>42584.45826388889</v>
      </c>
      <c r="T2570" s="12">
        <f t="shared" si="81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15">
        <f>IFERROR(E2571/L2571,0)</f>
        <v>72.5</v>
      </c>
      <c r="Q2571" t="str">
        <f>LEFT(N2571, FIND("/",N2571,1)-1)</f>
        <v>food</v>
      </c>
      <c r="R2571" t="str">
        <f>RIGHT(N2571, LEN(N2571)-FIND("/",N2571,1))</f>
        <v>food trucks</v>
      </c>
      <c r="S2571" s="12">
        <f t="shared" si="80"/>
        <v>42233.897129629629</v>
      </c>
      <c r="T2571" s="12">
        <f t="shared" si="81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15">
        <f>IFERROR(E2572/L2572,0)</f>
        <v>29.5</v>
      </c>
      <c r="Q2572" t="str">
        <f>LEFT(N2572, FIND("/",N2572,1)-1)</f>
        <v>food</v>
      </c>
      <c r="R2572" t="str">
        <f>RIGHT(N2572, LEN(N2572)-FIND("/",N2572,1))</f>
        <v>food trucks</v>
      </c>
      <c r="S2572" s="12">
        <f t="shared" si="80"/>
        <v>42744.694849537038</v>
      </c>
      <c r="T2572" s="12">
        <f t="shared" si="81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15">
        <f>IFERROR(E2573/L2573,0)</f>
        <v>62.5</v>
      </c>
      <c r="Q2573" t="str">
        <f>LEFT(N2573, FIND("/",N2573,1)-1)</f>
        <v>food</v>
      </c>
      <c r="R2573" t="str">
        <f>RIGHT(N2573, LEN(N2573)-FIND("/",N2573,1))</f>
        <v>food trucks</v>
      </c>
      <c r="S2573" s="12">
        <f t="shared" si="80"/>
        <v>42449.133344907408</v>
      </c>
      <c r="T2573" s="12">
        <f t="shared" si="81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15">
        <f>IFERROR(E2574/L2574,0)</f>
        <v>0</v>
      </c>
      <c r="Q2574" t="str">
        <f>LEFT(N2574, FIND("/",N2574,1)-1)</f>
        <v>food</v>
      </c>
      <c r="R2574" t="str">
        <f>RIGHT(N2574, LEN(N2574)-FIND("/",N2574,1))</f>
        <v>food trucks</v>
      </c>
      <c r="S2574" s="12">
        <f t="shared" si="80"/>
        <v>42076.911076388882</v>
      </c>
      <c r="T2574" s="12">
        <f t="shared" si="81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15">
        <f>IFERROR(E2575/L2575,0)</f>
        <v>0</v>
      </c>
      <c r="Q2575" t="str">
        <f>LEFT(N2575, FIND("/",N2575,1)-1)</f>
        <v>food</v>
      </c>
      <c r="R2575" t="str">
        <f>RIGHT(N2575, LEN(N2575)-FIND("/",N2575,1))</f>
        <v>food trucks</v>
      </c>
      <c r="S2575" s="12">
        <f t="shared" si="80"/>
        <v>41829.383668981478</v>
      </c>
      <c r="T2575" s="12">
        <f t="shared" si="81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15">
        <f>IFERROR(E2576/L2576,0)</f>
        <v>0</v>
      </c>
      <c r="Q2576" t="str">
        <f>LEFT(N2576, FIND("/",N2576,1)-1)</f>
        <v>food</v>
      </c>
      <c r="R2576" t="str">
        <f>RIGHT(N2576, LEN(N2576)-FIND("/",N2576,1))</f>
        <v>food trucks</v>
      </c>
      <c r="S2576" s="12">
        <f t="shared" si="80"/>
        <v>42487.617418981477</v>
      </c>
      <c r="T2576" s="12">
        <f t="shared" si="81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15">
        <f>IFERROR(E2577/L2577,0)</f>
        <v>0</v>
      </c>
      <c r="Q2577" t="str">
        <f>LEFT(N2577, FIND("/",N2577,1)-1)</f>
        <v>food</v>
      </c>
      <c r="R2577" t="str">
        <f>RIGHT(N2577, LEN(N2577)-FIND("/",N2577,1))</f>
        <v>food trucks</v>
      </c>
      <c r="S2577" s="12">
        <f t="shared" si="80"/>
        <v>41985.900393518517</v>
      </c>
      <c r="T2577" s="12">
        <f t="shared" si="81"/>
        <v>42015.900393518517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15">
        <f>IFERROR(E2578/L2578,0)</f>
        <v>0</v>
      </c>
      <c r="Q2578" t="str">
        <f>LEFT(N2578, FIND("/",N2578,1)-1)</f>
        <v>food</v>
      </c>
      <c r="R2578" t="str">
        <f>RIGHT(N2578, LEN(N2578)-FIND("/",N2578,1))</f>
        <v>food trucks</v>
      </c>
      <c r="S2578" s="12">
        <f t="shared" si="80"/>
        <v>42059.801469907405</v>
      </c>
      <c r="T2578" s="12">
        <f t="shared" si="81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15">
        <f>IFERROR(E2579/L2579,0)</f>
        <v>0</v>
      </c>
      <c r="Q2579" t="str">
        <f>LEFT(N2579, FIND("/",N2579,1)-1)</f>
        <v>food</v>
      </c>
      <c r="R2579" t="str">
        <f>RIGHT(N2579, LEN(N2579)-FIND("/",N2579,1))</f>
        <v>food trucks</v>
      </c>
      <c r="S2579" s="12">
        <f t="shared" si="80"/>
        <v>41830.612233796295</v>
      </c>
      <c r="T2579" s="12">
        <f t="shared" si="81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15">
        <f>IFERROR(E2580/L2580,0)</f>
        <v>0</v>
      </c>
      <c r="Q2580" t="str">
        <f>LEFT(N2580, FIND("/",N2580,1)-1)</f>
        <v>food</v>
      </c>
      <c r="R2580" t="str">
        <f>RIGHT(N2580, LEN(N2580)-FIND("/",N2580,1))</f>
        <v>food trucks</v>
      </c>
      <c r="S2580" s="12">
        <f t="shared" si="80"/>
        <v>42237.814571759256</v>
      </c>
      <c r="T2580" s="12">
        <f t="shared" si="81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15">
        <f>IFERROR(E2581/L2581,0)</f>
        <v>23.083333333333332</v>
      </c>
      <c r="Q2581" t="str">
        <f>LEFT(N2581, FIND("/",N2581,1)-1)</f>
        <v>food</v>
      </c>
      <c r="R2581" t="str">
        <f>RIGHT(N2581, LEN(N2581)-FIND("/",N2581,1))</f>
        <v>food trucks</v>
      </c>
      <c r="S2581" s="12">
        <f t="shared" si="80"/>
        <v>41837.621562499997</v>
      </c>
      <c r="T2581" s="12">
        <f t="shared" si="81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15">
        <f>IFERROR(E2582/L2582,0)</f>
        <v>25.5</v>
      </c>
      <c r="Q2582" t="str">
        <f>LEFT(N2582, FIND("/",N2582,1)-1)</f>
        <v>food</v>
      </c>
      <c r="R2582" t="str">
        <f>RIGHT(N2582, LEN(N2582)-FIND("/",N2582,1))</f>
        <v>food trucks</v>
      </c>
      <c r="S2582" s="12">
        <f t="shared" si="80"/>
        <v>42110.118090277778</v>
      </c>
      <c r="T2582" s="12">
        <f t="shared" si="81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15">
        <f>IFERROR(E2583/L2583,0)</f>
        <v>48.18181818181818</v>
      </c>
      <c r="Q2583" t="str">
        <f>LEFT(N2583, FIND("/",N2583,1)-1)</f>
        <v>food</v>
      </c>
      <c r="R2583" t="str">
        <f>RIGHT(N2583, LEN(N2583)-FIND("/",N2583,1))</f>
        <v>food trucks</v>
      </c>
      <c r="S2583" s="12">
        <f t="shared" si="80"/>
        <v>42294.420115740737</v>
      </c>
      <c r="T2583" s="12">
        <f t="shared" si="81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15">
        <f>IFERROR(E2584/L2584,0)</f>
        <v>1</v>
      </c>
      <c r="Q2584" t="str">
        <f>LEFT(N2584, FIND("/",N2584,1)-1)</f>
        <v>food</v>
      </c>
      <c r="R2584" t="str">
        <f>RIGHT(N2584, LEN(N2584)-FIND("/",N2584,1))</f>
        <v>food trucks</v>
      </c>
      <c r="S2584" s="12">
        <f t="shared" si="80"/>
        <v>42642.780486111107</v>
      </c>
      <c r="T2584" s="12">
        <f t="shared" si="81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15">
        <f>IFERROR(E2585/L2585,0)</f>
        <v>1</v>
      </c>
      <c r="Q2585" t="str">
        <f>LEFT(N2585, FIND("/",N2585,1)-1)</f>
        <v>food</v>
      </c>
      <c r="R2585" t="str">
        <f>RIGHT(N2585, LEN(N2585)-FIND("/",N2585,1))</f>
        <v>food trucks</v>
      </c>
      <c r="S2585" s="12">
        <f t="shared" si="80"/>
        <v>42019.561111111114</v>
      </c>
      <c r="T2585" s="12">
        <f t="shared" si="81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15">
        <f>IFERROR(E2586/L2586,0)</f>
        <v>0</v>
      </c>
      <c r="Q2586" t="str">
        <f>LEFT(N2586, FIND("/",N2586,1)-1)</f>
        <v>food</v>
      </c>
      <c r="R2586" t="str">
        <f>RIGHT(N2586, LEN(N2586)-FIND("/",N2586,1))</f>
        <v>food trucks</v>
      </c>
      <c r="S2586" s="12">
        <f t="shared" si="80"/>
        <v>42139.964918981474</v>
      </c>
      <c r="T2586" s="12">
        <f t="shared" si="81"/>
        <v>42169.964918981474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15">
        <f>IFERROR(E2587/L2587,0)</f>
        <v>50</v>
      </c>
      <c r="Q2587" t="str">
        <f>LEFT(N2587, FIND("/",N2587,1)-1)</f>
        <v>food</v>
      </c>
      <c r="R2587" t="str">
        <f>RIGHT(N2587, LEN(N2587)-FIND("/",N2587,1))</f>
        <v>food trucks</v>
      </c>
      <c r="S2587" s="12">
        <f t="shared" si="80"/>
        <v>41795.754999999997</v>
      </c>
      <c r="T2587" s="12">
        <f t="shared" si="81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15">
        <f>IFERROR(E2588/L2588,0)</f>
        <v>5</v>
      </c>
      <c r="Q2588" t="str">
        <f>LEFT(N2588, FIND("/",N2588,1)-1)</f>
        <v>food</v>
      </c>
      <c r="R2588" t="str">
        <f>RIGHT(N2588, LEN(N2588)-FIND("/",N2588,1))</f>
        <v>food trucks</v>
      </c>
      <c r="S2588" s="12">
        <f t="shared" si="80"/>
        <v>42333.121944444443</v>
      </c>
      <c r="T2588" s="12">
        <f t="shared" si="81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15">
        <f>IFERROR(E2589/L2589,0)</f>
        <v>202.83333333333334</v>
      </c>
      <c r="Q2589" t="str">
        <f>LEFT(N2589, FIND("/",N2589,1)-1)</f>
        <v>food</v>
      </c>
      <c r="R2589" t="str">
        <f>RIGHT(N2589, LEN(N2589)-FIND("/",N2589,1))</f>
        <v>food trucks</v>
      </c>
      <c r="S2589" s="12">
        <f t="shared" si="80"/>
        <v>42338.467048611106</v>
      </c>
      <c r="T2589" s="12">
        <f t="shared" si="81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15">
        <f>IFERROR(E2590/L2590,0)</f>
        <v>29.125</v>
      </c>
      <c r="Q2590" t="str">
        <f>LEFT(N2590, FIND("/",N2590,1)-1)</f>
        <v>food</v>
      </c>
      <c r="R2590" t="str">
        <f>RIGHT(N2590, LEN(N2590)-FIND("/",N2590,1))</f>
        <v>food trucks</v>
      </c>
      <c r="S2590" s="12">
        <f t="shared" si="80"/>
        <v>42042.467893518515</v>
      </c>
      <c r="T2590" s="12">
        <f t="shared" si="81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15">
        <f>IFERROR(E2591/L2591,0)</f>
        <v>5</v>
      </c>
      <c r="Q2591" t="str">
        <f>LEFT(N2591, FIND("/",N2591,1)-1)</f>
        <v>food</v>
      </c>
      <c r="R2591" t="str">
        <f>RIGHT(N2591, LEN(N2591)-FIND("/",N2591,1))</f>
        <v>food trucks</v>
      </c>
      <c r="S2591" s="12">
        <f t="shared" si="80"/>
        <v>42422.327858796292</v>
      </c>
      <c r="T2591" s="12">
        <f t="shared" si="81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15">
        <f>IFERROR(E2592/L2592,0)</f>
        <v>0</v>
      </c>
      <c r="Q2592" t="str">
        <f>LEFT(N2592, FIND("/",N2592,1)-1)</f>
        <v>food</v>
      </c>
      <c r="R2592" t="str">
        <f>RIGHT(N2592, LEN(N2592)-FIND("/",N2592,1))</f>
        <v>food trucks</v>
      </c>
      <c r="S2592" s="12">
        <f t="shared" si="80"/>
        <v>42388.380752314813</v>
      </c>
      <c r="T2592" s="12">
        <f t="shared" si="81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15">
        <f>IFERROR(E2593/L2593,0)</f>
        <v>13</v>
      </c>
      <c r="Q2593" t="str">
        <f>LEFT(N2593, FIND("/",N2593,1)-1)</f>
        <v>food</v>
      </c>
      <c r="R2593" t="str">
        <f>RIGHT(N2593, LEN(N2593)-FIND("/",N2593,1))</f>
        <v>food trucks</v>
      </c>
      <c r="S2593" s="12">
        <f t="shared" si="80"/>
        <v>42382.698194444441</v>
      </c>
      <c r="T2593" s="12">
        <f t="shared" si="81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15">
        <f>IFERROR(E2594/L2594,0)</f>
        <v>50</v>
      </c>
      <c r="Q2594" t="str">
        <f>LEFT(N2594, FIND("/",N2594,1)-1)</f>
        <v>food</v>
      </c>
      <c r="R2594" t="str">
        <f>RIGHT(N2594, LEN(N2594)-FIND("/",N2594,1))</f>
        <v>food trucks</v>
      </c>
      <c r="S2594" s="12">
        <f t="shared" si="80"/>
        <v>41887.592835648145</v>
      </c>
      <c r="T2594" s="12">
        <f t="shared" si="81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15">
        <f>IFERROR(E2595/L2595,0)</f>
        <v>0</v>
      </c>
      <c r="Q2595" t="str">
        <f>LEFT(N2595, FIND("/",N2595,1)-1)</f>
        <v>food</v>
      </c>
      <c r="R2595" t="str">
        <f>RIGHT(N2595, LEN(N2595)-FIND("/",N2595,1))</f>
        <v>food trucks</v>
      </c>
      <c r="S2595" s="12">
        <f t="shared" si="80"/>
        <v>42089.636874999997</v>
      </c>
      <c r="T2595" s="12">
        <f t="shared" si="81"/>
        <v>42119.636874999997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15">
        <f>IFERROR(E2596/L2596,0)</f>
        <v>1</v>
      </c>
      <c r="Q2596" t="str">
        <f>LEFT(N2596, FIND("/",N2596,1)-1)</f>
        <v>food</v>
      </c>
      <c r="R2596" t="str">
        <f>RIGHT(N2596, LEN(N2596)-FIND("/",N2596,1))</f>
        <v>food trucks</v>
      </c>
      <c r="S2596" s="12">
        <f t="shared" si="80"/>
        <v>41828.759583333333</v>
      </c>
      <c r="T2596" s="12">
        <f t="shared" si="81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15">
        <f>IFERROR(E2597/L2597,0)</f>
        <v>96.05263157894737</v>
      </c>
      <c r="Q2597" t="str">
        <f>LEFT(N2597, FIND("/",N2597,1)-1)</f>
        <v>food</v>
      </c>
      <c r="R2597" t="str">
        <f>RIGHT(N2597, LEN(N2597)-FIND("/",N2597,1))</f>
        <v>food trucks</v>
      </c>
      <c r="S2597" s="12">
        <f t="shared" si="80"/>
        <v>42760.035879629628</v>
      </c>
      <c r="T2597" s="12">
        <f t="shared" si="81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15">
        <f>IFERROR(E2598/L2598,0)</f>
        <v>305.77777777777777</v>
      </c>
      <c r="Q2598" t="str">
        <f>LEFT(N2598, FIND("/",N2598,1)-1)</f>
        <v>food</v>
      </c>
      <c r="R2598" t="str">
        <f>RIGHT(N2598, LEN(N2598)-FIND("/",N2598,1))</f>
        <v>food trucks</v>
      </c>
      <c r="S2598" s="12">
        <f t="shared" si="80"/>
        <v>41828.45612268518</v>
      </c>
      <c r="T2598" s="12">
        <f t="shared" si="81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15">
        <f>IFERROR(E2599/L2599,0)</f>
        <v>12.142857142857142</v>
      </c>
      <c r="Q2599" t="str">
        <f>LEFT(N2599, FIND("/",N2599,1)-1)</f>
        <v>food</v>
      </c>
      <c r="R2599" t="str">
        <f>RIGHT(N2599, LEN(N2599)-FIND("/",N2599,1))</f>
        <v>food trucks</v>
      </c>
      <c r="S2599" s="12">
        <f t="shared" si="80"/>
        <v>42510.133298611108</v>
      </c>
      <c r="T2599" s="12">
        <f t="shared" si="81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15">
        <f>IFERROR(E2600/L2600,0)</f>
        <v>83.571428571428569</v>
      </c>
      <c r="Q2600" t="str">
        <f>LEFT(N2600, FIND("/",N2600,1)-1)</f>
        <v>food</v>
      </c>
      <c r="R2600" t="str">
        <f>RIGHT(N2600, LEN(N2600)-FIND("/",N2600,1))</f>
        <v>food trucks</v>
      </c>
      <c r="S2600" s="12">
        <f t="shared" si="80"/>
        <v>42240.631956018515</v>
      </c>
      <c r="T2600" s="12">
        <f t="shared" si="81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15">
        <f>IFERROR(E2601/L2601,0)</f>
        <v>18</v>
      </c>
      <c r="Q2601" t="str">
        <f>LEFT(N2601, FIND("/",N2601,1)-1)</f>
        <v>food</v>
      </c>
      <c r="R2601" t="str">
        <f>RIGHT(N2601, LEN(N2601)-FIND("/",N2601,1))</f>
        <v>food trucks</v>
      </c>
      <c r="S2601" s="12">
        <f t="shared" si="80"/>
        <v>41809.545682870368</v>
      </c>
      <c r="T2601" s="12">
        <f t="shared" si="81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15">
        <f>IFERROR(E2602/L2602,0)</f>
        <v>115.53333333333333</v>
      </c>
      <c r="Q2602" t="str">
        <f>LEFT(N2602, FIND("/",N2602,1)-1)</f>
        <v>food</v>
      </c>
      <c r="R2602" t="str">
        <f>RIGHT(N2602, LEN(N2602)-FIND("/",N2602,1))</f>
        <v>food trucks</v>
      </c>
      <c r="S2602" s="12">
        <f t="shared" si="80"/>
        <v>42394.692129629628</v>
      </c>
      <c r="T2602" s="12">
        <f t="shared" si="81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15">
        <f>E2603/L2603</f>
        <v>21.900662251655628</v>
      </c>
      <c r="Q2603" t="str">
        <f>LEFT(N2603, FIND("/",N2603,1)-1)</f>
        <v>technology</v>
      </c>
      <c r="R2603" t="str">
        <f>RIGHT(N2603, LEN(N2603)-FIND("/",N2603,1))</f>
        <v>space exploration</v>
      </c>
      <c r="S2603" s="12">
        <f t="shared" si="80"/>
        <v>41150.693854166668</v>
      </c>
      <c r="T2603" s="12">
        <f t="shared" si="81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15">
        <f>E2604/L2604</f>
        <v>80.022494887525568</v>
      </c>
      <c r="Q2604" t="str">
        <f>LEFT(N2604, FIND("/",N2604,1)-1)</f>
        <v>technology</v>
      </c>
      <c r="R2604" t="str">
        <f>RIGHT(N2604, LEN(N2604)-FIND("/",N2604,1))</f>
        <v>space exploration</v>
      </c>
      <c r="S2604" s="12">
        <f t="shared" si="80"/>
        <v>41915.538981481477</v>
      </c>
      <c r="T2604" s="12">
        <f t="shared" si="81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15">
        <f>E2605/L2605</f>
        <v>35.520000000000003</v>
      </c>
      <c r="Q2605" t="str">
        <f>LEFT(N2605, FIND("/",N2605,1)-1)</f>
        <v>technology</v>
      </c>
      <c r="R2605" t="str">
        <f>RIGHT(N2605, LEN(N2605)-FIND("/",N2605,1))</f>
        <v>space exploration</v>
      </c>
      <c r="S2605" s="12">
        <f t="shared" si="80"/>
        <v>41617.704328703701</v>
      </c>
      <c r="T2605" s="12">
        <f t="shared" si="81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15">
        <f>E2606/L2606</f>
        <v>64.933333333333323</v>
      </c>
      <c r="Q2606" t="str">
        <f>LEFT(N2606, FIND("/",N2606,1)-1)</f>
        <v>technology</v>
      </c>
      <c r="R2606" t="str">
        <f>RIGHT(N2606, LEN(N2606)-FIND("/",N2606,1))</f>
        <v>space exploration</v>
      </c>
      <c r="S2606" s="12">
        <f t="shared" si="80"/>
        <v>40997.842858796292</v>
      </c>
      <c r="T2606" s="12">
        <f t="shared" si="81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15">
        <f>E2607/L2607</f>
        <v>60.965703745743475</v>
      </c>
      <c r="Q2607" t="str">
        <f>LEFT(N2607, FIND("/",N2607,1)-1)</f>
        <v>technology</v>
      </c>
      <c r="R2607" t="str">
        <f>RIGHT(N2607, LEN(N2607)-FIND("/",N2607,1))</f>
        <v>space exploration</v>
      </c>
      <c r="S2607" s="12">
        <f t="shared" si="80"/>
        <v>42508.33321759259</v>
      </c>
      <c r="T2607" s="12">
        <f t="shared" si="81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15">
        <f>E2608/L2608</f>
        <v>31.444155844155844</v>
      </c>
      <c r="Q2608" t="str">
        <f>LEFT(N2608, FIND("/",N2608,1)-1)</f>
        <v>technology</v>
      </c>
      <c r="R2608" t="str">
        <f>RIGHT(N2608, LEN(N2608)-FIND("/",N2608,1))</f>
        <v>space exploration</v>
      </c>
      <c r="S2608" s="12">
        <f t="shared" si="80"/>
        <v>41726.504421296289</v>
      </c>
      <c r="T2608" s="12">
        <f t="shared" si="81"/>
        <v>41758.504421296289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15">
        <f>E2609/L2609</f>
        <v>81.949748743718587</v>
      </c>
      <c r="Q2609" t="str">
        <f>LEFT(N2609, FIND("/",N2609,1)-1)</f>
        <v>technology</v>
      </c>
      <c r="R2609" t="str">
        <f>RIGHT(N2609, LEN(N2609)-FIND("/",N2609,1))</f>
        <v>space exploration</v>
      </c>
      <c r="S2609" s="12">
        <f t="shared" si="80"/>
        <v>42184.666342592587</v>
      </c>
      <c r="T2609" s="12">
        <f t="shared" si="81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15">
        <f>E2610/L2610</f>
        <v>58.92763157894737</v>
      </c>
      <c r="Q2610" t="str">
        <f>LEFT(N2610, FIND("/",N2610,1)-1)</f>
        <v>technology</v>
      </c>
      <c r="R2610" t="str">
        <f>RIGHT(N2610, LEN(N2610)-FIND("/",N2610,1))</f>
        <v>space exploration</v>
      </c>
      <c r="S2610" s="12">
        <f t="shared" si="80"/>
        <v>42767.593379629623</v>
      </c>
      <c r="T2610" s="12">
        <f t="shared" si="81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15">
        <f>E2611/L2611</f>
        <v>157.29347633136095</v>
      </c>
      <c r="Q2611" t="str">
        <f>LEFT(N2611, FIND("/",N2611,1)-1)</f>
        <v>technology</v>
      </c>
      <c r="R2611" t="str">
        <f>RIGHT(N2611, LEN(N2611)-FIND("/",N2611,1))</f>
        <v>space exploration</v>
      </c>
      <c r="S2611" s="12">
        <f t="shared" si="80"/>
        <v>41075.02952546296</v>
      </c>
      <c r="T2611" s="12">
        <f t="shared" si="81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15">
        <f>E2612/L2612</f>
        <v>55.758509532062391</v>
      </c>
      <c r="Q2612" t="str">
        <f>LEFT(N2612, FIND("/",N2612,1)-1)</f>
        <v>technology</v>
      </c>
      <c r="R2612" t="str">
        <f>RIGHT(N2612, LEN(N2612)-FIND("/",N2612,1))</f>
        <v>space exploration</v>
      </c>
      <c r="S2612" s="12">
        <f t="shared" si="80"/>
        <v>42564.672743055555</v>
      </c>
      <c r="T2612" s="12">
        <f t="shared" si="81"/>
        <v>42604.082638888889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15">
        <f>E2613/L2613</f>
        <v>83.802893802893806</v>
      </c>
      <c r="Q2613" t="str">
        <f>LEFT(N2613, FIND("/",N2613,1)-1)</f>
        <v>technology</v>
      </c>
      <c r="R2613" t="str">
        <f>RIGHT(N2613, LEN(N2613)-FIND("/",N2613,1))</f>
        <v>space exploration</v>
      </c>
      <c r="S2613" s="12">
        <f t="shared" si="80"/>
        <v>42704.127476851849</v>
      </c>
      <c r="T2613" s="12">
        <f t="shared" si="81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15">
        <f>E2614/L2614</f>
        <v>58.422210884353746</v>
      </c>
      <c r="Q2614" t="str">
        <f>LEFT(N2614, FIND("/",N2614,1)-1)</f>
        <v>technology</v>
      </c>
      <c r="R2614" t="str">
        <f>RIGHT(N2614, LEN(N2614)-FIND("/",N2614,1))</f>
        <v>space exploration</v>
      </c>
      <c r="S2614" s="12">
        <f t="shared" si="80"/>
        <v>41981.934837962959</v>
      </c>
      <c r="T2614" s="12">
        <f t="shared" si="81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15">
        <f>E2615/L2615</f>
        <v>270.57142857142856</v>
      </c>
      <c r="Q2615" t="str">
        <f>LEFT(N2615, FIND("/",N2615,1)-1)</f>
        <v>technology</v>
      </c>
      <c r="R2615" t="str">
        <f>RIGHT(N2615, LEN(N2615)-FIND("/",N2615,1))</f>
        <v>space exploration</v>
      </c>
      <c r="S2615" s="12">
        <f t="shared" si="80"/>
        <v>41143.609884259255</v>
      </c>
      <c r="T2615" s="12">
        <f t="shared" si="81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15">
        <f>E2616/L2616</f>
        <v>107.1</v>
      </c>
      <c r="Q2616" t="str">
        <f>LEFT(N2616, FIND("/",N2616,1)-1)</f>
        <v>technology</v>
      </c>
      <c r="R2616" t="str">
        <f>RIGHT(N2616, LEN(N2616)-FIND("/",N2616,1))</f>
        <v>space exploration</v>
      </c>
      <c r="S2616" s="12">
        <f t="shared" si="80"/>
        <v>41730.500138888885</v>
      </c>
      <c r="T2616" s="12">
        <f t="shared" si="81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15">
        <f>E2617/L2617</f>
        <v>47.180555555555557</v>
      </c>
      <c r="Q2617" t="str">
        <f>LEFT(N2617, FIND("/",N2617,1)-1)</f>
        <v>technology</v>
      </c>
      <c r="R2617" t="str">
        <f>RIGHT(N2617, LEN(N2617)-FIND("/",N2617,1))</f>
        <v>space exploration</v>
      </c>
      <c r="S2617" s="12">
        <f t="shared" si="80"/>
        <v>42453.288935185185</v>
      </c>
      <c r="T2617" s="12">
        <f t="shared" si="81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15">
        <f>E2618/L2618</f>
        <v>120.30882352941177</v>
      </c>
      <c r="Q2618" t="str">
        <f>LEFT(N2618, FIND("/",N2618,1)-1)</f>
        <v>technology</v>
      </c>
      <c r="R2618" t="str">
        <f>RIGHT(N2618, LEN(N2618)-FIND("/",N2618,1))</f>
        <v>space exploration</v>
      </c>
      <c r="S2618" s="12">
        <f t="shared" si="80"/>
        <v>42211.786215277774</v>
      </c>
      <c r="T2618" s="12">
        <f t="shared" si="81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15">
        <f>E2619/L2619</f>
        <v>27.59748427672956</v>
      </c>
      <c r="Q2619" t="str">
        <f>LEFT(N2619, FIND("/",N2619,1)-1)</f>
        <v>technology</v>
      </c>
      <c r="R2619" t="str">
        <f>RIGHT(N2619, LEN(N2619)-FIND("/",N2619,1))</f>
        <v>space exploration</v>
      </c>
      <c r="S2619" s="12">
        <f t="shared" si="80"/>
        <v>41902.666099537033</v>
      </c>
      <c r="T2619" s="12">
        <f t="shared" si="81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15">
        <f>E2620/L2620</f>
        <v>205.2987012987013</v>
      </c>
      <c r="Q2620" t="str">
        <f>LEFT(N2620, FIND("/",N2620,1)-1)</f>
        <v>technology</v>
      </c>
      <c r="R2620" t="str">
        <f>RIGHT(N2620, LEN(N2620)-FIND("/",N2620,1))</f>
        <v>space exploration</v>
      </c>
      <c r="S2620" s="12">
        <f t="shared" si="80"/>
        <v>42279.584039351852</v>
      </c>
      <c r="T2620" s="12">
        <f t="shared" si="81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15">
        <f>E2621/L2621</f>
        <v>35.547169811320757</v>
      </c>
      <c r="Q2621" t="str">
        <f>LEFT(N2621, FIND("/",N2621,1)-1)</f>
        <v>technology</v>
      </c>
      <c r="R2621" t="str">
        <f>RIGHT(N2621, LEN(N2621)-FIND("/",N2621,1))</f>
        <v>space exploration</v>
      </c>
      <c r="S2621" s="12">
        <f t="shared" si="80"/>
        <v>42273.67597222222</v>
      </c>
      <c r="T2621" s="12">
        <f t="shared" si="81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15">
        <f>E2622/L2622</f>
        <v>74.639488409272587</v>
      </c>
      <c r="Q2622" t="str">
        <f>LEFT(N2622, FIND("/",N2622,1)-1)</f>
        <v>technology</v>
      </c>
      <c r="R2622" t="str">
        <f>RIGHT(N2622, LEN(N2622)-FIND("/",N2622,1))</f>
        <v>space exploration</v>
      </c>
      <c r="S2622" s="12">
        <f t="shared" si="80"/>
        <v>42250.958819444444</v>
      </c>
      <c r="T2622" s="12">
        <f t="shared" si="81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15">
        <f>E2623/L2623</f>
        <v>47.058064516129029</v>
      </c>
      <c r="Q2623" t="str">
        <f>LEFT(N2623, FIND("/",N2623,1)-1)</f>
        <v>technology</v>
      </c>
      <c r="R2623" t="str">
        <f>RIGHT(N2623, LEN(N2623)-FIND("/",N2623,1))</f>
        <v>space exploration</v>
      </c>
      <c r="S2623" s="12">
        <f t="shared" si="80"/>
        <v>42115.539212962962</v>
      </c>
      <c r="T2623" s="12">
        <f t="shared" si="81"/>
        <v>42145.539212962962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15">
        <f>E2624/L2624</f>
        <v>26.591351351351353</v>
      </c>
      <c r="Q2624" t="str">
        <f>LEFT(N2624, FIND("/",N2624,1)-1)</f>
        <v>technology</v>
      </c>
      <c r="R2624" t="str">
        <f>RIGHT(N2624, LEN(N2624)-FIND("/",N2624,1))</f>
        <v>space exploration</v>
      </c>
      <c r="S2624" s="12">
        <f t="shared" si="80"/>
        <v>42689.534907407404</v>
      </c>
      <c r="T2624" s="12">
        <f t="shared" si="81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15">
        <f>E2625/L2625</f>
        <v>36.774193548387096</v>
      </c>
      <c r="Q2625" t="str">
        <f>LEFT(N2625, FIND("/",N2625,1)-1)</f>
        <v>technology</v>
      </c>
      <c r="R2625" t="str">
        <f>RIGHT(N2625, LEN(N2625)-FIND("/",N2625,1))</f>
        <v>space exploration</v>
      </c>
      <c r="S2625" s="12">
        <f t="shared" si="80"/>
        <v>42692.048217592594</v>
      </c>
      <c r="T2625" s="12">
        <f t="shared" si="81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15">
        <f>E2626/L2626</f>
        <v>31.820544982698959</v>
      </c>
      <c r="Q2626" t="str">
        <f>LEFT(N2626, FIND("/",N2626,1)-1)</f>
        <v>technology</v>
      </c>
      <c r="R2626" t="str">
        <f>RIGHT(N2626, LEN(N2626)-FIND("/",N2626,1))</f>
        <v>space exploration</v>
      </c>
      <c r="S2626" s="12">
        <f t="shared" si="80"/>
        <v>41144.213217592587</v>
      </c>
      <c r="T2626" s="12">
        <f t="shared" si="81"/>
        <v>41165.213217592587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15">
        <f>E2627/L2627</f>
        <v>27.576923076923077</v>
      </c>
      <c r="Q2627" t="str">
        <f>LEFT(N2627, FIND("/",N2627,1)-1)</f>
        <v>technology</v>
      </c>
      <c r="R2627" t="str">
        <f>RIGHT(N2627, LEN(N2627)-FIND("/",N2627,1))</f>
        <v>space exploration</v>
      </c>
      <c r="S2627" s="12">
        <f t="shared" ref="S2627:S2690" si="82">(J2627/86400)+25569+(-5/24)</f>
        <v>42658.601944444446</v>
      </c>
      <c r="T2627" s="12">
        <f t="shared" ref="T2627:T2690" si="83">(I2627/86400)+25569+(-5/24)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15">
        <f>E2628/L2628</f>
        <v>56</v>
      </c>
      <c r="Q2628" t="str">
        <f>LEFT(N2628, FIND("/",N2628,1)-1)</f>
        <v>technology</v>
      </c>
      <c r="R2628" t="str">
        <f>RIGHT(N2628, LEN(N2628)-FIND("/",N2628,1))</f>
        <v>space exploration</v>
      </c>
      <c r="S2628" s="12">
        <f t="shared" si="82"/>
        <v>42128.41978009259</v>
      </c>
      <c r="T2628" s="12">
        <f t="shared" si="83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15">
        <f>E2629/L2629</f>
        <v>21.555555555555557</v>
      </c>
      <c r="Q2629" t="str">
        <f>LEFT(N2629, FIND("/",N2629,1)-1)</f>
        <v>technology</v>
      </c>
      <c r="R2629" t="str">
        <f>RIGHT(N2629, LEN(N2629)-FIND("/",N2629,1))</f>
        <v>space exploration</v>
      </c>
      <c r="S2629" s="12">
        <f t="shared" si="82"/>
        <v>42304.621076388888</v>
      </c>
      <c r="T2629" s="12">
        <f t="shared" si="83"/>
        <v>42334.662743055553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15">
        <f>E2630/L2630</f>
        <v>44.095238095238095</v>
      </c>
      <c r="Q2630" t="str">
        <f>LEFT(N2630, FIND("/",N2630,1)-1)</f>
        <v>technology</v>
      </c>
      <c r="R2630" t="str">
        <f>RIGHT(N2630, LEN(N2630)-FIND("/",N2630,1))</f>
        <v>space exploration</v>
      </c>
      <c r="S2630" s="12">
        <f t="shared" si="82"/>
        <v>41953.757719907408</v>
      </c>
      <c r="T2630" s="12">
        <f t="shared" si="83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15">
        <f>E2631/L2631</f>
        <v>63.87</v>
      </c>
      <c r="Q2631" t="str">
        <f>LEFT(N2631, FIND("/",N2631,1)-1)</f>
        <v>technology</v>
      </c>
      <c r="R2631" t="str">
        <f>RIGHT(N2631, LEN(N2631)-FIND("/",N2631,1))</f>
        <v>space exploration</v>
      </c>
      <c r="S2631" s="12">
        <f t="shared" si="82"/>
        <v>42108.330115740733</v>
      </c>
      <c r="T2631" s="12">
        <f t="shared" si="83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15">
        <f>E2632/L2632</f>
        <v>38.987654320987652</v>
      </c>
      <c r="Q2632" t="str">
        <f>LEFT(N2632, FIND("/",N2632,1)-1)</f>
        <v>technology</v>
      </c>
      <c r="R2632" t="str">
        <f>RIGHT(N2632, LEN(N2632)-FIND("/",N2632,1))</f>
        <v>space exploration</v>
      </c>
      <c r="S2632" s="12">
        <f t="shared" si="82"/>
        <v>42523.897129629629</v>
      </c>
      <c r="T2632" s="12">
        <f t="shared" si="83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15">
        <f>E2633/L2633</f>
        <v>80.185489510489504</v>
      </c>
      <c r="Q2633" t="str">
        <f>LEFT(N2633, FIND("/",N2633,1)-1)</f>
        <v>technology</v>
      </c>
      <c r="R2633" t="str">
        <f>RIGHT(N2633, LEN(N2633)-FIND("/",N2633,1))</f>
        <v>space exploration</v>
      </c>
      <c r="S2633" s="12">
        <f t="shared" si="82"/>
        <v>42217.960960648146</v>
      </c>
      <c r="T2633" s="12">
        <f t="shared" si="83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15">
        <f>E2634/L2634</f>
        <v>34.904761904761905</v>
      </c>
      <c r="Q2634" t="str">
        <f>LEFT(N2634, FIND("/",N2634,1)-1)</f>
        <v>technology</v>
      </c>
      <c r="R2634" t="str">
        <f>RIGHT(N2634, LEN(N2634)-FIND("/",N2634,1))</f>
        <v>space exploration</v>
      </c>
      <c r="S2634" s="12">
        <f t="shared" si="82"/>
        <v>42493.853460648148</v>
      </c>
      <c r="T2634" s="12">
        <f t="shared" si="83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15">
        <f>E2635/L2635</f>
        <v>89.100502512562812</v>
      </c>
      <c r="Q2635" t="str">
        <f>LEFT(N2635, FIND("/",N2635,1)-1)</f>
        <v>technology</v>
      </c>
      <c r="R2635" t="str">
        <f>RIGHT(N2635, LEN(N2635)-FIND("/",N2635,1))</f>
        <v>space exploration</v>
      </c>
      <c r="S2635" s="12">
        <f t="shared" si="82"/>
        <v>41667.614953703705</v>
      </c>
      <c r="T2635" s="12">
        <f t="shared" si="83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15">
        <f>E2636/L2636</f>
        <v>39.44</v>
      </c>
      <c r="Q2636" t="str">
        <f>LEFT(N2636, FIND("/",N2636,1)-1)</f>
        <v>technology</v>
      </c>
      <c r="R2636" t="str">
        <f>RIGHT(N2636, LEN(N2636)-FIND("/",N2636,1))</f>
        <v>space exploration</v>
      </c>
      <c r="S2636" s="12">
        <f t="shared" si="82"/>
        <v>42612.448159722218</v>
      </c>
      <c r="T2636" s="12">
        <f t="shared" si="83"/>
        <v>42642.448159722218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15">
        <f>E2637/L2637</f>
        <v>136.9047619047619</v>
      </c>
      <c r="Q2637" t="str">
        <f>LEFT(N2637, FIND("/",N2637,1)-1)</f>
        <v>technology</v>
      </c>
      <c r="R2637" t="str">
        <f>RIGHT(N2637, LEN(N2637)-FIND("/",N2637,1))</f>
        <v>space exploration</v>
      </c>
      <c r="S2637" s="12">
        <f t="shared" si="82"/>
        <v>42037.742604166669</v>
      </c>
      <c r="T2637" s="12">
        <f t="shared" si="83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15">
        <f>E2638/L2638</f>
        <v>37.46</v>
      </c>
      <c r="Q2638" t="str">
        <f>LEFT(N2638, FIND("/",N2638,1)-1)</f>
        <v>technology</v>
      </c>
      <c r="R2638" t="str">
        <f>RIGHT(N2638, LEN(N2638)-FIND("/",N2638,1))</f>
        <v>space exploration</v>
      </c>
      <c r="S2638" s="12">
        <f t="shared" si="82"/>
        <v>42636.406412037039</v>
      </c>
      <c r="T2638" s="12">
        <f t="shared" si="83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15">
        <f>E2639/L2639</f>
        <v>31.96153846153846</v>
      </c>
      <c r="Q2639" t="str">
        <f>LEFT(N2639, FIND("/",N2639,1)-1)</f>
        <v>technology</v>
      </c>
      <c r="R2639" t="str">
        <f>RIGHT(N2639, LEN(N2639)-FIND("/",N2639,1))</f>
        <v>space exploration</v>
      </c>
      <c r="S2639" s="12">
        <f t="shared" si="82"/>
        <v>42639.341145833336</v>
      </c>
      <c r="T2639" s="12">
        <f t="shared" si="83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15">
        <f>E2640/L2640</f>
        <v>25.214285714285715</v>
      </c>
      <c r="Q2640" t="str">
        <f>LEFT(N2640, FIND("/",N2640,1)-1)</f>
        <v>technology</v>
      </c>
      <c r="R2640" t="str">
        <f>RIGHT(N2640, LEN(N2640)-FIND("/",N2640,1))</f>
        <v>space exploration</v>
      </c>
      <c r="S2640" s="12">
        <f t="shared" si="82"/>
        <v>41989.70480324074</v>
      </c>
      <c r="T2640" s="12">
        <f t="shared" si="83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15">
        <f>E2641/L2641</f>
        <v>10.040816326530612</v>
      </c>
      <c r="Q2641" t="str">
        <f>LEFT(N2641, FIND("/",N2641,1)-1)</f>
        <v>technology</v>
      </c>
      <c r="R2641" t="str">
        <f>RIGHT(N2641, LEN(N2641)-FIND("/",N2641,1))</f>
        <v>space exploration</v>
      </c>
      <c r="S2641" s="12">
        <f t="shared" si="82"/>
        <v>42024.656805555554</v>
      </c>
      <c r="T2641" s="12">
        <f t="shared" si="83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15">
        <f>E2642/L2642</f>
        <v>45.94202898550725</v>
      </c>
      <c r="Q2642" t="str">
        <f>LEFT(N2642, FIND("/",N2642,1)-1)</f>
        <v>technology</v>
      </c>
      <c r="R2642" t="str">
        <f>RIGHT(N2642, LEN(N2642)-FIND("/",N2642,1))</f>
        <v>space exploration</v>
      </c>
      <c r="S2642" s="12">
        <f t="shared" si="82"/>
        <v>42102.952245370368</v>
      </c>
      <c r="T2642" s="12">
        <f t="shared" si="83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15">
        <f>IFERROR(E2643/L2643,0)</f>
        <v>15</v>
      </c>
      <c r="Q2643" t="str">
        <f>LEFT(N2643, FIND("/",N2643,1)-1)</f>
        <v>technology</v>
      </c>
      <c r="R2643" t="str">
        <f>RIGHT(N2643, LEN(N2643)-FIND("/",N2643,1))</f>
        <v>space exploration</v>
      </c>
      <c r="S2643" s="12">
        <f t="shared" si="82"/>
        <v>41880.618784722217</v>
      </c>
      <c r="T2643" s="12">
        <f t="shared" si="83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15">
        <f>IFERROR(E2644/L2644,0)</f>
        <v>0</v>
      </c>
      <c r="Q2644" t="str">
        <f>LEFT(N2644, FIND("/",N2644,1)-1)</f>
        <v>technology</v>
      </c>
      <c r="R2644" t="str">
        <f>RIGHT(N2644, LEN(N2644)-FIND("/",N2644,1))</f>
        <v>space exploration</v>
      </c>
      <c r="S2644" s="12">
        <f t="shared" si="82"/>
        <v>42536.03828703703</v>
      </c>
      <c r="T2644" s="12">
        <f t="shared" si="83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15">
        <f>IFERROR(E2645/L2645,0)</f>
        <v>223.58248500999335</v>
      </c>
      <c r="Q2645" t="str">
        <f>LEFT(N2645, FIND("/",N2645,1)-1)</f>
        <v>technology</v>
      </c>
      <c r="R2645" t="str">
        <f>RIGHT(N2645, LEN(N2645)-FIND("/",N2645,1))</f>
        <v>space exploration</v>
      </c>
      <c r="S2645" s="12">
        <f t="shared" si="82"/>
        <v>42689.374016203707</v>
      </c>
      <c r="T2645" s="12">
        <f t="shared" si="83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15">
        <f>IFERROR(E2646/L2646,0)</f>
        <v>39.480769230769234</v>
      </c>
      <c r="Q2646" t="str">
        <f>LEFT(N2646, FIND("/",N2646,1)-1)</f>
        <v>technology</v>
      </c>
      <c r="R2646" t="str">
        <f>RIGHT(N2646, LEN(N2646)-FIND("/",N2646,1))</f>
        <v>space exploration</v>
      </c>
      <c r="S2646" s="12">
        <f t="shared" si="82"/>
        <v>42774.583738425928</v>
      </c>
      <c r="T2646" s="12">
        <f t="shared" si="83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15">
        <f>IFERROR(E2647/L2647,0)</f>
        <v>91.304347826086953</v>
      </c>
      <c r="Q2647" t="str">
        <f>LEFT(N2647, FIND("/",N2647,1)-1)</f>
        <v>technology</v>
      </c>
      <c r="R2647" t="str">
        <f>RIGHT(N2647, LEN(N2647)-FIND("/",N2647,1))</f>
        <v>space exploration</v>
      </c>
      <c r="S2647" s="12">
        <f t="shared" si="82"/>
        <v>41921.634293981479</v>
      </c>
      <c r="T2647" s="12">
        <f t="shared" si="83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15">
        <f>IFERROR(E2648/L2648,0)</f>
        <v>78.666205607476627</v>
      </c>
      <c r="Q2648" t="str">
        <f>LEFT(N2648, FIND("/",N2648,1)-1)</f>
        <v>technology</v>
      </c>
      <c r="R2648" t="str">
        <f>RIGHT(N2648, LEN(N2648)-FIND("/",N2648,1))</f>
        <v>space exploration</v>
      </c>
      <c r="S2648" s="12">
        <f t="shared" si="82"/>
        <v>42226.10496527778</v>
      </c>
      <c r="T2648" s="12">
        <f t="shared" si="83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15">
        <f>IFERROR(E2649/L2649,0)</f>
        <v>12</v>
      </c>
      <c r="Q2649" t="str">
        <f>LEFT(N2649, FIND("/",N2649,1)-1)</f>
        <v>technology</v>
      </c>
      <c r="R2649" t="str">
        <f>RIGHT(N2649, LEN(N2649)-FIND("/",N2649,1))</f>
        <v>space exploration</v>
      </c>
      <c r="S2649" s="12">
        <f t="shared" si="82"/>
        <v>42200.053460648145</v>
      </c>
      <c r="T2649" s="12">
        <f t="shared" si="83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15">
        <f>IFERROR(E2650/L2650,0)</f>
        <v>17.666666666666668</v>
      </c>
      <c r="Q2650" t="str">
        <f>LEFT(N2650, FIND("/",N2650,1)-1)</f>
        <v>technology</v>
      </c>
      <c r="R2650" t="str">
        <f>RIGHT(N2650, LEN(N2650)-FIND("/",N2650,1))</f>
        <v>space exploration</v>
      </c>
      <c r="S2650" s="12">
        <f t="shared" si="82"/>
        <v>42408.506481481476</v>
      </c>
      <c r="T2650" s="12">
        <f t="shared" si="83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15">
        <f>IFERROR(E2651/L2651,0)</f>
        <v>41.333333333333336</v>
      </c>
      <c r="Q2651" t="str">
        <f>LEFT(N2651, FIND("/",N2651,1)-1)</f>
        <v>technology</v>
      </c>
      <c r="R2651" t="str">
        <f>RIGHT(N2651, LEN(N2651)-FIND("/",N2651,1))</f>
        <v>space exploration</v>
      </c>
      <c r="S2651" s="12">
        <f t="shared" si="82"/>
        <v>42341.788668981484</v>
      </c>
      <c r="T2651" s="12">
        <f t="shared" si="83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15">
        <f>IFERROR(E2652/L2652,0)</f>
        <v>71.599999999999994</v>
      </c>
      <c r="Q2652" t="str">
        <f>LEFT(N2652, FIND("/",N2652,1)-1)</f>
        <v>technology</v>
      </c>
      <c r="R2652" t="str">
        <f>RIGHT(N2652, LEN(N2652)-FIND("/",N2652,1))</f>
        <v>space exploration</v>
      </c>
      <c r="S2652" s="12">
        <f t="shared" si="82"/>
        <v>42695.416006944441</v>
      </c>
      <c r="T2652" s="12">
        <f t="shared" si="83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15">
        <f>IFERROR(E2653/L2653,0)</f>
        <v>307.8235294117647</v>
      </c>
      <c r="Q2653" t="str">
        <f>LEFT(N2653, FIND("/",N2653,1)-1)</f>
        <v>technology</v>
      </c>
      <c r="R2653" t="str">
        <f>RIGHT(N2653, LEN(N2653)-FIND("/",N2653,1))</f>
        <v>space exploration</v>
      </c>
      <c r="S2653" s="12">
        <f t="shared" si="82"/>
        <v>42327.597326388888</v>
      </c>
      <c r="T2653" s="12">
        <f t="shared" si="83"/>
        <v>42355.597326388888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15">
        <f>IFERROR(E2654/L2654,0)</f>
        <v>80.454545454545453</v>
      </c>
      <c r="Q2654" t="str">
        <f>LEFT(N2654, FIND("/",N2654,1)-1)</f>
        <v>technology</v>
      </c>
      <c r="R2654" t="str">
        <f>RIGHT(N2654, LEN(N2654)-FIND("/",N2654,1))</f>
        <v>space exploration</v>
      </c>
      <c r="S2654" s="12">
        <f t="shared" si="82"/>
        <v>41952.950520833336</v>
      </c>
      <c r="T2654" s="12">
        <f t="shared" si="83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15">
        <f>IFERROR(E2655/L2655,0)</f>
        <v>83.942857142857136</v>
      </c>
      <c r="Q2655" t="str">
        <f>LEFT(N2655, FIND("/",N2655,1)-1)</f>
        <v>technology</v>
      </c>
      <c r="R2655" t="str">
        <f>RIGHT(N2655, LEN(N2655)-FIND("/",N2655,1))</f>
        <v>space exploration</v>
      </c>
      <c r="S2655" s="12">
        <f t="shared" si="82"/>
        <v>41771.443599537037</v>
      </c>
      <c r="T2655" s="12">
        <f t="shared" si="83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15">
        <f>IFERROR(E2656/L2656,0)</f>
        <v>8.5</v>
      </c>
      <c r="Q2656" t="str">
        <f>LEFT(N2656, FIND("/",N2656,1)-1)</f>
        <v>technology</v>
      </c>
      <c r="R2656" t="str">
        <f>RIGHT(N2656, LEN(N2656)-FIND("/",N2656,1))</f>
        <v>space exploration</v>
      </c>
      <c r="S2656" s="12">
        <f t="shared" si="82"/>
        <v>42055.392662037033</v>
      </c>
      <c r="T2656" s="12">
        <f t="shared" si="83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15">
        <f>IFERROR(E2657/L2657,0)</f>
        <v>73.372093023255815</v>
      </c>
      <c r="Q2657" t="str">
        <f>LEFT(N2657, FIND("/",N2657,1)-1)</f>
        <v>technology</v>
      </c>
      <c r="R2657" t="str">
        <f>RIGHT(N2657, LEN(N2657)-FIND("/",N2657,1))</f>
        <v>space exploration</v>
      </c>
      <c r="S2657" s="12">
        <f t="shared" si="82"/>
        <v>42381.657951388886</v>
      </c>
      <c r="T2657" s="12">
        <f t="shared" si="83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15">
        <f>IFERROR(E2658/L2658,0)</f>
        <v>112.86184210526316</v>
      </c>
      <c r="Q2658" t="str">
        <f>LEFT(N2658, FIND("/",N2658,1)-1)</f>
        <v>technology</v>
      </c>
      <c r="R2658" t="str">
        <f>RIGHT(N2658, LEN(N2658)-FIND("/",N2658,1))</f>
        <v>space exploration</v>
      </c>
      <c r="S2658" s="12">
        <f t="shared" si="82"/>
        <v>42767.480185185188</v>
      </c>
      <c r="T2658" s="12">
        <f t="shared" si="83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15">
        <f>IFERROR(E2659/L2659,0)</f>
        <v>95.277627118644077</v>
      </c>
      <c r="Q2659" t="str">
        <f>LEFT(N2659, FIND("/",N2659,1)-1)</f>
        <v>technology</v>
      </c>
      <c r="R2659" t="str">
        <f>RIGHT(N2659, LEN(N2659)-FIND("/",N2659,1))</f>
        <v>space exploration</v>
      </c>
      <c r="S2659" s="12">
        <f t="shared" si="82"/>
        <v>42551.720520833333</v>
      </c>
      <c r="T2659" s="12">
        <f t="shared" si="83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15">
        <f>IFERROR(E2660/L2660,0)</f>
        <v>22.75</v>
      </c>
      <c r="Q2660" t="str">
        <f>LEFT(N2660, FIND("/",N2660,1)-1)</f>
        <v>technology</v>
      </c>
      <c r="R2660" t="str">
        <f>RIGHT(N2660, LEN(N2660)-FIND("/",N2660,1))</f>
        <v>space exploration</v>
      </c>
      <c r="S2660" s="12">
        <f t="shared" si="82"/>
        <v>42551.675856481474</v>
      </c>
      <c r="T2660" s="12">
        <f t="shared" si="83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15">
        <f>IFERROR(E2661/L2661,0)</f>
        <v>133.30000000000001</v>
      </c>
      <c r="Q2661" t="str">
        <f>LEFT(N2661, FIND("/",N2661,1)-1)</f>
        <v>technology</v>
      </c>
      <c r="R2661" t="str">
        <f>RIGHT(N2661, LEN(N2661)-FIND("/",N2661,1))</f>
        <v>space exploration</v>
      </c>
      <c r="S2661" s="12">
        <f t="shared" si="82"/>
        <v>42081.861226851848</v>
      </c>
      <c r="T2661" s="12">
        <f t="shared" si="83"/>
        <v>42111.861226851848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15">
        <f>IFERROR(E2662/L2662,0)</f>
        <v>3.8</v>
      </c>
      <c r="Q2662" t="str">
        <f>LEFT(N2662, FIND("/",N2662,1)-1)</f>
        <v>technology</v>
      </c>
      <c r="R2662" t="str">
        <f>RIGHT(N2662, LEN(N2662)-FIND("/",N2662,1))</f>
        <v>space exploration</v>
      </c>
      <c r="S2662" s="12">
        <f t="shared" si="82"/>
        <v>42272.504837962959</v>
      </c>
      <c r="T2662" s="12">
        <f t="shared" si="83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15">
        <f>E2663/L2663</f>
        <v>85.75</v>
      </c>
      <c r="Q2663" t="str">
        <f>LEFT(N2663, FIND("/",N2663,1)-1)</f>
        <v>technology</v>
      </c>
      <c r="R2663" t="str">
        <f>RIGHT(N2663, LEN(N2663)-FIND("/",N2663,1))</f>
        <v>makerspaces</v>
      </c>
      <c r="S2663" s="12">
        <f t="shared" si="82"/>
        <v>41542.750115740739</v>
      </c>
      <c r="T2663" s="12">
        <f t="shared" si="83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15">
        <f>E2664/L2664</f>
        <v>267</v>
      </c>
      <c r="Q2664" t="str">
        <f>LEFT(N2664, FIND("/",N2664,1)-1)</f>
        <v>technology</v>
      </c>
      <c r="R2664" t="str">
        <f>RIGHT(N2664, LEN(N2664)-FIND("/",N2664,1))</f>
        <v>makerspaces</v>
      </c>
      <c r="S2664" s="12">
        <f t="shared" si="82"/>
        <v>42207.538344907407</v>
      </c>
      <c r="T2664" s="12">
        <f t="shared" si="83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15">
        <f>E2665/L2665</f>
        <v>373.55803571428572</v>
      </c>
      <c r="Q2665" t="str">
        <f>LEFT(N2665, FIND("/",N2665,1)-1)</f>
        <v>technology</v>
      </c>
      <c r="R2665" t="str">
        <f>RIGHT(N2665, LEN(N2665)-FIND("/",N2665,1))</f>
        <v>makerspaces</v>
      </c>
      <c r="S2665" s="12">
        <f t="shared" si="82"/>
        <v>42222.41443287037</v>
      </c>
      <c r="T2665" s="12">
        <f t="shared" si="83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15">
        <f>E2666/L2666</f>
        <v>174.03846153846155</v>
      </c>
      <c r="Q2666" t="str">
        <f>LEFT(N2666, FIND("/",N2666,1)-1)</f>
        <v>technology</v>
      </c>
      <c r="R2666" t="str">
        <f>RIGHT(N2666, LEN(N2666)-FIND("/",N2666,1))</f>
        <v>makerspaces</v>
      </c>
      <c r="S2666" s="12">
        <f t="shared" si="82"/>
        <v>42312.817094907405</v>
      </c>
      <c r="T2666" s="12">
        <f t="shared" si="83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15">
        <f>E2667/L2667</f>
        <v>93.695652173913047</v>
      </c>
      <c r="Q2667" t="str">
        <f>LEFT(N2667, FIND("/",N2667,1)-1)</f>
        <v>technology</v>
      </c>
      <c r="R2667" t="str">
        <f>RIGHT(N2667, LEN(N2667)-FIND("/",N2667,1))</f>
        <v>makerspaces</v>
      </c>
      <c r="S2667" s="12">
        <f t="shared" si="82"/>
        <v>42083.687199074069</v>
      </c>
      <c r="T2667" s="12">
        <f t="shared" si="83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15">
        <f>E2668/L2668</f>
        <v>77.327718446601949</v>
      </c>
      <c r="Q2668" t="str">
        <f>LEFT(N2668, FIND("/",N2668,1)-1)</f>
        <v>technology</v>
      </c>
      <c r="R2668" t="str">
        <f>RIGHT(N2668, LEN(N2668)-FIND("/",N2668,1))</f>
        <v>makerspaces</v>
      </c>
      <c r="S2668" s="12">
        <f t="shared" si="82"/>
        <v>42235.55600694444</v>
      </c>
      <c r="T2668" s="12">
        <f t="shared" si="83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15">
        <f>E2669/L2669</f>
        <v>92.222222222222229</v>
      </c>
      <c r="Q2669" t="str">
        <f>LEFT(N2669, FIND("/",N2669,1)-1)</f>
        <v>technology</v>
      </c>
      <c r="R2669" t="str">
        <f>RIGHT(N2669, LEN(N2669)-FIND("/",N2669,1))</f>
        <v>makerspaces</v>
      </c>
      <c r="S2669" s="12">
        <f t="shared" si="82"/>
        <v>42380.717777777776</v>
      </c>
      <c r="T2669" s="12">
        <f t="shared" si="83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15">
        <f>E2670/L2670</f>
        <v>60.964285714285715</v>
      </c>
      <c r="Q2670" t="str">
        <f>LEFT(N2670, FIND("/",N2670,1)-1)</f>
        <v>technology</v>
      </c>
      <c r="R2670" t="str">
        <f>RIGHT(N2670, LEN(N2670)-FIND("/",N2670,1))</f>
        <v>makerspaces</v>
      </c>
      <c r="S2670" s="12">
        <f t="shared" si="82"/>
        <v>42275.380381944444</v>
      </c>
      <c r="T2670" s="12">
        <f t="shared" si="83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15">
        <f>E2671/L2671</f>
        <v>91</v>
      </c>
      <c r="Q2671" t="str">
        <f>LEFT(N2671, FIND("/",N2671,1)-1)</f>
        <v>technology</v>
      </c>
      <c r="R2671" t="str">
        <f>RIGHT(N2671, LEN(N2671)-FIND("/",N2671,1))</f>
        <v>makerspaces</v>
      </c>
      <c r="S2671" s="12">
        <f t="shared" si="82"/>
        <v>42318.827499999992</v>
      </c>
      <c r="T2671" s="12">
        <f t="shared" si="83"/>
        <v>42378.827499999992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15">
        <f>IFERROR(E2672/L2672,0)</f>
        <v>41.583333333333336</v>
      </c>
      <c r="Q2672" t="str">
        <f>LEFT(N2672, FIND("/",N2672,1)-1)</f>
        <v>technology</v>
      </c>
      <c r="R2672" t="str">
        <f>RIGHT(N2672, LEN(N2672)-FIND("/",N2672,1))</f>
        <v>makerspaces</v>
      </c>
      <c r="S2672" s="12">
        <f t="shared" si="82"/>
        <v>41820.812268518515</v>
      </c>
      <c r="T2672" s="12">
        <f t="shared" si="83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15">
        <f>IFERROR(E2673/L2673,0)</f>
        <v>33.761904761904759</v>
      </c>
      <c r="Q2673" t="str">
        <f>LEFT(N2673, FIND("/",N2673,1)-1)</f>
        <v>technology</v>
      </c>
      <c r="R2673" t="str">
        <f>RIGHT(N2673, LEN(N2673)-FIND("/",N2673,1))</f>
        <v>makerspaces</v>
      </c>
      <c r="S2673" s="12">
        <f t="shared" si="82"/>
        <v>41962.54069444444</v>
      </c>
      <c r="T2673" s="12">
        <f t="shared" si="83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15">
        <f>IFERROR(E2674/L2674,0)</f>
        <v>70.61702127659575</v>
      </c>
      <c r="Q2674" t="str">
        <f>LEFT(N2674, FIND("/",N2674,1)-1)</f>
        <v>technology</v>
      </c>
      <c r="R2674" t="str">
        <f>RIGHT(N2674, LEN(N2674)-FIND("/",N2674,1))</f>
        <v>makerspaces</v>
      </c>
      <c r="S2674" s="12">
        <f t="shared" si="82"/>
        <v>42344.675810185181</v>
      </c>
      <c r="T2674" s="12">
        <f t="shared" si="83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15">
        <f>IFERROR(E2675/L2675,0)</f>
        <v>167.15151515151516</v>
      </c>
      <c r="Q2675" t="str">
        <f>LEFT(N2675, FIND("/",N2675,1)-1)</f>
        <v>technology</v>
      </c>
      <c r="R2675" t="str">
        <f>RIGHT(N2675, LEN(N2675)-FIND("/",N2675,1))</f>
        <v>makerspaces</v>
      </c>
      <c r="S2675" s="12">
        <f t="shared" si="82"/>
        <v>41912.333321759259</v>
      </c>
      <c r="T2675" s="12">
        <f t="shared" si="83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15">
        <f>E2676/L2676</f>
        <v>128.61988304093566</v>
      </c>
      <c r="Q2676" t="str">
        <f>LEFT(N2676, FIND("/",N2676,1)-1)</f>
        <v>technology</v>
      </c>
      <c r="R2676" t="str">
        <f>RIGHT(N2676, LEN(N2676)-FIND("/",N2676,1))</f>
        <v>makerspaces</v>
      </c>
      <c r="S2676" s="12">
        <f t="shared" si="82"/>
        <v>42529.424421296295</v>
      </c>
      <c r="T2676" s="12">
        <f t="shared" si="83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15">
        <f>IFERROR(E2677/L2677,0)</f>
        <v>65.41379310344827</v>
      </c>
      <c r="Q2677" t="str">
        <f>LEFT(N2677, FIND("/",N2677,1)-1)</f>
        <v>technology</v>
      </c>
      <c r="R2677" t="str">
        <f>RIGHT(N2677, LEN(N2677)-FIND("/",N2677,1))</f>
        <v>makerspaces</v>
      </c>
      <c r="S2677" s="12">
        <f t="shared" si="82"/>
        <v>41923.649178240739</v>
      </c>
      <c r="T2677" s="12">
        <f t="shared" si="83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15">
        <f>E2678/L2678</f>
        <v>117.55555555555556</v>
      </c>
      <c r="Q2678" t="str">
        <f>LEFT(N2678, FIND("/",N2678,1)-1)</f>
        <v>technology</v>
      </c>
      <c r="R2678" t="str">
        <f>RIGHT(N2678, LEN(N2678)-FIND("/",N2678,1))</f>
        <v>makerspaces</v>
      </c>
      <c r="S2678" s="12">
        <f t="shared" si="82"/>
        <v>42482.416365740741</v>
      </c>
      <c r="T2678" s="12">
        <f t="shared" si="83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15">
        <f>IFERROR(E2679/L2679,0)</f>
        <v>126.48148148148148</v>
      </c>
      <c r="Q2679" t="str">
        <f>LEFT(N2679, FIND("/",N2679,1)-1)</f>
        <v>technology</v>
      </c>
      <c r="R2679" t="str">
        <f>RIGHT(N2679, LEN(N2679)-FIND("/",N2679,1))</f>
        <v>makerspaces</v>
      </c>
      <c r="S2679" s="12">
        <f t="shared" si="82"/>
        <v>41792.821099537039</v>
      </c>
      <c r="T2679" s="12">
        <f t="shared" si="83"/>
        <v>41822.821099537039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15">
        <f>IFERROR(E2680/L2680,0)</f>
        <v>550</v>
      </c>
      <c r="Q2680" t="str">
        <f>LEFT(N2680, FIND("/",N2680,1)-1)</f>
        <v>technology</v>
      </c>
      <c r="R2680" t="str">
        <f>RIGHT(N2680, LEN(N2680)-FIND("/",N2680,1))</f>
        <v>makerspaces</v>
      </c>
      <c r="S2680" s="12">
        <f t="shared" si="82"/>
        <v>42241.589872685181</v>
      </c>
      <c r="T2680" s="12">
        <f t="shared" si="83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15">
        <f>IFERROR(E2681/L2681,0)</f>
        <v>44</v>
      </c>
      <c r="Q2681" t="str">
        <f>LEFT(N2681, FIND("/",N2681,1)-1)</f>
        <v>technology</v>
      </c>
      <c r="R2681" t="str">
        <f>RIGHT(N2681, LEN(N2681)-FIND("/",N2681,1))</f>
        <v>makerspaces</v>
      </c>
      <c r="S2681" s="12">
        <f t="shared" si="82"/>
        <v>42032.792754629627</v>
      </c>
      <c r="T2681" s="12">
        <f t="shared" si="83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15">
        <f>IFERROR(E2682/L2682,0)</f>
        <v>69</v>
      </c>
      <c r="Q2682" t="str">
        <f>LEFT(N2682, FIND("/",N2682,1)-1)</f>
        <v>technology</v>
      </c>
      <c r="R2682" t="str">
        <f>RIGHT(N2682, LEN(N2682)-FIND("/",N2682,1))</f>
        <v>makerspaces</v>
      </c>
      <c r="S2682" s="12">
        <f t="shared" si="82"/>
        <v>42436.003368055557</v>
      </c>
      <c r="T2682" s="12">
        <f t="shared" si="83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15">
        <f>IFERROR(E2683/L2683,0)</f>
        <v>27.5</v>
      </c>
      <c r="Q2683" t="str">
        <f>LEFT(N2683, FIND("/",N2683,1)-1)</f>
        <v>food</v>
      </c>
      <c r="R2683" t="str">
        <f>RIGHT(N2683, LEN(N2683)-FIND("/",N2683,1))</f>
        <v>food trucks</v>
      </c>
      <c r="S2683" s="12">
        <f t="shared" si="82"/>
        <v>41805.686921296292</v>
      </c>
      <c r="T2683" s="12">
        <f t="shared" si="83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15">
        <f>IFERROR(E2684/L2684,0)</f>
        <v>84.9</v>
      </c>
      <c r="Q2684" t="str">
        <f>LEFT(N2684, FIND("/",N2684,1)-1)</f>
        <v>food</v>
      </c>
      <c r="R2684" t="str">
        <f>RIGHT(N2684, LEN(N2684)-FIND("/",N2684,1))</f>
        <v>food trucks</v>
      </c>
      <c r="S2684" s="12">
        <f t="shared" si="82"/>
        <v>41932.663657407407</v>
      </c>
      <c r="T2684" s="12">
        <f t="shared" si="83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15">
        <f>IFERROR(E2685/L2685,0)</f>
        <v>12</v>
      </c>
      <c r="Q2685" t="str">
        <f>LEFT(N2685, FIND("/",N2685,1)-1)</f>
        <v>food</v>
      </c>
      <c r="R2685" t="str">
        <f>RIGHT(N2685, LEN(N2685)-FIND("/",N2685,1))</f>
        <v>food trucks</v>
      </c>
      <c r="S2685" s="12">
        <f t="shared" si="82"/>
        <v>42034.546759259254</v>
      </c>
      <c r="T2685" s="12">
        <f t="shared" si="83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15">
        <f>IFERROR(E2686/L2686,0)</f>
        <v>200</v>
      </c>
      <c r="Q2686" t="str">
        <f>LEFT(N2686, FIND("/",N2686,1)-1)</f>
        <v>food</v>
      </c>
      <c r="R2686" t="str">
        <f>RIGHT(N2686, LEN(N2686)-FIND("/",N2686,1))</f>
        <v>food trucks</v>
      </c>
      <c r="S2686" s="12">
        <f t="shared" si="82"/>
        <v>41820.706307870372</v>
      </c>
      <c r="T2686" s="12">
        <f t="shared" si="83"/>
        <v>41860.706307870372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15">
        <f>IFERROR(E2687/L2687,0)</f>
        <v>10</v>
      </c>
      <c r="Q2687" t="str">
        <f>LEFT(N2687, FIND("/",N2687,1)-1)</f>
        <v>food</v>
      </c>
      <c r="R2687" t="str">
        <f>RIGHT(N2687, LEN(N2687)-FIND("/",N2687,1))</f>
        <v>food trucks</v>
      </c>
      <c r="S2687" s="12">
        <f t="shared" si="82"/>
        <v>42061.487615740734</v>
      </c>
      <c r="T2687" s="12">
        <f t="shared" si="83"/>
        <v>42121.44594907407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15">
        <f>IFERROR(E2688/L2688,0)</f>
        <v>0</v>
      </c>
      <c r="Q2688" t="str">
        <f>LEFT(N2688, FIND("/",N2688,1)-1)</f>
        <v>food</v>
      </c>
      <c r="R2688" t="str">
        <f>RIGHT(N2688, LEN(N2688)-FIND("/",N2688,1))</f>
        <v>food trucks</v>
      </c>
      <c r="S2688" s="12">
        <f t="shared" si="82"/>
        <v>41892.766469907401</v>
      </c>
      <c r="T2688" s="12">
        <f t="shared" si="83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15">
        <f>IFERROR(E2689/L2689,0)</f>
        <v>0</v>
      </c>
      <c r="Q2689" t="str">
        <f>LEFT(N2689, FIND("/",N2689,1)-1)</f>
        <v>food</v>
      </c>
      <c r="R2689" t="str">
        <f>RIGHT(N2689, LEN(N2689)-FIND("/",N2689,1))</f>
        <v>food trucks</v>
      </c>
      <c r="S2689" s="12">
        <f t="shared" si="82"/>
        <v>42154.431921296295</v>
      </c>
      <c r="T2689" s="12">
        <f t="shared" si="83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15">
        <f>IFERROR(E2690/L2690,0)</f>
        <v>5.2857142857142856</v>
      </c>
      <c r="Q2690" t="str">
        <f>LEFT(N2690, FIND("/",N2690,1)-1)</f>
        <v>food</v>
      </c>
      <c r="R2690" t="str">
        <f>RIGHT(N2690, LEN(N2690)-FIND("/",N2690,1))</f>
        <v>food trucks</v>
      </c>
      <c r="S2690" s="12">
        <f t="shared" si="82"/>
        <v>42027.910532407404</v>
      </c>
      <c r="T2690" s="12">
        <f t="shared" si="83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15">
        <f>IFERROR(E2691/L2691,0)</f>
        <v>1</v>
      </c>
      <c r="Q2691" t="str">
        <f>LEFT(N2691, FIND("/",N2691,1)-1)</f>
        <v>food</v>
      </c>
      <c r="R2691" t="str">
        <f>RIGHT(N2691, LEN(N2691)-FIND("/",N2691,1))</f>
        <v>food trucks</v>
      </c>
      <c r="S2691" s="12">
        <f t="shared" ref="S2691:S2754" si="84">(J2691/86400)+25569+(-5/24)</f>
        <v>42551.75335648148</v>
      </c>
      <c r="T2691" s="12">
        <f t="shared" ref="T2691:T2754" si="85">(I2691/86400)+25569+(-5/24)</f>
        <v>42581.75335648148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15">
        <f>IFERROR(E2692/L2692,0)</f>
        <v>72.762711864406782</v>
      </c>
      <c r="Q2692" t="str">
        <f>LEFT(N2692, FIND("/",N2692,1)-1)</f>
        <v>food</v>
      </c>
      <c r="R2692" t="str">
        <f>RIGHT(N2692, LEN(N2692)-FIND("/",N2692,1))</f>
        <v>food trucks</v>
      </c>
      <c r="S2692" s="12">
        <f t="shared" si="84"/>
        <v>42112.89671296296</v>
      </c>
      <c r="T2692" s="12">
        <f t="shared" si="85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15">
        <f>IFERROR(E2693/L2693,0)</f>
        <v>17.5</v>
      </c>
      <c r="Q2693" t="str">
        <f>LEFT(N2693, FIND("/",N2693,1)-1)</f>
        <v>food</v>
      </c>
      <c r="R2693" t="str">
        <f>RIGHT(N2693, LEN(N2693)-FIND("/",N2693,1))</f>
        <v>food trucks</v>
      </c>
      <c r="S2693" s="12">
        <f t="shared" si="84"/>
        <v>42089.515706018516</v>
      </c>
      <c r="T2693" s="12">
        <f t="shared" si="85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15">
        <f>IFERROR(E2694/L2694,0)</f>
        <v>25</v>
      </c>
      <c r="Q2694" t="str">
        <f>LEFT(N2694, FIND("/",N2694,1)-1)</f>
        <v>food</v>
      </c>
      <c r="R2694" t="str">
        <f>RIGHT(N2694, LEN(N2694)-FIND("/",N2694,1))</f>
        <v>food trucks</v>
      </c>
      <c r="S2694" s="12">
        <f t="shared" si="84"/>
        <v>42058.125694444439</v>
      </c>
      <c r="T2694" s="12">
        <f t="shared" si="85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15">
        <f>IFERROR(E2695/L2695,0)</f>
        <v>13.333333333333334</v>
      </c>
      <c r="Q2695" t="str">
        <f>LEFT(N2695, FIND("/",N2695,1)-1)</f>
        <v>food</v>
      </c>
      <c r="R2695" t="str">
        <f>RIGHT(N2695, LEN(N2695)-FIND("/",N2695,1))</f>
        <v>food trucks</v>
      </c>
      <c r="S2695" s="12">
        <f t="shared" si="84"/>
        <v>41833.930162037032</v>
      </c>
      <c r="T2695" s="12">
        <f t="shared" si="85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15">
        <f>IFERROR(E2696/L2696,0)</f>
        <v>1</v>
      </c>
      <c r="Q2696" t="str">
        <f>LEFT(N2696, FIND("/",N2696,1)-1)</f>
        <v>food</v>
      </c>
      <c r="R2696" t="str">
        <f>RIGHT(N2696, LEN(N2696)-FIND("/",N2696,1))</f>
        <v>food trucks</v>
      </c>
      <c r="S2696" s="12">
        <f t="shared" si="84"/>
        <v>41877.932164351849</v>
      </c>
      <c r="T2696" s="12">
        <f t="shared" si="85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15">
        <f>IFERROR(E2697/L2697,0)</f>
        <v>23.666666666666668</v>
      </c>
      <c r="Q2697" t="str">
        <f>LEFT(N2697, FIND("/",N2697,1)-1)</f>
        <v>food</v>
      </c>
      <c r="R2697" t="str">
        <f>RIGHT(N2697, LEN(N2697)-FIND("/",N2697,1))</f>
        <v>food trucks</v>
      </c>
      <c r="S2697" s="12">
        <f t="shared" si="84"/>
        <v>42047.973587962959</v>
      </c>
      <c r="T2697" s="12">
        <f t="shared" si="85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15">
        <f>IFERROR(E2698/L2698,0)</f>
        <v>89.21052631578948</v>
      </c>
      <c r="Q2698" t="str">
        <f>LEFT(N2698, FIND("/",N2698,1)-1)</f>
        <v>food</v>
      </c>
      <c r="R2698" t="str">
        <f>RIGHT(N2698, LEN(N2698)-FIND("/",N2698,1))</f>
        <v>food trucks</v>
      </c>
      <c r="S2698" s="12">
        <f t="shared" si="84"/>
        <v>41964.636111111111</v>
      </c>
      <c r="T2698" s="12">
        <f t="shared" si="85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15">
        <f>IFERROR(E2699/L2699,0)</f>
        <v>116.55769230769231</v>
      </c>
      <c r="Q2699" t="str">
        <f>LEFT(N2699, FIND("/",N2699,1)-1)</f>
        <v>food</v>
      </c>
      <c r="R2699" t="str">
        <f>RIGHT(N2699, LEN(N2699)-FIND("/",N2699,1))</f>
        <v>food trucks</v>
      </c>
      <c r="S2699" s="12">
        <f t="shared" si="84"/>
        <v>42187.731747685182</v>
      </c>
      <c r="T2699" s="12">
        <f t="shared" si="85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15">
        <f>IFERROR(E2700/L2700,0)</f>
        <v>13.005000000000001</v>
      </c>
      <c r="Q2700" t="str">
        <f>LEFT(N2700, FIND("/",N2700,1)-1)</f>
        <v>food</v>
      </c>
      <c r="R2700" t="str">
        <f>RIGHT(N2700, LEN(N2700)-FIND("/",N2700,1))</f>
        <v>food trucks</v>
      </c>
      <c r="S2700" s="12">
        <f t="shared" si="84"/>
        <v>41787.689907407403</v>
      </c>
      <c r="T2700" s="12">
        <f t="shared" si="85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15">
        <f>IFERROR(E2701/L2701,0)</f>
        <v>0</v>
      </c>
      <c r="Q2701" t="str">
        <f>LEFT(N2701, FIND("/",N2701,1)-1)</f>
        <v>food</v>
      </c>
      <c r="R2701" t="str">
        <f>RIGHT(N2701, LEN(N2701)-FIND("/",N2701,1))</f>
        <v>food trucks</v>
      </c>
      <c r="S2701" s="12">
        <f t="shared" si="84"/>
        <v>41829.688229166662</v>
      </c>
      <c r="T2701" s="12">
        <f t="shared" si="85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15">
        <f>IFERROR(E2702/L2702,0)</f>
        <v>17.5</v>
      </c>
      <c r="Q2702" t="str">
        <f>LEFT(N2702, FIND("/",N2702,1)-1)</f>
        <v>food</v>
      </c>
      <c r="R2702" t="str">
        <f>RIGHT(N2702, LEN(N2702)-FIND("/",N2702,1))</f>
        <v>food trucks</v>
      </c>
      <c r="S2702" s="12">
        <f t="shared" si="84"/>
        <v>41870.666342592587</v>
      </c>
      <c r="T2702" s="12">
        <f t="shared" si="85"/>
        <v>41900.666342592587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15">
        <f>IFERROR(E2703/L2703,0)</f>
        <v>34.130434782608695</v>
      </c>
      <c r="Q2703" t="str">
        <f>LEFT(N2703, FIND("/",N2703,1)-1)</f>
        <v>theater</v>
      </c>
      <c r="R2703" t="str">
        <f>RIGHT(N2703, LEN(N2703)-FIND("/",N2703,1))</f>
        <v>spaces</v>
      </c>
      <c r="S2703" s="12">
        <f t="shared" si="84"/>
        <v>42801.566365740735</v>
      </c>
      <c r="T2703" s="12">
        <f t="shared" si="85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15">
        <f>IFERROR(E2704/L2704,0)</f>
        <v>132.34615384615384</v>
      </c>
      <c r="Q2704" t="str">
        <f>LEFT(N2704, FIND("/",N2704,1)-1)</f>
        <v>theater</v>
      </c>
      <c r="R2704" t="str">
        <f>RIGHT(N2704, LEN(N2704)-FIND("/",N2704,1))</f>
        <v>spaces</v>
      </c>
      <c r="S2704" s="12">
        <f t="shared" si="84"/>
        <v>42800.593483796292</v>
      </c>
      <c r="T2704" s="12">
        <f t="shared" si="85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15">
        <f>E2705/L2705</f>
        <v>922.22222222222217</v>
      </c>
      <c r="Q2705" t="str">
        <f>LEFT(N2705, FIND("/",N2705,1)-1)</f>
        <v>theater</v>
      </c>
      <c r="R2705" t="str">
        <f>RIGHT(N2705, LEN(N2705)-FIND("/",N2705,1))</f>
        <v>spaces</v>
      </c>
      <c r="S2705" s="12">
        <f t="shared" si="84"/>
        <v>42756.481828703698</v>
      </c>
      <c r="T2705" s="12">
        <f t="shared" si="85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15">
        <f>IFERROR(E2706/L2706,0)</f>
        <v>163.57142857142858</v>
      </c>
      <c r="Q2706" t="str">
        <f>LEFT(N2706, FIND("/",N2706,1)-1)</f>
        <v>theater</v>
      </c>
      <c r="R2706" t="str">
        <f>RIGHT(N2706, LEN(N2706)-FIND("/",N2706,1))</f>
        <v>spaces</v>
      </c>
      <c r="S2706" s="12">
        <f t="shared" si="84"/>
        <v>42787.654097222221</v>
      </c>
      <c r="T2706" s="12">
        <f t="shared" si="85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15">
        <f>IFERROR(E2707/L2707,0)</f>
        <v>217.375</v>
      </c>
      <c r="Q2707" t="str">
        <f>LEFT(N2707, FIND("/",N2707,1)-1)</f>
        <v>theater</v>
      </c>
      <c r="R2707" t="str">
        <f>RIGHT(N2707, LEN(N2707)-FIND("/",N2707,1))</f>
        <v>spaces</v>
      </c>
      <c r="S2707" s="12">
        <f t="shared" si="84"/>
        <v>42773.70784722222</v>
      </c>
      <c r="T2707" s="12">
        <f t="shared" si="85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15">
        <f>E2708/L2708</f>
        <v>149.44486692015209</v>
      </c>
      <c r="Q2708" t="str">
        <f>LEFT(N2708, FIND("/",N2708,1)-1)</f>
        <v>theater</v>
      </c>
      <c r="R2708" t="str">
        <f>RIGHT(N2708, LEN(N2708)-FIND("/",N2708,1))</f>
        <v>spaces</v>
      </c>
      <c r="S2708" s="12">
        <f t="shared" si="84"/>
        <v>41899.086608796293</v>
      </c>
      <c r="T2708" s="12">
        <f t="shared" si="85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15">
        <f>E2709/L2709</f>
        <v>71.237487309644663</v>
      </c>
      <c r="Q2709" t="str">
        <f>LEFT(N2709, FIND("/",N2709,1)-1)</f>
        <v>theater</v>
      </c>
      <c r="R2709" t="str">
        <f>RIGHT(N2709, LEN(N2709)-FIND("/",N2709,1))</f>
        <v>spaces</v>
      </c>
      <c r="S2709" s="12">
        <f t="shared" si="84"/>
        <v>41391.574571759258</v>
      </c>
      <c r="T2709" s="12">
        <f t="shared" si="85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15">
        <f>E2710/L2710</f>
        <v>44.464318398474738</v>
      </c>
      <c r="Q2710" t="str">
        <f>LEFT(N2710, FIND("/",N2710,1)-1)</f>
        <v>theater</v>
      </c>
      <c r="R2710" t="str">
        <f>RIGHT(N2710, LEN(N2710)-FIND("/",N2710,1))</f>
        <v>spaces</v>
      </c>
      <c r="S2710" s="12">
        <f t="shared" si="84"/>
        <v>42512.489884259259</v>
      </c>
      <c r="T2710" s="12">
        <f t="shared" si="85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15">
        <f>E2711/L2711</f>
        <v>164.94480519480518</v>
      </c>
      <c r="Q2711" t="str">
        <f>LEFT(N2711, FIND("/",N2711,1)-1)</f>
        <v>theater</v>
      </c>
      <c r="R2711" t="str">
        <f>RIGHT(N2711, LEN(N2711)-FIND("/",N2711,1))</f>
        <v>spaces</v>
      </c>
      <c r="S2711" s="12">
        <f t="shared" si="84"/>
        <v>42611.941446759258</v>
      </c>
      <c r="T2711" s="12">
        <f t="shared" si="85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15">
        <f>E2712/L2712</f>
        <v>84.871516544117654</v>
      </c>
      <c r="Q2712" t="str">
        <f>LEFT(N2712, FIND("/",N2712,1)-1)</f>
        <v>theater</v>
      </c>
      <c r="R2712" t="str">
        <f>RIGHT(N2712, LEN(N2712)-FIND("/",N2712,1))</f>
        <v>spaces</v>
      </c>
      <c r="S2712" s="12">
        <f t="shared" si="84"/>
        <v>41828.021157407406</v>
      </c>
      <c r="T2712" s="12">
        <f t="shared" si="85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15">
        <f>E2713/L2713</f>
        <v>53.945205479452056</v>
      </c>
      <c r="Q2713" t="str">
        <f>LEFT(N2713, FIND("/",N2713,1)-1)</f>
        <v>theater</v>
      </c>
      <c r="R2713" t="str">
        <f>RIGHT(N2713, LEN(N2713)-FIND("/",N2713,1))</f>
        <v>spaces</v>
      </c>
      <c r="S2713" s="12">
        <f t="shared" si="84"/>
        <v>41780.536921296291</v>
      </c>
      <c r="T2713" s="12">
        <f t="shared" si="85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15">
        <f>E2714/L2714</f>
        <v>50.531468531468533</v>
      </c>
      <c r="Q2714" t="str">
        <f>LEFT(N2714, FIND("/",N2714,1)-1)</f>
        <v>theater</v>
      </c>
      <c r="R2714" t="str">
        <f>RIGHT(N2714, LEN(N2714)-FIND("/",N2714,1))</f>
        <v>spaces</v>
      </c>
      <c r="S2714" s="12">
        <f t="shared" si="84"/>
        <v>41431.853703703702</v>
      </c>
      <c r="T2714" s="12">
        <f t="shared" si="85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15">
        <f>E2715/L2715</f>
        <v>108.00140845070422</v>
      </c>
      <c r="Q2715" t="str">
        <f>LEFT(N2715, FIND("/",N2715,1)-1)</f>
        <v>theater</v>
      </c>
      <c r="R2715" t="str">
        <f>RIGHT(N2715, LEN(N2715)-FIND("/",N2715,1))</f>
        <v>spaces</v>
      </c>
      <c r="S2715" s="12">
        <f t="shared" si="84"/>
        <v>42322.445416666662</v>
      </c>
      <c r="T2715" s="12">
        <f t="shared" si="85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15">
        <f>E2716/L2716</f>
        <v>95.373770491803285</v>
      </c>
      <c r="Q2716" t="str">
        <f>LEFT(N2716, FIND("/",N2716,1)-1)</f>
        <v>theater</v>
      </c>
      <c r="R2716" t="str">
        <f>RIGHT(N2716, LEN(N2716)-FIND("/",N2716,1))</f>
        <v>spaces</v>
      </c>
      <c r="S2716" s="12">
        <f t="shared" si="84"/>
        <v>42629.446712962956</v>
      </c>
      <c r="T2716" s="12">
        <f t="shared" si="85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15">
        <f>E2717/L2717</f>
        <v>57.631016333938291</v>
      </c>
      <c r="Q2717" t="str">
        <f>LEFT(N2717, FIND("/",N2717,1)-1)</f>
        <v>theater</v>
      </c>
      <c r="R2717" t="str">
        <f>RIGHT(N2717, LEN(N2717)-FIND("/",N2717,1))</f>
        <v>spaces</v>
      </c>
      <c r="S2717" s="12">
        <f t="shared" si="84"/>
        <v>42387.190138888887</v>
      </c>
      <c r="T2717" s="12">
        <f t="shared" si="85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15">
        <f>E2718/L2718</f>
        <v>64.160481283422456</v>
      </c>
      <c r="Q2718" t="str">
        <f>LEFT(N2718, FIND("/",N2718,1)-1)</f>
        <v>theater</v>
      </c>
      <c r="R2718" t="str">
        <f>RIGHT(N2718, LEN(N2718)-FIND("/",N2718,1))</f>
        <v>spaces</v>
      </c>
      <c r="S2718" s="12">
        <f t="shared" si="84"/>
        <v>42255.124918981477</v>
      </c>
      <c r="T2718" s="12">
        <f t="shared" si="85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15">
        <f>E2719/L2719</f>
        <v>92.387692307692305</v>
      </c>
      <c r="Q2719" t="str">
        <f>LEFT(N2719, FIND("/",N2719,1)-1)</f>
        <v>theater</v>
      </c>
      <c r="R2719" t="str">
        <f>RIGHT(N2719, LEN(N2719)-FIND("/",N2719,1))</f>
        <v>spaces</v>
      </c>
      <c r="S2719" s="12">
        <f t="shared" si="84"/>
        <v>41934.706585648142</v>
      </c>
      <c r="T2719" s="12">
        <f t="shared" si="85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15">
        <f>E2720/L2720</f>
        <v>125.97972972972973</v>
      </c>
      <c r="Q2720" t="str">
        <f>LEFT(N2720, FIND("/",N2720,1)-1)</f>
        <v>theater</v>
      </c>
      <c r="R2720" t="str">
        <f>RIGHT(N2720, LEN(N2720)-FIND("/",N2720,1))</f>
        <v>spaces</v>
      </c>
      <c r="S2720" s="12">
        <f t="shared" si="84"/>
        <v>42465.388252314813</v>
      </c>
      <c r="T2720" s="12">
        <f t="shared" si="85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15">
        <f>E2721/L2721</f>
        <v>94.637681159420296</v>
      </c>
      <c r="Q2721" t="str">
        <f>LEFT(N2721, FIND("/",N2721,1)-1)</f>
        <v>theater</v>
      </c>
      <c r="R2721" t="str">
        <f>RIGHT(N2721, LEN(N2721)-FIND("/",N2721,1))</f>
        <v>spaces</v>
      </c>
      <c r="S2721" s="12">
        <f t="shared" si="84"/>
        <v>42417.822847222218</v>
      </c>
      <c r="T2721" s="12">
        <f t="shared" si="85"/>
        <v>42477.781180555554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15">
        <f>E2722/L2722</f>
        <v>170.69942196531792</v>
      </c>
      <c r="Q2722" t="str">
        <f>LEFT(N2722, FIND("/",N2722,1)-1)</f>
        <v>theater</v>
      </c>
      <c r="R2722" t="str">
        <f>RIGHT(N2722, LEN(N2722)-FIND("/",N2722,1))</f>
        <v>spaces</v>
      </c>
      <c r="S2722" s="12">
        <f t="shared" si="84"/>
        <v>42655.257557870369</v>
      </c>
      <c r="T2722" s="12">
        <f t="shared" si="85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15">
        <f>E2723/L2723</f>
        <v>40.762081784386616</v>
      </c>
      <c r="Q2723" t="str">
        <f>LEFT(N2723, FIND("/",N2723,1)-1)</f>
        <v>technology</v>
      </c>
      <c r="R2723" t="str">
        <f>RIGHT(N2723, LEN(N2723)-FIND("/",N2723,1))</f>
        <v>hardware</v>
      </c>
      <c r="S2723" s="12">
        <f t="shared" si="84"/>
        <v>41493.335625</v>
      </c>
      <c r="T2723" s="12">
        <f t="shared" si="85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15">
        <f>E2724/L2724</f>
        <v>68.254054054054052</v>
      </c>
      <c r="Q2724" t="str">
        <f>LEFT(N2724, FIND("/",N2724,1)-1)</f>
        <v>technology</v>
      </c>
      <c r="R2724" t="str">
        <f>RIGHT(N2724, LEN(N2724)-FIND("/",N2724,1))</f>
        <v>hardware</v>
      </c>
      <c r="S2724" s="12">
        <f t="shared" si="84"/>
        <v>42704.64876157407</v>
      </c>
      <c r="T2724" s="12">
        <f t="shared" si="85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15">
        <f>E2725/L2725</f>
        <v>95.48863636363636</v>
      </c>
      <c r="Q2725" t="str">
        <f>LEFT(N2725, FIND("/",N2725,1)-1)</f>
        <v>technology</v>
      </c>
      <c r="R2725" t="str">
        <f>RIGHT(N2725, LEN(N2725)-FIND("/",N2725,1))</f>
        <v>hardware</v>
      </c>
      <c r="S2725" s="12">
        <f t="shared" si="84"/>
        <v>41944.630648148144</v>
      </c>
      <c r="T2725" s="12">
        <f t="shared" si="85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15">
        <f>E2726/L2726</f>
        <v>7.1902649656526005</v>
      </c>
      <c r="Q2726" t="str">
        <f>LEFT(N2726, FIND("/",N2726,1)-1)</f>
        <v>technology</v>
      </c>
      <c r="R2726" t="str">
        <f>RIGHT(N2726, LEN(N2726)-FIND("/",N2726,1))</f>
        <v>hardware</v>
      </c>
      <c r="S2726" s="12">
        <f t="shared" si="84"/>
        <v>42199.118738425925</v>
      </c>
      <c r="T2726" s="12">
        <f t="shared" si="85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15">
        <f>E2727/L2727</f>
        <v>511.65486725663715</v>
      </c>
      <c r="Q2727" t="str">
        <f>LEFT(N2727, FIND("/",N2727,1)-1)</f>
        <v>technology</v>
      </c>
      <c r="R2727" t="str">
        <f>RIGHT(N2727, LEN(N2727)-FIND("/",N2727,1))</f>
        <v>hardware</v>
      </c>
      <c r="S2727" s="12">
        <f t="shared" si="84"/>
        <v>42745.53628472222</v>
      </c>
      <c r="T2727" s="12">
        <f t="shared" si="85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15">
        <f>E2728/L2728</f>
        <v>261.74504950495049</v>
      </c>
      <c r="Q2728" t="str">
        <f>LEFT(N2728, FIND("/",N2728,1)-1)</f>
        <v>technology</v>
      </c>
      <c r="R2728" t="str">
        <f>RIGHT(N2728, LEN(N2728)-FIND("/",N2728,1))</f>
        <v>hardware</v>
      </c>
      <c r="S2728" s="12">
        <f t="shared" si="84"/>
        <v>42452.371655092589</v>
      </c>
      <c r="T2728" s="12">
        <f t="shared" si="85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15">
        <f>E2729/L2729</f>
        <v>69.760961810466767</v>
      </c>
      <c r="Q2729" t="str">
        <f>LEFT(N2729, FIND("/",N2729,1)-1)</f>
        <v>technology</v>
      </c>
      <c r="R2729" t="str">
        <f>RIGHT(N2729, LEN(N2729)-FIND("/",N2729,1))</f>
        <v>hardware</v>
      </c>
      <c r="S2729" s="12">
        <f t="shared" si="84"/>
        <v>42198.468321759261</v>
      </c>
      <c r="T2729" s="12">
        <f t="shared" si="85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15">
        <f>E2730/L2730</f>
        <v>77.229591836734699</v>
      </c>
      <c r="Q2730" t="str">
        <f>LEFT(N2730, FIND("/",N2730,1)-1)</f>
        <v>technology</v>
      </c>
      <c r="R2730" t="str">
        <f>RIGHT(N2730, LEN(N2730)-FIND("/",N2730,1))</f>
        <v>hardware</v>
      </c>
      <c r="S2730" s="12">
        <f t="shared" si="84"/>
        <v>42333.391597222224</v>
      </c>
      <c r="T2730" s="12">
        <f t="shared" si="85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15">
        <f>E2731/L2731</f>
        <v>340.56521739130437</v>
      </c>
      <c r="Q2731" t="str">
        <f>LEFT(N2731, FIND("/",N2731,1)-1)</f>
        <v>technology</v>
      </c>
      <c r="R2731" t="str">
        <f>RIGHT(N2731, LEN(N2731)-FIND("/",N2731,1))</f>
        <v>hardware</v>
      </c>
      <c r="S2731" s="12">
        <f t="shared" si="84"/>
        <v>42095.032372685186</v>
      </c>
      <c r="T2731" s="12">
        <f t="shared" si="85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15">
        <f>E2732/L2732</f>
        <v>67.417903225806455</v>
      </c>
      <c r="Q2732" t="str">
        <f>LEFT(N2732, FIND("/",N2732,1)-1)</f>
        <v>technology</v>
      </c>
      <c r="R2732" t="str">
        <f>RIGHT(N2732, LEN(N2732)-FIND("/",N2732,1))</f>
        <v>hardware</v>
      </c>
      <c r="S2732" s="12">
        <f t="shared" si="84"/>
        <v>41351.333043981482</v>
      </c>
      <c r="T2732" s="12">
        <f t="shared" si="85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15">
        <f>E2733/L2733</f>
        <v>845.70270270270271</v>
      </c>
      <c r="Q2733" t="str">
        <f>LEFT(N2733, FIND("/",N2733,1)-1)</f>
        <v>technology</v>
      </c>
      <c r="R2733" t="str">
        <f>RIGHT(N2733, LEN(N2733)-FIND("/",N2733,1))</f>
        <v>hardware</v>
      </c>
      <c r="S2733" s="12">
        <f t="shared" si="84"/>
        <v>41872.317384259259</v>
      </c>
      <c r="T2733" s="12">
        <f t="shared" si="85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15">
        <f>E2734/L2734</f>
        <v>97.191780821917803</v>
      </c>
      <c r="Q2734" t="str">
        <f>LEFT(N2734, FIND("/",N2734,1)-1)</f>
        <v>technology</v>
      </c>
      <c r="R2734" t="str">
        <f>RIGHT(N2734, LEN(N2734)-FIND("/",N2734,1))</f>
        <v>hardware</v>
      </c>
      <c r="S2734" s="12">
        <f t="shared" si="84"/>
        <v>41389.599861111106</v>
      </c>
      <c r="T2734" s="12">
        <f t="shared" si="85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15">
        <f>E2735/L2735</f>
        <v>451.84033613445376</v>
      </c>
      <c r="Q2735" t="str">
        <f>LEFT(N2735, FIND("/",N2735,1)-1)</f>
        <v>technology</v>
      </c>
      <c r="R2735" t="str">
        <f>RIGHT(N2735, LEN(N2735)-FIND("/",N2735,1))</f>
        <v>hardware</v>
      </c>
      <c r="S2735" s="12">
        <f t="shared" si="84"/>
        <v>42044.064513888887</v>
      </c>
      <c r="T2735" s="12">
        <f t="shared" si="85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15">
        <f>E2736/L2736</f>
        <v>138.66871165644173</v>
      </c>
      <c r="Q2736" t="str">
        <f>LEFT(N2736, FIND("/",N2736,1)-1)</f>
        <v>technology</v>
      </c>
      <c r="R2736" t="str">
        <f>RIGHT(N2736, LEN(N2736)-FIND("/",N2736,1))</f>
        <v>hardware</v>
      </c>
      <c r="S2736" s="12">
        <f t="shared" si="84"/>
        <v>42626.460555555554</v>
      </c>
      <c r="T2736" s="12">
        <f t="shared" si="85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15">
        <f>E2737/L2737</f>
        <v>21.640147492625371</v>
      </c>
      <c r="Q2737" t="str">
        <f>LEFT(N2737, FIND("/",N2737,1)-1)</f>
        <v>technology</v>
      </c>
      <c r="R2737" t="str">
        <f>RIGHT(N2737, LEN(N2737)-FIND("/",N2737,1))</f>
        <v>hardware</v>
      </c>
      <c r="S2737" s="12">
        <f t="shared" si="84"/>
        <v>41315.912615740737</v>
      </c>
      <c r="T2737" s="12">
        <f t="shared" si="85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15">
        <f>E2738/L2738</f>
        <v>169.51724137931035</v>
      </c>
      <c r="Q2738" t="str">
        <f>LEFT(N2738, FIND("/",N2738,1)-1)</f>
        <v>technology</v>
      </c>
      <c r="R2738" t="str">
        <f>RIGHT(N2738, LEN(N2738)-FIND("/",N2738,1))</f>
        <v>hardware</v>
      </c>
      <c r="S2738" s="12">
        <f t="shared" si="84"/>
        <v>41722.458020833328</v>
      </c>
      <c r="T2738" s="12">
        <f t="shared" si="85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15">
        <f>E2739/L2739</f>
        <v>161.88210526315791</v>
      </c>
      <c r="Q2739" t="str">
        <f>LEFT(N2739, FIND("/",N2739,1)-1)</f>
        <v>technology</v>
      </c>
      <c r="R2739" t="str">
        <f>RIGHT(N2739, LEN(N2739)-FIND("/",N2739,1))</f>
        <v>hardware</v>
      </c>
      <c r="S2739" s="12">
        <f t="shared" si="84"/>
        <v>41611.709340277775</v>
      </c>
      <c r="T2739" s="12">
        <f t="shared" si="85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15">
        <f>E2740/L2740</f>
        <v>493.13333333333333</v>
      </c>
      <c r="Q2740" t="str">
        <f>LEFT(N2740, FIND("/",N2740,1)-1)</f>
        <v>technology</v>
      </c>
      <c r="R2740" t="str">
        <f>RIGHT(N2740, LEN(N2740)-FIND("/",N2740,1))</f>
        <v>hardware</v>
      </c>
      <c r="S2740" s="12">
        <f t="shared" si="84"/>
        <v>42619.935231481482</v>
      </c>
      <c r="T2740" s="12">
        <f t="shared" si="85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15">
        <f>E2741/L2741</f>
        <v>22.120418848167539</v>
      </c>
      <c r="Q2741" t="str">
        <f>LEFT(N2741, FIND("/",N2741,1)-1)</f>
        <v>technology</v>
      </c>
      <c r="R2741" t="str">
        <f>RIGHT(N2741, LEN(N2741)-FIND("/",N2741,1))</f>
        <v>hardware</v>
      </c>
      <c r="S2741" s="12">
        <f t="shared" si="84"/>
        <v>41719.679594907408</v>
      </c>
      <c r="T2741" s="12">
        <f t="shared" si="85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15">
        <f>E2742/L2742</f>
        <v>18.235294117647058</v>
      </c>
      <c r="Q2742" t="str">
        <f>LEFT(N2742, FIND("/",N2742,1)-1)</f>
        <v>technology</v>
      </c>
      <c r="R2742" t="str">
        <f>RIGHT(N2742, LEN(N2742)-FIND("/",N2742,1))</f>
        <v>hardware</v>
      </c>
      <c r="S2742" s="12">
        <f t="shared" si="84"/>
        <v>42044.823518518511</v>
      </c>
      <c r="T2742" s="12">
        <f t="shared" si="85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15">
        <f>IFERROR(E2743/L2743,0)</f>
        <v>8.75</v>
      </c>
      <c r="Q2743" t="str">
        <f>LEFT(N2743, FIND("/",N2743,1)-1)</f>
        <v>publishing</v>
      </c>
      <c r="R2743" t="str">
        <f>RIGHT(N2743, LEN(N2743)-FIND("/",N2743,1))</f>
        <v>children's books</v>
      </c>
      <c r="S2743" s="12">
        <f t="shared" si="84"/>
        <v>41911.449097222219</v>
      </c>
      <c r="T2743" s="12">
        <f t="shared" si="85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15">
        <f>IFERROR(E2744/L2744,0)</f>
        <v>40.611111111111114</v>
      </c>
      <c r="Q2744" t="str">
        <f>LEFT(N2744, FIND("/",N2744,1)-1)</f>
        <v>publishing</v>
      </c>
      <c r="R2744" t="str">
        <f>RIGHT(N2744, LEN(N2744)-FIND("/",N2744,1))</f>
        <v>children's books</v>
      </c>
      <c r="S2744" s="12">
        <f t="shared" si="84"/>
        <v>41030.511423611111</v>
      </c>
      <c r="T2744" s="12">
        <f t="shared" si="85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15">
        <f>IFERROR(E2745/L2745,0)</f>
        <v>0</v>
      </c>
      <c r="Q2745" t="str">
        <f>LEFT(N2745, FIND("/",N2745,1)-1)</f>
        <v>publishing</v>
      </c>
      <c r="R2745" t="str">
        <f>RIGHT(N2745, LEN(N2745)-FIND("/",N2745,1))</f>
        <v>children's books</v>
      </c>
      <c r="S2745" s="12">
        <f t="shared" si="84"/>
        <v>42632.120451388888</v>
      </c>
      <c r="T2745" s="12">
        <f t="shared" si="85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15">
        <f>IFERROR(E2746/L2746,0)</f>
        <v>37.954545454545453</v>
      </c>
      <c r="Q2746" t="str">
        <f>LEFT(N2746, FIND("/",N2746,1)-1)</f>
        <v>publishing</v>
      </c>
      <c r="R2746" t="str">
        <f>RIGHT(N2746, LEN(N2746)-FIND("/",N2746,1))</f>
        <v>children's books</v>
      </c>
      <c r="S2746" s="12">
        <f t="shared" si="84"/>
        <v>40937.854143518518</v>
      </c>
      <c r="T2746" s="12">
        <f t="shared" si="85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15">
        <f>IFERROR(E2747/L2747,0)</f>
        <v>35.734693877551024</v>
      </c>
      <c r="Q2747" t="str">
        <f>LEFT(N2747, FIND("/",N2747,1)-1)</f>
        <v>publishing</v>
      </c>
      <c r="R2747" t="str">
        <f>RIGHT(N2747, LEN(N2747)-FIND("/",N2747,1))</f>
        <v>children's books</v>
      </c>
      <c r="S2747" s="12">
        <f t="shared" si="84"/>
        <v>41044.779722222222</v>
      </c>
      <c r="T2747" s="12">
        <f t="shared" si="85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15">
        <f>IFERROR(E2748/L2748,0)</f>
        <v>42.157894736842103</v>
      </c>
      <c r="Q2748" t="str">
        <f>LEFT(N2748, FIND("/",N2748,1)-1)</f>
        <v>publishing</v>
      </c>
      <c r="R2748" t="str">
        <f>RIGHT(N2748, LEN(N2748)-FIND("/",N2748,1))</f>
        <v>children's books</v>
      </c>
      <c r="S2748" s="12">
        <f t="shared" si="84"/>
        <v>41850.57304398148</v>
      </c>
      <c r="T2748" s="12">
        <f t="shared" si="85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15">
        <f>IFERROR(E2749/L2749,0)</f>
        <v>35</v>
      </c>
      <c r="Q2749" t="str">
        <f>LEFT(N2749, FIND("/",N2749,1)-1)</f>
        <v>publishing</v>
      </c>
      <c r="R2749" t="str">
        <f>RIGHT(N2749, LEN(N2749)-FIND("/",N2749,1))</f>
        <v>children's books</v>
      </c>
      <c r="S2749" s="12">
        <f t="shared" si="84"/>
        <v>41044.439780092587</v>
      </c>
      <c r="T2749" s="12">
        <f t="shared" si="85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15">
        <f>IFERROR(E2750/L2750,0)</f>
        <v>13.25</v>
      </c>
      <c r="Q2750" t="str">
        <f>LEFT(N2750, FIND("/",N2750,1)-1)</f>
        <v>publishing</v>
      </c>
      <c r="R2750" t="str">
        <f>RIGHT(N2750, LEN(N2750)-FIND("/",N2750,1))</f>
        <v>children's books</v>
      </c>
      <c r="S2750" s="12">
        <f t="shared" si="84"/>
        <v>42585.502337962964</v>
      </c>
      <c r="T2750" s="12">
        <f t="shared" si="85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15">
        <f>IFERROR(E2751/L2751,0)</f>
        <v>55</v>
      </c>
      <c r="Q2751" t="str">
        <f>LEFT(N2751, FIND("/",N2751,1)-1)</f>
        <v>publishing</v>
      </c>
      <c r="R2751" t="str">
        <f>RIGHT(N2751, LEN(N2751)-FIND("/",N2751,1))</f>
        <v>children's books</v>
      </c>
      <c r="S2751" s="12">
        <f t="shared" si="84"/>
        <v>42068.59070601852</v>
      </c>
      <c r="T2751" s="12">
        <f t="shared" si="85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15">
        <f>IFERROR(E2752/L2752,0)</f>
        <v>0</v>
      </c>
      <c r="Q2752" t="str">
        <f>LEFT(N2752, FIND("/",N2752,1)-1)</f>
        <v>publishing</v>
      </c>
      <c r="R2752" t="str">
        <f>RIGHT(N2752, LEN(N2752)-FIND("/",N2752,1))</f>
        <v>children's books</v>
      </c>
      <c r="S2752" s="12">
        <f t="shared" si="84"/>
        <v>41078.691493055558</v>
      </c>
      <c r="T2752" s="12">
        <f t="shared" si="85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15">
        <f>IFERROR(E2753/L2753,0)</f>
        <v>0</v>
      </c>
      <c r="Q2753" t="str">
        <f>LEFT(N2753, FIND("/",N2753,1)-1)</f>
        <v>publishing</v>
      </c>
      <c r="R2753" t="str">
        <f>RIGHT(N2753, LEN(N2753)-FIND("/",N2753,1))</f>
        <v>children's books</v>
      </c>
      <c r="S2753" s="12">
        <f t="shared" si="84"/>
        <v>41747.678726851846</v>
      </c>
      <c r="T2753" s="12">
        <f t="shared" si="85"/>
        <v>41807.678726851846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15">
        <f>IFERROR(E2754/L2754,0)</f>
        <v>39.285714285714285</v>
      </c>
      <c r="Q2754" t="str">
        <f>LEFT(N2754, FIND("/",N2754,1)-1)</f>
        <v>publishing</v>
      </c>
      <c r="R2754" t="str">
        <f>RIGHT(N2754, LEN(N2754)-FIND("/",N2754,1))</f>
        <v>children's books</v>
      </c>
      <c r="S2754" s="12">
        <f t="shared" si="84"/>
        <v>40855.556759259256</v>
      </c>
      <c r="T2754" s="12">
        <f t="shared" si="85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15">
        <f>IFERROR(E2755/L2755,0)</f>
        <v>47.5</v>
      </c>
      <c r="Q2755" t="str">
        <f>LEFT(N2755, FIND("/",N2755,1)-1)</f>
        <v>publishing</v>
      </c>
      <c r="R2755" t="str">
        <f>RIGHT(N2755, LEN(N2755)-FIND("/",N2755,1))</f>
        <v>children's books</v>
      </c>
      <c r="S2755" s="12">
        <f t="shared" ref="S2755:S2818" si="86">(J2755/86400)+25569+(-5/24)</f>
        <v>41117.692395833328</v>
      </c>
      <c r="T2755" s="12">
        <f t="shared" ref="T2755:T2818" si="87">(I2755/86400)+25569+(-5/24)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15">
        <f>IFERROR(E2756/L2756,0)</f>
        <v>0</v>
      </c>
      <c r="Q2756" t="str">
        <f>LEFT(N2756, FIND("/",N2756,1)-1)</f>
        <v>publishing</v>
      </c>
      <c r="R2756" t="str">
        <f>RIGHT(N2756, LEN(N2756)-FIND("/",N2756,1))</f>
        <v>children's books</v>
      </c>
      <c r="S2756" s="12">
        <f t="shared" si="86"/>
        <v>41863.427673611106</v>
      </c>
      <c r="T2756" s="12">
        <f t="shared" si="87"/>
        <v>41893.427673611106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15">
        <f>E2757/L2757</f>
        <v>17.333333333333332</v>
      </c>
      <c r="Q2757" t="str">
        <f>LEFT(N2757, FIND("/",N2757,1)-1)</f>
        <v>publishing</v>
      </c>
      <c r="R2757" t="str">
        <f>RIGHT(N2757, LEN(N2757)-FIND("/",N2757,1))</f>
        <v>children's books</v>
      </c>
      <c r="S2757" s="12">
        <f t="shared" si="86"/>
        <v>42072.582488425927</v>
      </c>
      <c r="T2757" s="12">
        <f t="shared" si="87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15">
        <f>IFERROR(E2758/L2758,0)</f>
        <v>31.757575757575758</v>
      </c>
      <c r="Q2758" t="str">
        <f>LEFT(N2758, FIND("/",N2758,1)-1)</f>
        <v>publishing</v>
      </c>
      <c r="R2758" t="str">
        <f>RIGHT(N2758, LEN(N2758)-FIND("/",N2758,1))</f>
        <v>children's books</v>
      </c>
      <c r="S2758" s="12">
        <f t="shared" si="86"/>
        <v>41620.692141203697</v>
      </c>
      <c r="T2758" s="12">
        <f t="shared" si="87"/>
        <v>41650.692141203697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15">
        <f>IFERROR(E2759/L2759,0)</f>
        <v>5</v>
      </c>
      <c r="Q2759" t="str">
        <f>LEFT(N2759, FIND("/",N2759,1)-1)</f>
        <v>publishing</v>
      </c>
      <c r="R2759" t="str">
        <f>RIGHT(N2759, LEN(N2759)-FIND("/",N2759,1))</f>
        <v>children's books</v>
      </c>
      <c r="S2759" s="12">
        <f t="shared" si="86"/>
        <v>42573.448287037034</v>
      </c>
      <c r="T2759" s="12">
        <f t="shared" si="87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15">
        <f>IFERROR(E2760/L2760,0)</f>
        <v>39</v>
      </c>
      <c r="Q2760" t="str">
        <f>LEFT(N2760, FIND("/",N2760,1)-1)</f>
        <v>publishing</v>
      </c>
      <c r="R2760" t="str">
        <f>RIGHT(N2760, LEN(N2760)-FIND("/",N2760,1))</f>
        <v>children's books</v>
      </c>
      <c r="S2760" s="12">
        <f t="shared" si="86"/>
        <v>42639.23359953703</v>
      </c>
      <c r="T2760" s="12">
        <f t="shared" si="87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15">
        <f>IFERROR(E2761/L2761,0)</f>
        <v>52.5</v>
      </c>
      <c r="Q2761" t="str">
        <f>LEFT(N2761, FIND("/",N2761,1)-1)</f>
        <v>publishing</v>
      </c>
      <c r="R2761" t="str">
        <f>RIGHT(N2761, LEN(N2761)-FIND("/",N2761,1))</f>
        <v>children's books</v>
      </c>
      <c r="S2761" s="12">
        <f t="shared" si="86"/>
        <v>42524.158171296294</v>
      </c>
      <c r="T2761" s="12">
        <f t="shared" si="87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15">
        <f>IFERROR(E2762/L2762,0)</f>
        <v>0</v>
      </c>
      <c r="Q2762" t="str">
        <f>LEFT(N2762, FIND("/",N2762,1)-1)</f>
        <v>publishing</v>
      </c>
      <c r="R2762" t="str">
        <f>RIGHT(N2762, LEN(N2762)-FIND("/",N2762,1))</f>
        <v>children's books</v>
      </c>
      <c r="S2762" s="12">
        <f t="shared" si="86"/>
        <v>41415.252986111111</v>
      </c>
      <c r="T2762" s="12">
        <f t="shared" si="87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15">
        <f>IFERROR(E2763/L2763,0)</f>
        <v>9</v>
      </c>
      <c r="Q2763" t="str">
        <f>LEFT(N2763, FIND("/",N2763,1)-1)</f>
        <v>publishing</v>
      </c>
      <c r="R2763" t="str">
        <f>RIGHT(N2763, LEN(N2763)-FIND("/",N2763,1))</f>
        <v>children's books</v>
      </c>
      <c r="S2763" s="12">
        <f t="shared" si="86"/>
        <v>41246.85524305555</v>
      </c>
      <c r="T2763" s="12">
        <f t="shared" si="87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15">
        <f>IFERROR(E2764/L2764,0)</f>
        <v>25</v>
      </c>
      <c r="Q2764" t="str">
        <f>LEFT(N2764, FIND("/",N2764,1)-1)</f>
        <v>publishing</v>
      </c>
      <c r="R2764" t="str">
        <f>RIGHT(N2764, LEN(N2764)-FIND("/",N2764,1))</f>
        <v>children's books</v>
      </c>
      <c r="S2764" s="12">
        <f t="shared" si="86"/>
        <v>40926.828645833331</v>
      </c>
      <c r="T2764" s="12">
        <f t="shared" si="87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15">
        <f>IFERROR(E2765/L2765,0)</f>
        <v>30</v>
      </c>
      <c r="Q2765" t="str">
        <f>LEFT(N2765, FIND("/",N2765,1)-1)</f>
        <v>publishing</v>
      </c>
      <c r="R2765" t="str">
        <f>RIGHT(N2765, LEN(N2765)-FIND("/",N2765,1))</f>
        <v>children's books</v>
      </c>
      <c r="S2765" s="12">
        <f t="shared" si="86"/>
        <v>41373.371342592589</v>
      </c>
      <c r="T2765" s="12">
        <f t="shared" si="87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15">
        <f>IFERROR(E2766/L2766,0)</f>
        <v>11.25</v>
      </c>
      <c r="Q2766" t="str">
        <f>LEFT(N2766, FIND("/",N2766,1)-1)</f>
        <v>publishing</v>
      </c>
      <c r="R2766" t="str">
        <f>RIGHT(N2766, LEN(N2766)-FIND("/",N2766,1))</f>
        <v>children's books</v>
      </c>
      <c r="S2766" s="12">
        <f t="shared" si="86"/>
        <v>41030.083692129629</v>
      </c>
      <c r="T2766" s="12">
        <f t="shared" si="87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15">
        <f>IFERROR(E2767/L2767,0)</f>
        <v>0</v>
      </c>
      <c r="Q2767" t="str">
        <f>LEFT(N2767, FIND("/",N2767,1)-1)</f>
        <v>publishing</v>
      </c>
      <c r="R2767" t="str">
        <f>RIGHT(N2767, LEN(N2767)-FIND("/",N2767,1))</f>
        <v>children's books</v>
      </c>
      <c r="S2767" s="12">
        <f t="shared" si="86"/>
        <v>41194.370694444442</v>
      </c>
      <c r="T2767" s="12">
        <f t="shared" si="87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15">
        <f>IFERROR(E2768/L2768,0)</f>
        <v>25</v>
      </c>
      <c r="Q2768" t="str">
        <f>LEFT(N2768, FIND("/",N2768,1)-1)</f>
        <v>publishing</v>
      </c>
      <c r="R2768" t="str">
        <f>RIGHT(N2768, LEN(N2768)-FIND("/",N2768,1))</f>
        <v>children's books</v>
      </c>
      <c r="S2768" s="12">
        <f t="shared" si="86"/>
        <v>40736.459699074076</v>
      </c>
      <c r="T2768" s="12">
        <f t="shared" si="87"/>
        <v>40766.459699074076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15">
        <f>IFERROR(E2769/L2769,0)</f>
        <v>11.333333333333334</v>
      </c>
      <c r="Q2769" t="str">
        <f>LEFT(N2769, FIND("/",N2769,1)-1)</f>
        <v>publishing</v>
      </c>
      <c r="R2769" t="str">
        <f>RIGHT(N2769, LEN(N2769)-FIND("/",N2769,1))</f>
        <v>children's books</v>
      </c>
      <c r="S2769" s="12">
        <f t="shared" si="86"/>
        <v>42172.750578703701</v>
      </c>
      <c r="T2769" s="12">
        <f t="shared" si="87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15">
        <f>IFERROR(E2770/L2770,0)</f>
        <v>29.470588235294116</v>
      </c>
      <c r="Q2770" t="str">
        <f>LEFT(N2770, FIND("/",N2770,1)-1)</f>
        <v>publishing</v>
      </c>
      <c r="R2770" t="str">
        <f>RIGHT(N2770, LEN(N2770)-FIND("/",N2770,1))</f>
        <v>children's books</v>
      </c>
      <c r="S2770" s="12">
        <f t="shared" si="86"/>
        <v>40967.4065162037</v>
      </c>
      <c r="T2770" s="12">
        <f t="shared" si="87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15">
        <f>IFERROR(E2771/L2771,0)</f>
        <v>1</v>
      </c>
      <c r="Q2771" t="str">
        <f>LEFT(N2771, FIND("/",N2771,1)-1)</f>
        <v>publishing</v>
      </c>
      <c r="R2771" t="str">
        <f>RIGHT(N2771, LEN(N2771)-FIND("/",N2771,1))</f>
        <v>children's books</v>
      </c>
      <c r="S2771" s="12">
        <f t="shared" si="86"/>
        <v>41745.617939814816</v>
      </c>
      <c r="T2771" s="12">
        <f t="shared" si="87"/>
        <v>41795.617939814816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15">
        <f>IFERROR(E2772/L2772,0)</f>
        <v>63.098484848484851</v>
      </c>
      <c r="Q2772" t="str">
        <f>LEFT(N2772, FIND("/",N2772,1)-1)</f>
        <v>publishing</v>
      </c>
      <c r="R2772" t="str">
        <f>RIGHT(N2772, LEN(N2772)-FIND("/",N2772,1))</f>
        <v>children's books</v>
      </c>
      <c r="S2772" s="12">
        <f t="shared" si="86"/>
        <v>41686.496874999997</v>
      </c>
      <c r="T2772" s="12">
        <f t="shared" si="87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15">
        <f>IFERROR(E2773/L2773,0)</f>
        <v>0</v>
      </c>
      <c r="Q2773" t="str">
        <f>LEFT(N2773, FIND("/",N2773,1)-1)</f>
        <v>publishing</v>
      </c>
      <c r="R2773" t="str">
        <f>RIGHT(N2773, LEN(N2773)-FIND("/",N2773,1))</f>
        <v>children's books</v>
      </c>
      <c r="S2773" s="12">
        <f t="shared" si="86"/>
        <v>41257.323379629626</v>
      </c>
      <c r="T2773" s="12">
        <f t="shared" si="87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15">
        <f>IFERROR(E2774/L2774,0)</f>
        <v>0</v>
      </c>
      <c r="Q2774" t="str">
        <f>LEFT(N2774, FIND("/",N2774,1)-1)</f>
        <v>publishing</v>
      </c>
      <c r="R2774" t="str">
        <f>RIGHT(N2774, LEN(N2774)-FIND("/",N2774,1))</f>
        <v>children's books</v>
      </c>
      <c r="S2774" s="12">
        <f t="shared" si="86"/>
        <v>41537.660810185182</v>
      </c>
      <c r="T2774" s="12">
        <f t="shared" si="87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15">
        <f>IFERROR(E2775/L2775,0)</f>
        <v>1</v>
      </c>
      <c r="Q2775" t="str">
        <f>LEFT(N2775, FIND("/",N2775,1)-1)</f>
        <v>publishing</v>
      </c>
      <c r="R2775" t="str">
        <f>RIGHT(N2775, LEN(N2775)-FIND("/",N2775,1))</f>
        <v>children's books</v>
      </c>
      <c r="S2775" s="12">
        <f t="shared" si="86"/>
        <v>42474.656493055554</v>
      </c>
      <c r="T2775" s="12">
        <f t="shared" si="87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15">
        <f>IFERROR(E2776/L2776,0)</f>
        <v>43.846153846153847</v>
      </c>
      <c r="Q2776" t="str">
        <f>LEFT(N2776, FIND("/",N2776,1)-1)</f>
        <v>publishing</v>
      </c>
      <c r="R2776" t="str">
        <f>RIGHT(N2776, LEN(N2776)-FIND("/",N2776,1))</f>
        <v>children's books</v>
      </c>
      <c r="S2776" s="12">
        <f t="shared" si="86"/>
        <v>41310.918148148143</v>
      </c>
      <c r="T2776" s="12">
        <f t="shared" si="87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15">
        <f>IFERROR(E2777/L2777,0)</f>
        <v>75</v>
      </c>
      <c r="Q2777" t="str">
        <f>LEFT(N2777, FIND("/",N2777,1)-1)</f>
        <v>publishing</v>
      </c>
      <c r="R2777" t="str">
        <f>RIGHT(N2777, LEN(N2777)-FIND("/",N2777,1))</f>
        <v>children's books</v>
      </c>
      <c r="S2777" s="12">
        <f t="shared" si="86"/>
        <v>40862.805023148147</v>
      </c>
      <c r="T2777" s="12">
        <f t="shared" si="87"/>
        <v>40892.805023148147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15">
        <f>IFERROR(E2778/L2778,0)</f>
        <v>45.972222222222221</v>
      </c>
      <c r="Q2778" t="str">
        <f>LEFT(N2778, FIND("/",N2778,1)-1)</f>
        <v>publishing</v>
      </c>
      <c r="R2778" t="str">
        <f>RIGHT(N2778, LEN(N2778)-FIND("/",N2778,1))</f>
        <v>children's books</v>
      </c>
      <c r="S2778" s="12">
        <f t="shared" si="86"/>
        <v>42136.088842592588</v>
      </c>
      <c r="T2778" s="12">
        <f t="shared" si="87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15">
        <f>IFERROR(E2779/L2779,0)</f>
        <v>10</v>
      </c>
      <c r="Q2779" t="str">
        <f>LEFT(N2779, FIND("/",N2779,1)-1)</f>
        <v>publishing</v>
      </c>
      <c r="R2779" t="str">
        <f>RIGHT(N2779, LEN(N2779)-FIND("/",N2779,1))</f>
        <v>children's books</v>
      </c>
      <c r="S2779" s="12">
        <f t="shared" si="86"/>
        <v>42172.460694444446</v>
      </c>
      <c r="T2779" s="12">
        <f t="shared" si="87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15">
        <f>IFERROR(E2780/L2780,0)</f>
        <v>93.666666666666671</v>
      </c>
      <c r="Q2780" t="str">
        <f>LEFT(N2780, FIND("/",N2780,1)-1)</f>
        <v>publishing</v>
      </c>
      <c r="R2780" t="str">
        <f>RIGHT(N2780, LEN(N2780)-FIND("/",N2780,1))</f>
        <v>children's books</v>
      </c>
      <c r="S2780" s="12">
        <f t="shared" si="86"/>
        <v>41846.769745370366</v>
      </c>
      <c r="T2780" s="12">
        <f t="shared" si="87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15">
        <f>IFERROR(E2781/L2781,0)</f>
        <v>53</v>
      </c>
      <c r="Q2781" t="str">
        <f>LEFT(N2781, FIND("/",N2781,1)-1)</f>
        <v>publishing</v>
      </c>
      <c r="R2781" t="str">
        <f>RIGHT(N2781, LEN(N2781)-FIND("/",N2781,1))</f>
        <v>children's books</v>
      </c>
      <c r="S2781" s="12">
        <f t="shared" si="86"/>
        <v>42300.377557870372</v>
      </c>
      <c r="T2781" s="12">
        <f t="shared" si="87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15">
        <f>IFERROR(E2782/L2782,0)</f>
        <v>0</v>
      </c>
      <c r="Q2782" t="str">
        <f>LEFT(N2782, FIND("/",N2782,1)-1)</f>
        <v>publishing</v>
      </c>
      <c r="R2782" t="str">
        <f>RIGHT(N2782, LEN(N2782)-FIND("/",N2782,1))</f>
        <v>children's books</v>
      </c>
      <c r="S2782" s="12">
        <f t="shared" si="86"/>
        <v>42774.239444444444</v>
      </c>
      <c r="T2782" s="12">
        <f t="shared" si="87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15">
        <f>E2783/L2783</f>
        <v>47</v>
      </c>
      <c r="Q2783" t="str">
        <f>LEFT(N2783, FIND("/",N2783,1)-1)</f>
        <v>theater</v>
      </c>
      <c r="R2783" t="str">
        <f>RIGHT(N2783, LEN(N2783)-FIND("/",N2783,1))</f>
        <v>plays</v>
      </c>
      <c r="S2783" s="12">
        <f t="shared" si="86"/>
        <v>42018.733263888884</v>
      </c>
      <c r="T2783" s="12">
        <f t="shared" si="87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15">
        <f>E2784/L2784</f>
        <v>66.666666666666671</v>
      </c>
      <c r="Q2784" t="str">
        <f>LEFT(N2784, FIND("/",N2784,1)-1)</f>
        <v>theater</v>
      </c>
      <c r="R2784" t="str">
        <f>RIGHT(N2784, LEN(N2784)-FIND("/",N2784,1))</f>
        <v>plays</v>
      </c>
      <c r="S2784" s="12">
        <f t="shared" si="86"/>
        <v>42026.716643518514</v>
      </c>
      <c r="T2784" s="12">
        <f t="shared" si="87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15">
        <f>E2785/L2785</f>
        <v>18.770491803278688</v>
      </c>
      <c r="Q2785" t="str">
        <f>LEFT(N2785, FIND("/",N2785,1)-1)</f>
        <v>theater</v>
      </c>
      <c r="R2785" t="str">
        <f>RIGHT(N2785, LEN(N2785)-FIND("/",N2785,1))</f>
        <v>plays</v>
      </c>
      <c r="S2785" s="12">
        <f t="shared" si="86"/>
        <v>42103.326921296299</v>
      </c>
      <c r="T2785" s="12">
        <f t="shared" si="87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15">
        <f>E2786/L2786</f>
        <v>66.111111111111114</v>
      </c>
      <c r="Q2786" t="str">
        <f>LEFT(N2786, FIND("/",N2786,1)-1)</f>
        <v>theater</v>
      </c>
      <c r="R2786" t="str">
        <f>RIGHT(N2786, LEN(N2786)-FIND("/",N2786,1))</f>
        <v>plays</v>
      </c>
      <c r="S2786" s="12">
        <f t="shared" si="86"/>
        <v>41920.579201388886</v>
      </c>
      <c r="T2786" s="12">
        <f t="shared" si="87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15">
        <f>E2787/L2787</f>
        <v>36.859154929577464</v>
      </c>
      <c r="Q2787" t="str">
        <f>LEFT(N2787, FIND("/",N2787,1)-1)</f>
        <v>theater</v>
      </c>
      <c r="R2787" t="str">
        <f>RIGHT(N2787, LEN(N2787)-FIND("/",N2787,1))</f>
        <v>plays</v>
      </c>
      <c r="S2787" s="12">
        <f t="shared" si="86"/>
        <v>42557.981099537035</v>
      </c>
      <c r="T2787" s="12">
        <f t="shared" si="87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15">
        <f>E2788/L2788</f>
        <v>39.810810810810814</v>
      </c>
      <c r="Q2788" t="str">
        <f>LEFT(N2788, FIND("/",N2788,1)-1)</f>
        <v>theater</v>
      </c>
      <c r="R2788" t="str">
        <f>RIGHT(N2788, LEN(N2788)-FIND("/",N2788,1))</f>
        <v>plays</v>
      </c>
      <c r="S2788" s="12">
        <f t="shared" si="86"/>
        <v>41815.360879629625</v>
      </c>
      <c r="T2788" s="12">
        <f t="shared" si="87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15">
        <f>E2789/L2789</f>
        <v>31.5</v>
      </c>
      <c r="Q2789" t="str">
        <f>LEFT(N2789, FIND("/",N2789,1)-1)</f>
        <v>theater</v>
      </c>
      <c r="R2789" t="str">
        <f>RIGHT(N2789, LEN(N2789)-FIND("/",N2789,1))</f>
        <v>plays</v>
      </c>
      <c r="S2789" s="12">
        <f t="shared" si="86"/>
        <v>41807.990185185183</v>
      </c>
      <c r="T2789" s="12">
        <f t="shared" si="87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15">
        <f>E2790/L2790</f>
        <v>102.5</v>
      </c>
      <c r="Q2790" t="str">
        <f>LEFT(N2790, FIND("/",N2790,1)-1)</f>
        <v>theater</v>
      </c>
      <c r="R2790" t="str">
        <f>RIGHT(N2790, LEN(N2790)-FIND("/",N2790,1))</f>
        <v>plays</v>
      </c>
      <c r="S2790" s="12">
        <f t="shared" si="86"/>
        <v>42550.49355324074</v>
      </c>
      <c r="T2790" s="12">
        <f t="shared" si="87"/>
        <v>42580.49355324074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15">
        <f>E2791/L2791</f>
        <v>126.45833333333333</v>
      </c>
      <c r="Q2791" t="str">
        <f>LEFT(N2791, FIND("/",N2791,1)-1)</f>
        <v>theater</v>
      </c>
      <c r="R2791" t="str">
        <f>RIGHT(N2791, LEN(N2791)-FIND("/",N2791,1))</f>
        <v>plays</v>
      </c>
      <c r="S2791" s="12">
        <f t="shared" si="86"/>
        <v>42055.804791666662</v>
      </c>
      <c r="T2791" s="12">
        <f t="shared" si="87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15">
        <f>E2792/L2792</f>
        <v>47.878787878787875</v>
      </c>
      <c r="Q2792" t="str">
        <f>LEFT(N2792, FIND("/",N2792,1)-1)</f>
        <v>theater</v>
      </c>
      <c r="R2792" t="str">
        <f>RIGHT(N2792, LEN(N2792)-FIND("/",N2792,1))</f>
        <v>plays</v>
      </c>
      <c r="S2792" s="12">
        <f t="shared" si="86"/>
        <v>42016.730358796289</v>
      </c>
      <c r="T2792" s="12">
        <f t="shared" si="87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15">
        <f>E2793/L2793</f>
        <v>73.214285714285708</v>
      </c>
      <c r="Q2793" t="str">
        <f>LEFT(N2793, FIND("/",N2793,1)-1)</f>
        <v>theater</v>
      </c>
      <c r="R2793" t="str">
        <f>RIGHT(N2793, LEN(N2793)-FIND("/",N2793,1))</f>
        <v>plays</v>
      </c>
      <c r="S2793" s="12">
        <f t="shared" si="86"/>
        <v>42591.691655092589</v>
      </c>
      <c r="T2793" s="12">
        <f t="shared" si="87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15">
        <f>E2794/L2794</f>
        <v>89.666666666666671</v>
      </c>
      <c r="Q2794" t="str">
        <f>LEFT(N2794, FIND("/",N2794,1)-1)</f>
        <v>theater</v>
      </c>
      <c r="R2794" t="str">
        <f>RIGHT(N2794, LEN(N2794)-FIND("/",N2794,1))</f>
        <v>plays</v>
      </c>
      <c r="S2794" s="12">
        <f t="shared" si="86"/>
        <v>42183.022673611107</v>
      </c>
      <c r="T2794" s="12">
        <f t="shared" si="87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15">
        <f>E2795/L2795</f>
        <v>151.4623287671233</v>
      </c>
      <c r="Q2795" t="str">
        <f>LEFT(N2795, FIND("/",N2795,1)-1)</f>
        <v>theater</v>
      </c>
      <c r="R2795" t="str">
        <f>RIGHT(N2795, LEN(N2795)-FIND("/",N2795,1))</f>
        <v>plays</v>
      </c>
      <c r="S2795" s="12">
        <f t="shared" si="86"/>
        <v>42176.210706018515</v>
      </c>
      <c r="T2795" s="12">
        <f t="shared" si="87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15">
        <f>E2796/L2796</f>
        <v>25</v>
      </c>
      <c r="Q2796" t="str">
        <f>LEFT(N2796, FIND("/",N2796,1)-1)</f>
        <v>theater</v>
      </c>
      <c r="R2796" t="str">
        <f>RIGHT(N2796, LEN(N2796)-FIND("/",N2796,1))</f>
        <v>plays</v>
      </c>
      <c r="S2796" s="12">
        <f t="shared" si="86"/>
        <v>42416.48332175926</v>
      </c>
      <c r="T2796" s="12">
        <f t="shared" si="87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15">
        <f>E2797/L2797</f>
        <v>36.5</v>
      </c>
      <c r="Q2797" t="str">
        <f>LEFT(N2797, FIND("/",N2797,1)-1)</f>
        <v>theater</v>
      </c>
      <c r="R2797" t="str">
        <f>RIGHT(N2797, LEN(N2797)-FIND("/",N2797,1))</f>
        <v>plays</v>
      </c>
      <c r="S2797" s="12">
        <f t="shared" si="86"/>
        <v>41780.317604166667</v>
      </c>
      <c r="T2797" s="12">
        <f t="shared" si="87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15">
        <f>E2798/L2798</f>
        <v>44</v>
      </c>
      <c r="Q2798" t="str">
        <f>LEFT(N2798, FIND("/",N2798,1)-1)</f>
        <v>theater</v>
      </c>
      <c r="R2798" t="str">
        <f>RIGHT(N2798, LEN(N2798)-FIND("/",N2798,1))</f>
        <v>plays</v>
      </c>
      <c r="S2798" s="12">
        <f t="shared" si="86"/>
        <v>41795.319768518515</v>
      </c>
      <c r="T2798" s="12">
        <f t="shared" si="87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15">
        <f>E2799/L2799</f>
        <v>87.357553191489373</v>
      </c>
      <c r="Q2799" t="str">
        <f>LEFT(N2799, FIND("/",N2799,1)-1)</f>
        <v>theater</v>
      </c>
      <c r="R2799" t="str">
        <f>RIGHT(N2799, LEN(N2799)-FIND("/",N2799,1))</f>
        <v>plays</v>
      </c>
      <c r="S2799" s="12">
        <f t="shared" si="86"/>
        <v>41798.731944444444</v>
      </c>
      <c r="T2799" s="12">
        <f t="shared" si="87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15">
        <f>E2800/L2800</f>
        <v>36.474820143884891</v>
      </c>
      <c r="Q2800" t="str">
        <f>LEFT(N2800, FIND("/",N2800,1)-1)</f>
        <v>theater</v>
      </c>
      <c r="R2800" t="str">
        <f>RIGHT(N2800, LEN(N2800)-FIND("/",N2800,1))</f>
        <v>plays</v>
      </c>
      <c r="S2800" s="12">
        <f t="shared" si="86"/>
        <v>42201.466678240737</v>
      </c>
      <c r="T2800" s="12">
        <f t="shared" si="87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15">
        <f>E2801/L2801</f>
        <v>44.859538461538463</v>
      </c>
      <c r="Q2801" t="str">
        <f>LEFT(N2801, FIND("/",N2801,1)-1)</f>
        <v>theater</v>
      </c>
      <c r="R2801" t="str">
        <f>RIGHT(N2801, LEN(N2801)-FIND("/",N2801,1))</f>
        <v>plays</v>
      </c>
      <c r="S2801" s="12">
        <f t="shared" si="86"/>
        <v>42507.05636574074</v>
      </c>
      <c r="T2801" s="12">
        <f t="shared" si="87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15">
        <f>E2802/L2802</f>
        <v>42.903225806451616</v>
      </c>
      <c r="Q2802" t="str">
        <f>LEFT(N2802, FIND("/",N2802,1)-1)</f>
        <v>theater</v>
      </c>
      <c r="R2802" t="str">
        <f>RIGHT(N2802, LEN(N2802)-FIND("/",N2802,1))</f>
        <v>plays</v>
      </c>
      <c r="S2802" s="12">
        <f t="shared" si="86"/>
        <v>41948.344513888886</v>
      </c>
      <c r="T2802" s="12">
        <f t="shared" si="87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15">
        <f>E2803/L2803</f>
        <v>51.230769230769234</v>
      </c>
      <c r="Q2803" t="str">
        <f>LEFT(N2803, FIND("/",N2803,1)-1)</f>
        <v>theater</v>
      </c>
      <c r="R2803" t="str">
        <f>RIGHT(N2803, LEN(N2803)-FIND("/",N2803,1))</f>
        <v>plays</v>
      </c>
      <c r="S2803" s="12">
        <f t="shared" si="86"/>
        <v>41900.034826388888</v>
      </c>
      <c r="T2803" s="12">
        <f t="shared" si="87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15">
        <f>E2804/L2804</f>
        <v>33.944444444444443</v>
      </c>
      <c r="Q2804" t="str">
        <f>LEFT(N2804, FIND("/",N2804,1)-1)</f>
        <v>theater</v>
      </c>
      <c r="R2804" t="str">
        <f>RIGHT(N2804, LEN(N2804)-FIND("/",N2804,1))</f>
        <v>plays</v>
      </c>
      <c r="S2804" s="12">
        <f t="shared" si="86"/>
        <v>42192.438738425924</v>
      </c>
      <c r="T2804" s="12">
        <f t="shared" si="87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15">
        <f>E2805/L2805</f>
        <v>90.744680851063833</v>
      </c>
      <c r="Q2805" t="str">
        <f>LEFT(N2805, FIND("/",N2805,1)-1)</f>
        <v>theater</v>
      </c>
      <c r="R2805" t="str">
        <f>RIGHT(N2805, LEN(N2805)-FIND("/",N2805,1))</f>
        <v>plays</v>
      </c>
      <c r="S2805" s="12">
        <f t="shared" si="86"/>
        <v>42157.857361111113</v>
      </c>
      <c r="T2805" s="12">
        <f t="shared" si="87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15">
        <f>E2806/L2806</f>
        <v>50</v>
      </c>
      <c r="Q2806" t="str">
        <f>LEFT(N2806, FIND("/",N2806,1)-1)</f>
        <v>theater</v>
      </c>
      <c r="R2806" t="str">
        <f>RIGHT(N2806, LEN(N2806)-FIND("/",N2806,1))</f>
        <v>plays</v>
      </c>
      <c r="S2806" s="12">
        <f t="shared" si="86"/>
        <v>41881.245254629626</v>
      </c>
      <c r="T2806" s="12">
        <f t="shared" si="87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15">
        <f>E2807/L2807</f>
        <v>24.444444444444443</v>
      </c>
      <c r="Q2807" t="str">
        <f>LEFT(N2807, FIND("/",N2807,1)-1)</f>
        <v>theater</v>
      </c>
      <c r="R2807" t="str">
        <f>RIGHT(N2807, LEN(N2807)-FIND("/",N2807,1))</f>
        <v>plays</v>
      </c>
      <c r="S2807" s="12">
        <f t="shared" si="86"/>
        <v>42213.2971412037</v>
      </c>
      <c r="T2807" s="12">
        <f t="shared" si="87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15">
        <f>E2808/L2808</f>
        <v>44.25</v>
      </c>
      <c r="Q2808" t="str">
        <f>LEFT(N2808, FIND("/",N2808,1)-1)</f>
        <v>theater</v>
      </c>
      <c r="R2808" t="str">
        <f>RIGHT(N2808, LEN(N2808)-FIND("/",N2808,1))</f>
        <v>plays</v>
      </c>
      <c r="S2808" s="12">
        <f t="shared" si="86"/>
        <v>42185.058912037035</v>
      </c>
      <c r="T2808" s="12">
        <f t="shared" si="87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15">
        <f>E2809/L2809</f>
        <v>67.741935483870961</v>
      </c>
      <c r="Q2809" t="str">
        <f>LEFT(N2809, FIND("/",N2809,1)-1)</f>
        <v>theater</v>
      </c>
      <c r="R2809" t="str">
        <f>RIGHT(N2809, LEN(N2809)-FIND("/",N2809,1))</f>
        <v>plays</v>
      </c>
      <c r="S2809" s="12">
        <f t="shared" si="86"/>
        <v>42154.664791666662</v>
      </c>
      <c r="T2809" s="12">
        <f t="shared" si="87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15">
        <f>E2810/L2810</f>
        <v>65.376811594202906</v>
      </c>
      <c r="Q2810" t="str">
        <f>LEFT(N2810, FIND("/",N2810,1)-1)</f>
        <v>theater</v>
      </c>
      <c r="R2810" t="str">
        <f>RIGHT(N2810, LEN(N2810)-FIND("/",N2810,1))</f>
        <v>plays</v>
      </c>
      <c r="S2810" s="12">
        <f t="shared" si="86"/>
        <v>42208.638136574074</v>
      </c>
      <c r="T2810" s="12">
        <f t="shared" si="87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15">
        <f>E2811/L2811</f>
        <v>121.9047619047619</v>
      </c>
      <c r="Q2811" t="str">
        <f>LEFT(N2811, FIND("/",N2811,1)-1)</f>
        <v>theater</v>
      </c>
      <c r="R2811" t="str">
        <f>RIGHT(N2811, LEN(N2811)-FIND("/",N2811,1))</f>
        <v>plays</v>
      </c>
      <c r="S2811" s="12">
        <f t="shared" si="86"/>
        <v>42451.288483796299</v>
      </c>
      <c r="T2811" s="12">
        <f t="shared" si="87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15">
        <f>E2812/L2812</f>
        <v>47.456140350877192</v>
      </c>
      <c r="Q2812" t="str">
        <f>LEFT(N2812, FIND("/",N2812,1)-1)</f>
        <v>theater</v>
      </c>
      <c r="R2812" t="str">
        <f>RIGHT(N2812, LEN(N2812)-FIND("/",N2812,1))</f>
        <v>plays</v>
      </c>
      <c r="S2812" s="12">
        <f t="shared" si="86"/>
        <v>41758.931296296294</v>
      </c>
      <c r="T2812" s="12">
        <f t="shared" si="87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15">
        <f>E2813/L2813</f>
        <v>92.842592592592595</v>
      </c>
      <c r="Q2813" t="str">
        <f>LEFT(N2813, FIND("/",N2813,1)-1)</f>
        <v>theater</v>
      </c>
      <c r="R2813" t="str">
        <f>RIGHT(N2813, LEN(N2813)-FIND("/",N2813,1))</f>
        <v>plays</v>
      </c>
      <c r="S2813" s="12">
        <f t="shared" si="86"/>
        <v>42028.288229166668</v>
      </c>
      <c r="T2813" s="12">
        <f t="shared" si="87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15">
        <f>E2814/L2814</f>
        <v>68.253012048192772</v>
      </c>
      <c r="Q2814" t="str">
        <f>LEFT(N2814, FIND("/",N2814,1)-1)</f>
        <v>theater</v>
      </c>
      <c r="R2814" t="str">
        <f>RIGHT(N2814, LEN(N2814)-FIND("/",N2814,1))</f>
        <v>plays</v>
      </c>
      <c r="S2814" s="12">
        <f t="shared" si="86"/>
        <v>42054.535856481474</v>
      </c>
      <c r="T2814" s="12">
        <f t="shared" si="87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15">
        <f>E2815/L2815</f>
        <v>37.209583333333335</v>
      </c>
      <c r="Q2815" t="str">
        <f>LEFT(N2815, FIND("/",N2815,1)-1)</f>
        <v>theater</v>
      </c>
      <c r="R2815" t="str">
        <f>RIGHT(N2815, LEN(N2815)-FIND("/",N2815,1))</f>
        <v>plays</v>
      </c>
      <c r="S2815" s="12">
        <f t="shared" si="86"/>
        <v>42693.534270833326</v>
      </c>
      <c r="T2815" s="12">
        <f t="shared" si="87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15">
        <f>E2816/L2816</f>
        <v>25.25</v>
      </c>
      <c r="Q2816" t="str">
        <f>LEFT(N2816, FIND("/",N2816,1)-1)</f>
        <v>theater</v>
      </c>
      <c r="R2816" t="str">
        <f>RIGHT(N2816, LEN(N2816)-FIND("/",N2816,1))</f>
        <v>plays</v>
      </c>
      <c r="S2816" s="12">
        <f t="shared" si="86"/>
        <v>42103.191145833327</v>
      </c>
      <c r="T2816" s="12">
        <f t="shared" si="87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15">
        <f>E2817/L2817</f>
        <v>43.214285714285715</v>
      </c>
      <c r="Q2817" t="str">
        <f>LEFT(N2817, FIND("/",N2817,1)-1)</f>
        <v>theater</v>
      </c>
      <c r="R2817" t="str">
        <f>RIGHT(N2817, LEN(N2817)-FIND("/",N2817,1))</f>
        <v>plays</v>
      </c>
      <c r="S2817" s="12">
        <f t="shared" si="86"/>
        <v>42559.568391203698</v>
      </c>
      <c r="T2817" s="12">
        <f t="shared" si="87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15">
        <f>E2818/L2818</f>
        <v>25.130177514792898</v>
      </c>
      <c r="Q2818" t="str">
        <f>LEFT(N2818, FIND("/",N2818,1)-1)</f>
        <v>theater</v>
      </c>
      <c r="R2818" t="str">
        <f>RIGHT(N2818, LEN(N2818)-FIND("/",N2818,1))</f>
        <v>plays</v>
      </c>
      <c r="S2818" s="12">
        <f t="shared" si="86"/>
        <v>42188.259166666663</v>
      </c>
      <c r="T2818" s="12">
        <f t="shared" si="87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15">
        <f>E2819/L2819</f>
        <v>23.636363636363637</v>
      </c>
      <c r="Q2819" t="str">
        <f>LEFT(N2819, FIND("/",N2819,1)-1)</f>
        <v>theater</v>
      </c>
      <c r="R2819" t="str">
        <f>RIGHT(N2819, LEN(N2819)-FIND("/",N2819,1))</f>
        <v>plays</v>
      </c>
      <c r="S2819" s="12">
        <f t="shared" ref="S2819:S2882" si="88">(J2819/86400)+25569+(-5/24)</f>
        <v>42023.42664351852</v>
      </c>
      <c r="T2819" s="12">
        <f t="shared" ref="T2819:T2882" si="89">(I2819/86400)+25569+(-5/24)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15">
        <f>E2820/L2820</f>
        <v>103.95098039215686</v>
      </c>
      <c r="Q2820" t="str">
        <f>LEFT(N2820, FIND("/",N2820,1)-1)</f>
        <v>theater</v>
      </c>
      <c r="R2820" t="str">
        <f>RIGHT(N2820, LEN(N2820)-FIND("/",N2820,1))</f>
        <v>plays</v>
      </c>
      <c r="S2820" s="12">
        <f t="shared" si="88"/>
        <v>42250.389884259253</v>
      </c>
      <c r="T2820" s="12">
        <f t="shared" si="8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15">
        <f>E2821/L2821</f>
        <v>50.384615384615387</v>
      </c>
      <c r="Q2821" t="str">
        <f>LEFT(N2821, FIND("/",N2821,1)-1)</f>
        <v>theater</v>
      </c>
      <c r="R2821" t="str">
        <f>RIGHT(N2821, LEN(N2821)-FIND("/",N2821,1))</f>
        <v>plays</v>
      </c>
      <c r="S2821" s="12">
        <f t="shared" si="88"/>
        <v>42139.317233796297</v>
      </c>
      <c r="T2821" s="12">
        <f t="shared" si="8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15">
        <f>E2822/L2822</f>
        <v>13.6</v>
      </c>
      <c r="Q2822" t="str">
        <f>LEFT(N2822, FIND("/",N2822,1)-1)</f>
        <v>theater</v>
      </c>
      <c r="R2822" t="str">
        <f>RIGHT(N2822, LEN(N2822)-FIND("/",N2822,1))</f>
        <v>plays</v>
      </c>
      <c r="S2822" s="12">
        <f t="shared" si="88"/>
        <v>42401.402650462966</v>
      </c>
      <c r="T2822" s="12">
        <f t="shared" si="8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15">
        <f>E2823/L2823</f>
        <v>28.571428571428573</v>
      </c>
      <c r="Q2823" t="str">
        <f>LEFT(N2823, FIND("/",N2823,1)-1)</f>
        <v>theater</v>
      </c>
      <c r="R2823" t="str">
        <f>RIGHT(N2823, LEN(N2823)-FIND("/",N2823,1))</f>
        <v>plays</v>
      </c>
      <c r="S2823" s="12">
        <f t="shared" si="88"/>
        <v>41875.714525462965</v>
      </c>
      <c r="T2823" s="12">
        <f t="shared" si="8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15">
        <f>E2824/L2824</f>
        <v>63.829787234042556</v>
      </c>
      <c r="Q2824" t="str">
        <f>LEFT(N2824, FIND("/",N2824,1)-1)</f>
        <v>theater</v>
      </c>
      <c r="R2824" t="str">
        <f>RIGHT(N2824, LEN(N2824)-FIND("/",N2824,1))</f>
        <v>plays</v>
      </c>
      <c r="S2824" s="12">
        <f t="shared" si="88"/>
        <v>42060.475601851846</v>
      </c>
      <c r="T2824" s="12">
        <f t="shared" si="89"/>
        <v>42090.433935185181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15">
        <f>E2825/L2825</f>
        <v>8.8571428571428577</v>
      </c>
      <c r="Q2825" t="str">
        <f>LEFT(N2825, FIND("/",N2825,1)-1)</f>
        <v>theater</v>
      </c>
      <c r="R2825" t="str">
        <f>RIGHT(N2825, LEN(N2825)-FIND("/",N2825,1))</f>
        <v>plays</v>
      </c>
      <c r="S2825" s="12">
        <f t="shared" si="88"/>
        <v>42066.803310185183</v>
      </c>
      <c r="T2825" s="12">
        <f t="shared" si="8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15">
        <f>E2826/L2826</f>
        <v>50.666666666666664</v>
      </c>
      <c r="Q2826" t="str">
        <f>LEFT(N2826, FIND("/",N2826,1)-1)</f>
        <v>theater</v>
      </c>
      <c r="R2826" t="str">
        <f>RIGHT(N2826, LEN(N2826)-FIND("/",N2826,1))</f>
        <v>plays</v>
      </c>
      <c r="S2826" s="12">
        <f t="shared" si="88"/>
        <v>42136.0624537037</v>
      </c>
      <c r="T2826" s="12">
        <f t="shared" si="8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15">
        <f>E2827/L2827</f>
        <v>60.784313725490193</v>
      </c>
      <c r="Q2827" t="str">
        <f>LEFT(N2827, FIND("/",N2827,1)-1)</f>
        <v>theater</v>
      </c>
      <c r="R2827" t="str">
        <f>RIGHT(N2827, LEN(N2827)-FIND("/",N2827,1))</f>
        <v>plays</v>
      </c>
      <c r="S2827" s="12">
        <f t="shared" si="88"/>
        <v>42312.584328703706</v>
      </c>
      <c r="T2827" s="12">
        <f t="shared" si="8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15">
        <f>E2828/L2828</f>
        <v>113.42105263157895</v>
      </c>
      <c r="Q2828" t="str">
        <f>LEFT(N2828, FIND("/",N2828,1)-1)</f>
        <v>theater</v>
      </c>
      <c r="R2828" t="str">
        <f>RIGHT(N2828, LEN(N2828)-FIND("/",N2828,1))</f>
        <v>plays</v>
      </c>
      <c r="S2828" s="12">
        <f t="shared" si="88"/>
        <v>42170.826527777775</v>
      </c>
      <c r="T2828" s="12">
        <f t="shared" si="8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15">
        <f>E2829/L2829</f>
        <v>104.56521739130434</v>
      </c>
      <c r="Q2829" t="str">
        <f>LEFT(N2829, FIND("/",N2829,1)-1)</f>
        <v>theater</v>
      </c>
      <c r="R2829" t="str">
        <f>RIGHT(N2829, LEN(N2829)-FIND("/",N2829,1))</f>
        <v>plays</v>
      </c>
      <c r="S2829" s="12">
        <f t="shared" si="88"/>
        <v>42494.475300925922</v>
      </c>
      <c r="T2829" s="12">
        <f t="shared" si="8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15">
        <f>E2830/L2830</f>
        <v>98.30927835051547</v>
      </c>
      <c r="Q2830" t="str">
        <f>LEFT(N2830, FIND("/",N2830,1)-1)</f>
        <v>theater</v>
      </c>
      <c r="R2830" t="str">
        <f>RIGHT(N2830, LEN(N2830)-FIND("/",N2830,1))</f>
        <v>plays</v>
      </c>
      <c r="S2830" s="12">
        <f t="shared" si="88"/>
        <v>42254.056354166663</v>
      </c>
      <c r="T2830" s="12">
        <f t="shared" si="8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15">
        <f>E2831/L2831</f>
        <v>35.039473684210527</v>
      </c>
      <c r="Q2831" t="str">
        <f>LEFT(N2831, FIND("/",N2831,1)-1)</f>
        <v>theater</v>
      </c>
      <c r="R2831" t="str">
        <f>RIGHT(N2831, LEN(N2831)-FIND("/",N2831,1))</f>
        <v>plays</v>
      </c>
      <c r="S2831" s="12">
        <f t="shared" si="88"/>
        <v>42495.225902777776</v>
      </c>
      <c r="T2831" s="12">
        <f t="shared" si="8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15">
        <f>E2832/L2832</f>
        <v>272.72727272727275</v>
      </c>
      <c r="Q2832" t="str">
        <f>LEFT(N2832, FIND("/",N2832,1)-1)</f>
        <v>theater</v>
      </c>
      <c r="R2832" t="str">
        <f>RIGHT(N2832, LEN(N2832)-FIND("/",N2832,1))</f>
        <v>plays</v>
      </c>
      <c r="S2832" s="12">
        <f t="shared" si="88"/>
        <v>41758.631342592591</v>
      </c>
      <c r="T2832" s="12">
        <f t="shared" si="8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15">
        <f>E2833/L2833</f>
        <v>63.846153846153847</v>
      </c>
      <c r="Q2833" t="str">
        <f>LEFT(N2833, FIND("/",N2833,1)-1)</f>
        <v>theater</v>
      </c>
      <c r="R2833" t="str">
        <f>RIGHT(N2833, LEN(N2833)-FIND("/",N2833,1))</f>
        <v>plays</v>
      </c>
      <c r="S2833" s="12">
        <f t="shared" si="88"/>
        <v>42171.616550925923</v>
      </c>
      <c r="T2833" s="12">
        <f t="shared" si="8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15">
        <f>E2834/L2834</f>
        <v>30.189368421052631</v>
      </c>
      <c r="Q2834" t="str">
        <f>LEFT(N2834, FIND("/",N2834,1)-1)</f>
        <v>theater</v>
      </c>
      <c r="R2834" t="str">
        <f>RIGHT(N2834, LEN(N2834)-FIND("/",N2834,1))</f>
        <v>plays</v>
      </c>
      <c r="S2834" s="12">
        <f t="shared" si="88"/>
        <v>41938.501087962963</v>
      </c>
      <c r="T2834" s="12">
        <f t="shared" si="8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15">
        <f>E2835/L2835</f>
        <v>83.51428571428572</v>
      </c>
      <c r="Q2835" t="str">
        <f>LEFT(N2835, FIND("/",N2835,1)-1)</f>
        <v>theater</v>
      </c>
      <c r="R2835" t="str">
        <f>RIGHT(N2835, LEN(N2835)-FIND("/",N2835,1))</f>
        <v>plays</v>
      </c>
      <c r="S2835" s="12">
        <f t="shared" si="88"/>
        <v>42267.919363425921</v>
      </c>
      <c r="T2835" s="12">
        <f t="shared" si="8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15">
        <f>E2836/L2836</f>
        <v>64.761904761904759</v>
      </c>
      <c r="Q2836" t="str">
        <f>LEFT(N2836, FIND("/",N2836,1)-1)</f>
        <v>theater</v>
      </c>
      <c r="R2836" t="str">
        <f>RIGHT(N2836, LEN(N2836)-FIND("/",N2836,1))</f>
        <v>plays</v>
      </c>
      <c r="S2836" s="12">
        <f t="shared" si="88"/>
        <v>42019.751504629625</v>
      </c>
      <c r="T2836" s="12">
        <f t="shared" si="8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15">
        <f>E2837/L2837</f>
        <v>20.118172043010752</v>
      </c>
      <c r="Q2837" t="str">
        <f>LEFT(N2837, FIND("/",N2837,1)-1)</f>
        <v>theater</v>
      </c>
      <c r="R2837" t="str">
        <f>RIGHT(N2837, LEN(N2837)-FIND("/",N2837,1))</f>
        <v>plays</v>
      </c>
      <c r="S2837" s="12">
        <f t="shared" si="88"/>
        <v>42313.495567129627</v>
      </c>
      <c r="T2837" s="12">
        <f t="shared" si="8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15">
        <f>E2838/L2838</f>
        <v>44.090909090909093</v>
      </c>
      <c r="Q2838" t="str">
        <f>LEFT(N2838, FIND("/",N2838,1)-1)</f>
        <v>theater</v>
      </c>
      <c r="R2838" t="str">
        <f>RIGHT(N2838, LEN(N2838)-FIND("/",N2838,1))</f>
        <v>plays</v>
      </c>
      <c r="S2838" s="12">
        <f t="shared" si="88"/>
        <v>42746.053449074076</v>
      </c>
      <c r="T2838" s="12">
        <f t="shared" si="8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15">
        <f>E2839/L2839</f>
        <v>40.476190476190474</v>
      </c>
      <c r="Q2839" t="str">
        <f>LEFT(N2839, FIND("/",N2839,1)-1)</f>
        <v>theater</v>
      </c>
      <c r="R2839" t="str">
        <f>RIGHT(N2839, LEN(N2839)-FIND("/",N2839,1))</f>
        <v>plays</v>
      </c>
      <c r="S2839" s="12">
        <f t="shared" si="88"/>
        <v>42307.700046296297</v>
      </c>
      <c r="T2839" s="12">
        <f t="shared" si="8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15">
        <f>E2840/L2840</f>
        <v>44.537037037037038</v>
      </c>
      <c r="Q2840" t="str">
        <f>LEFT(N2840, FIND("/",N2840,1)-1)</f>
        <v>theater</v>
      </c>
      <c r="R2840" t="str">
        <f>RIGHT(N2840, LEN(N2840)-FIND("/",N2840,1))</f>
        <v>plays</v>
      </c>
      <c r="S2840" s="12">
        <f t="shared" si="88"/>
        <v>41842.399259259255</v>
      </c>
      <c r="T2840" s="12">
        <f t="shared" si="8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15">
        <f>E2841/L2841</f>
        <v>125.80645161290323</v>
      </c>
      <c r="Q2841" t="str">
        <f>LEFT(N2841, FIND("/",N2841,1)-1)</f>
        <v>theater</v>
      </c>
      <c r="R2841" t="str">
        <f>RIGHT(N2841, LEN(N2841)-FIND("/",N2841,1))</f>
        <v>plays</v>
      </c>
      <c r="S2841" s="12">
        <f t="shared" si="88"/>
        <v>41853.031874999993</v>
      </c>
      <c r="T2841" s="12">
        <f t="shared" si="8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15">
        <f>E2842/L2842</f>
        <v>19.696969696969695</v>
      </c>
      <c r="Q2842" t="str">
        <f>LEFT(N2842, FIND("/",N2842,1)-1)</f>
        <v>theater</v>
      </c>
      <c r="R2842" t="str">
        <f>RIGHT(N2842, LEN(N2842)-FIND("/",N2842,1))</f>
        <v>plays</v>
      </c>
      <c r="S2842" s="12">
        <f t="shared" si="88"/>
        <v>42059.827303240738</v>
      </c>
      <c r="T2842" s="12">
        <f t="shared" si="8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15">
        <f>IFERROR(E2843/L2843,0)</f>
        <v>10</v>
      </c>
      <c r="Q2843" t="str">
        <f>LEFT(N2843, FIND("/",N2843,1)-1)</f>
        <v>theater</v>
      </c>
      <c r="R2843" t="str">
        <f>RIGHT(N2843, LEN(N2843)-FIND("/",N2843,1))</f>
        <v>plays</v>
      </c>
      <c r="S2843" s="12">
        <f t="shared" si="88"/>
        <v>42291.531215277777</v>
      </c>
      <c r="T2843" s="12">
        <f t="shared" si="8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15">
        <f>IFERROR(E2844/L2844,0)</f>
        <v>0</v>
      </c>
      <c r="Q2844" t="str">
        <f>LEFT(N2844, FIND("/",N2844,1)-1)</f>
        <v>theater</v>
      </c>
      <c r="R2844" t="str">
        <f>RIGHT(N2844, LEN(N2844)-FIND("/",N2844,1))</f>
        <v>plays</v>
      </c>
      <c r="S2844" s="12">
        <f t="shared" si="88"/>
        <v>41784.744155092594</v>
      </c>
      <c r="T2844" s="12">
        <f t="shared" si="8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15">
        <f>IFERROR(E2845/L2845,0)</f>
        <v>0</v>
      </c>
      <c r="Q2845" t="str">
        <f>LEFT(N2845, FIND("/",N2845,1)-1)</f>
        <v>theater</v>
      </c>
      <c r="R2845" t="str">
        <f>RIGHT(N2845, LEN(N2845)-FIND("/",N2845,1))</f>
        <v>plays</v>
      </c>
      <c r="S2845" s="12">
        <f t="shared" si="88"/>
        <v>42492.529513888883</v>
      </c>
      <c r="T2845" s="12">
        <f t="shared" si="8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15">
        <f>IFERROR(E2846/L2846,0)</f>
        <v>30</v>
      </c>
      <c r="Q2846" t="str">
        <f>LEFT(N2846, FIND("/",N2846,1)-1)</f>
        <v>theater</v>
      </c>
      <c r="R2846" t="str">
        <f>RIGHT(N2846, LEN(N2846)-FIND("/",N2846,1))</f>
        <v>plays</v>
      </c>
      <c r="S2846" s="12">
        <f t="shared" si="88"/>
        <v>42709.337731481479</v>
      </c>
      <c r="T2846" s="12">
        <f t="shared" si="8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15">
        <f>IFERROR(E2847/L2847,0)</f>
        <v>60.666666666666664</v>
      </c>
      <c r="Q2847" t="str">
        <f>LEFT(N2847, FIND("/",N2847,1)-1)</f>
        <v>theater</v>
      </c>
      <c r="R2847" t="str">
        <f>RIGHT(N2847, LEN(N2847)-FIND("/",N2847,1))</f>
        <v>plays</v>
      </c>
      <c r="S2847" s="12">
        <f t="shared" si="88"/>
        <v>42102.808252314811</v>
      </c>
      <c r="T2847" s="12">
        <f t="shared" si="8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15">
        <f>IFERROR(E2848/L2848,0)</f>
        <v>0</v>
      </c>
      <c r="Q2848" t="str">
        <f>LEFT(N2848, FIND("/",N2848,1)-1)</f>
        <v>theater</v>
      </c>
      <c r="R2848" t="str">
        <f>RIGHT(N2848, LEN(N2848)-FIND("/",N2848,1))</f>
        <v>plays</v>
      </c>
      <c r="S2848" s="12">
        <f t="shared" si="88"/>
        <v>42108.483726851853</v>
      </c>
      <c r="T2848" s="12">
        <f t="shared" si="8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15">
        <f>IFERROR(E2849/L2849,0)</f>
        <v>0</v>
      </c>
      <c r="Q2849" t="str">
        <f>LEFT(N2849, FIND("/",N2849,1)-1)</f>
        <v>theater</v>
      </c>
      <c r="R2849" t="str">
        <f>RIGHT(N2849, LEN(N2849)-FIND("/",N2849,1))</f>
        <v>plays</v>
      </c>
      <c r="S2849" s="12">
        <f t="shared" si="88"/>
        <v>42453.597974537035</v>
      </c>
      <c r="T2849" s="12">
        <f t="shared" si="89"/>
        <v>42513.597974537035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15">
        <f>IFERROR(E2850/L2850,0)</f>
        <v>23.333333333333332</v>
      </c>
      <c r="Q2850" t="str">
        <f>LEFT(N2850, FIND("/",N2850,1)-1)</f>
        <v>theater</v>
      </c>
      <c r="R2850" t="str">
        <f>RIGHT(N2850, LEN(N2850)-FIND("/",N2850,1))</f>
        <v>plays</v>
      </c>
      <c r="S2850" s="12">
        <f t="shared" si="88"/>
        <v>42123.440497685187</v>
      </c>
      <c r="T2850" s="12">
        <f t="shared" si="8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15">
        <f>IFERROR(E2851/L2851,0)</f>
        <v>5</v>
      </c>
      <c r="Q2851" t="str">
        <f>LEFT(N2851, FIND("/",N2851,1)-1)</f>
        <v>theater</v>
      </c>
      <c r="R2851" t="str">
        <f>RIGHT(N2851, LEN(N2851)-FIND("/",N2851,1))</f>
        <v>plays</v>
      </c>
      <c r="S2851" s="12">
        <f t="shared" si="88"/>
        <v>42453.219907407409</v>
      </c>
      <c r="T2851" s="12">
        <f t="shared" si="8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15">
        <f>IFERROR(E2852/L2852,0)</f>
        <v>23.923076923076923</v>
      </c>
      <c r="Q2852" t="str">
        <f>LEFT(N2852, FIND("/",N2852,1)-1)</f>
        <v>theater</v>
      </c>
      <c r="R2852" t="str">
        <f>RIGHT(N2852, LEN(N2852)-FIND("/",N2852,1))</f>
        <v>plays</v>
      </c>
      <c r="S2852" s="12">
        <f t="shared" si="88"/>
        <v>41857.798738425925</v>
      </c>
      <c r="T2852" s="12">
        <f t="shared" si="89"/>
        <v>41887.798738425925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15">
        <f>IFERROR(E2853/L2853,0)</f>
        <v>0</v>
      </c>
      <c r="Q2853" t="str">
        <f>LEFT(N2853, FIND("/",N2853,1)-1)</f>
        <v>theater</v>
      </c>
      <c r="R2853" t="str">
        <f>RIGHT(N2853, LEN(N2853)-FIND("/",N2853,1))</f>
        <v>plays</v>
      </c>
      <c r="S2853" s="12">
        <f t="shared" si="88"/>
        <v>42389.794317129628</v>
      </c>
      <c r="T2853" s="12">
        <f t="shared" si="8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15">
        <f>IFERROR(E2854/L2854,0)</f>
        <v>15.833333333333334</v>
      </c>
      <c r="Q2854" t="str">
        <f>LEFT(N2854, FIND("/",N2854,1)-1)</f>
        <v>theater</v>
      </c>
      <c r="R2854" t="str">
        <f>RIGHT(N2854, LEN(N2854)-FIND("/",N2854,1))</f>
        <v>plays</v>
      </c>
      <c r="S2854" s="12">
        <f t="shared" si="88"/>
        <v>41780.836840277778</v>
      </c>
      <c r="T2854" s="12">
        <f t="shared" si="8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15">
        <f>IFERROR(E2855/L2855,0)</f>
        <v>0</v>
      </c>
      <c r="Q2855" t="str">
        <f>LEFT(N2855, FIND("/",N2855,1)-1)</f>
        <v>theater</v>
      </c>
      <c r="R2855" t="str">
        <f>RIGHT(N2855, LEN(N2855)-FIND("/",N2855,1))</f>
        <v>plays</v>
      </c>
      <c r="S2855" s="12">
        <f t="shared" si="88"/>
        <v>41835.98260416666</v>
      </c>
      <c r="T2855" s="12">
        <f t="shared" si="8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15">
        <f>IFERROR(E2856/L2856,0)</f>
        <v>29.785714285714285</v>
      </c>
      <c r="Q2856" t="str">
        <f>LEFT(N2856, FIND("/",N2856,1)-1)</f>
        <v>theater</v>
      </c>
      <c r="R2856" t="str">
        <f>RIGHT(N2856, LEN(N2856)-FIND("/",N2856,1))</f>
        <v>plays</v>
      </c>
      <c r="S2856" s="12">
        <f t="shared" si="88"/>
        <v>42111.508321759255</v>
      </c>
      <c r="T2856" s="12">
        <f t="shared" si="8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15">
        <f>E2857/L2857</f>
        <v>60</v>
      </c>
      <c r="Q2857" t="str">
        <f>LEFT(N2857, FIND("/",N2857,1)-1)</f>
        <v>theater</v>
      </c>
      <c r="R2857" t="str">
        <f>RIGHT(N2857, LEN(N2857)-FIND("/",N2857,1))</f>
        <v>plays</v>
      </c>
      <c r="S2857" s="12">
        <f t="shared" si="88"/>
        <v>42369.799432870372</v>
      </c>
      <c r="T2857" s="12">
        <f t="shared" si="8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15">
        <f>IFERROR(E2858/L2858,0)</f>
        <v>24.333333333333332</v>
      </c>
      <c r="Q2858" t="str">
        <f>LEFT(N2858, FIND("/",N2858,1)-1)</f>
        <v>theater</v>
      </c>
      <c r="R2858" t="str">
        <f>RIGHT(N2858, LEN(N2858)-FIND("/",N2858,1))</f>
        <v>plays</v>
      </c>
      <c r="S2858" s="12">
        <f t="shared" si="88"/>
        <v>42164.829247685186</v>
      </c>
      <c r="T2858" s="12">
        <f t="shared" si="8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15">
        <f>IFERROR(E2859/L2859,0)</f>
        <v>500</v>
      </c>
      <c r="Q2859" t="str">
        <f>LEFT(N2859, FIND("/",N2859,1)-1)</f>
        <v>theater</v>
      </c>
      <c r="R2859" t="str">
        <f>RIGHT(N2859, LEN(N2859)-FIND("/",N2859,1))</f>
        <v>plays</v>
      </c>
      <c r="S2859" s="12">
        <f t="shared" si="88"/>
        <v>42726.711747685178</v>
      </c>
      <c r="T2859" s="12">
        <f t="shared" si="8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15">
        <f>IFERROR(E2860/L2860,0)</f>
        <v>0</v>
      </c>
      <c r="Q2860" t="str">
        <f>LEFT(N2860, FIND("/",N2860,1)-1)</f>
        <v>theater</v>
      </c>
      <c r="R2860" t="str">
        <f>RIGHT(N2860, LEN(N2860)-FIND("/",N2860,1))</f>
        <v>plays</v>
      </c>
      <c r="S2860" s="12">
        <f t="shared" si="88"/>
        <v>41954.336747685178</v>
      </c>
      <c r="T2860" s="12">
        <f t="shared" si="8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15">
        <f>IFERROR(E2861/L2861,0)</f>
        <v>35</v>
      </c>
      <c r="Q2861" t="str">
        <f>LEFT(N2861, FIND("/",N2861,1)-1)</f>
        <v>theater</v>
      </c>
      <c r="R2861" t="str">
        <f>RIGHT(N2861, LEN(N2861)-FIND("/",N2861,1))</f>
        <v>plays</v>
      </c>
      <c r="S2861" s="12">
        <f t="shared" si="88"/>
        <v>42233.153981481482</v>
      </c>
      <c r="T2861" s="12">
        <f t="shared" si="8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15">
        <f>IFERROR(E2862/L2862,0)</f>
        <v>29.555555555555557</v>
      </c>
      <c r="Q2862" t="str">
        <f>LEFT(N2862, FIND("/",N2862,1)-1)</f>
        <v>theater</v>
      </c>
      <c r="R2862" t="str">
        <f>RIGHT(N2862, LEN(N2862)-FIND("/",N2862,1))</f>
        <v>plays</v>
      </c>
      <c r="S2862" s="12">
        <f t="shared" si="88"/>
        <v>42480.592314814814</v>
      </c>
      <c r="T2862" s="12">
        <f t="shared" si="89"/>
        <v>42540.592314814814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15">
        <f>IFERROR(E2863/L2863,0)</f>
        <v>26.666666666666668</v>
      </c>
      <c r="Q2863" t="str">
        <f>LEFT(N2863, FIND("/",N2863,1)-1)</f>
        <v>theater</v>
      </c>
      <c r="R2863" t="str">
        <f>RIGHT(N2863, LEN(N2863)-FIND("/",N2863,1))</f>
        <v>plays</v>
      </c>
      <c r="S2863" s="12">
        <f t="shared" si="88"/>
        <v>42257.3825</v>
      </c>
      <c r="T2863" s="12">
        <f t="shared" si="8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15">
        <f>IFERROR(E2864/L2864,0)</f>
        <v>18.333333333333332</v>
      </c>
      <c r="Q2864" t="str">
        <f>LEFT(N2864, FIND("/",N2864,1)-1)</f>
        <v>theater</v>
      </c>
      <c r="R2864" t="str">
        <f>RIGHT(N2864, LEN(N2864)-FIND("/",N2864,1))</f>
        <v>plays</v>
      </c>
      <c r="S2864" s="12">
        <f t="shared" si="88"/>
        <v>41784.581354166665</v>
      </c>
      <c r="T2864" s="12">
        <f t="shared" si="8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15">
        <f>IFERROR(E2865/L2865,0)</f>
        <v>20</v>
      </c>
      <c r="Q2865" t="str">
        <f>LEFT(N2865, FIND("/",N2865,1)-1)</f>
        <v>theater</v>
      </c>
      <c r="R2865" t="str">
        <f>RIGHT(N2865, LEN(N2865)-FIND("/",N2865,1))</f>
        <v>plays</v>
      </c>
      <c r="S2865" s="12">
        <f t="shared" si="88"/>
        <v>41831.46670138889</v>
      </c>
      <c r="T2865" s="12">
        <f t="shared" si="8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15">
        <f>IFERROR(E2866/L2866,0)</f>
        <v>13.333333333333334</v>
      </c>
      <c r="Q2866" t="str">
        <f>LEFT(N2866, FIND("/",N2866,1)-1)</f>
        <v>theater</v>
      </c>
      <c r="R2866" t="str">
        <f>RIGHT(N2866, LEN(N2866)-FIND("/",N2866,1))</f>
        <v>plays</v>
      </c>
      <c r="S2866" s="12">
        <f t="shared" si="88"/>
        <v>42172.405173611107</v>
      </c>
      <c r="T2866" s="12">
        <f t="shared" si="8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15">
        <f>IFERROR(E2867/L2867,0)</f>
        <v>0</v>
      </c>
      <c r="Q2867" t="str">
        <f>LEFT(N2867, FIND("/",N2867,1)-1)</f>
        <v>theater</v>
      </c>
      <c r="R2867" t="str">
        <f>RIGHT(N2867, LEN(N2867)-FIND("/",N2867,1))</f>
        <v>plays</v>
      </c>
      <c r="S2867" s="12">
        <f t="shared" si="88"/>
        <v>41949.905775462961</v>
      </c>
      <c r="T2867" s="12">
        <f t="shared" si="8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15">
        <f>IFERROR(E2868/L2868,0)</f>
        <v>22.5</v>
      </c>
      <c r="Q2868" t="str">
        <f>LEFT(N2868, FIND("/",N2868,1)-1)</f>
        <v>theater</v>
      </c>
      <c r="R2868" t="str">
        <f>RIGHT(N2868, LEN(N2868)-FIND("/",N2868,1))</f>
        <v>plays</v>
      </c>
      <c r="S2868" s="12">
        <f t="shared" si="88"/>
        <v>42627.746770833335</v>
      </c>
      <c r="T2868" s="12">
        <f t="shared" si="8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15">
        <f>IFERROR(E2869/L2869,0)</f>
        <v>50.4</v>
      </c>
      <c r="Q2869" t="str">
        <f>LEFT(N2869, FIND("/",N2869,1)-1)</f>
        <v>theater</v>
      </c>
      <c r="R2869" t="str">
        <f>RIGHT(N2869, LEN(N2869)-FIND("/",N2869,1))</f>
        <v>plays</v>
      </c>
      <c r="S2869" s="12">
        <f t="shared" si="88"/>
        <v>42530.986944444441</v>
      </c>
      <c r="T2869" s="12">
        <f t="shared" si="8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15">
        <f>IFERROR(E2870/L2870,0)</f>
        <v>105.02933333333334</v>
      </c>
      <c r="Q2870" t="str">
        <f>LEFT(N2870, FIND("/",N2870,1)-1)</f>
        <v>theater</v>
      </c>
      <c r="R2870" t="str">
        <f>RIGHT(N2870, LEN(N2870)-FIND("/",N2870,1))</f>
        <v>plays</v>
      </c>
      <c r="S2870" s="12">
        <f t="shared" si="88"/>
        <v>42618.618680555555</v>
      </c>
      <c r="T2870" s="12">
        <f t="shared" si="8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15">
        <f>IFERROR(E2871/L2871,0)</f>
        <v>35.4</v>
      </c>
      <c r="Q2871" t="str">
        <f>LEFT(N2871, FIND("/",N2871,1)-1)</f>
        <v>theater</v>
      </c>
      <c r="R2871" t="str">
        <f>RIGHT(N2871, LEN(N2871)-FIND("/",N2871,1))</f>
        <v>plays</v>
      </c>
      <c r="S2871" s="12">
        <f t="shared" si="88"/>
        <v>42540.385196759256</v>
      </c>
      <c r="T2871" s="12">
        <f t="shared" si="8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15">
        <f>IFERROR(E2872/L2872,0)</f>
        <v>83.333333333333329</v>
      </c>
      <c r="Q2872" t="str">
        <f>LEFT(N2872, FIND("/",N2872,1)-1)</f>
        <v>theater</v>
      </c>
      <c r="R2872" t="str">
        <f>RIGHT(N2872, LEN(N2872)-FIND("/",N2872,1))</f>
        <v>plays</v>
      </c>
      <c r="S2872" s="12">
        <f t="shared" si="88"/>
        <v>41745.981076388889</v>
      </c>
      <c r="T2872" s="12">
        <f t="shared" si="8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15">
        <f>IFERROR(E2873/L2873,0)</f>
        <v>35.92307692307692</v>
      </c>
      <c r="Q2873" t="str">
        <f>LEFT(N2873, FIND("/",N2873,1)-1)</f>
        <v>theater</v>
      </c>
      <c r="R2873" t="str">
        <f>RIGHT(N2873, LEN(N2873)-FIND("/",N2873,1))</f>
        <v>plays</v>
      </c>
      <c r="S2873" s="12">
        <f t="shared" si="88"/>
        <v>41974.530243055553</v>
      </c>
      <c r="T2873" s="12">
        <f t="shared" si="8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15">
        <f>IFERROR(E2874/L2874,0)</f>
        <v>0</v>
      </c>
      <c r="Q2874" t="str">
        <f>LEFT(N2874, FIND("/",N2874,1)-1)</f>
        <v>theater</v>
      </c>
      <c r="R2874" t="str">
        <f>RIGHT(N2874, LEN(N2874)-FIND("/",N2874,1))</f>
        <v>plays</v>
      </c>
      <c r="S2874" s="12">
        <f t="shared" si="88"/>
        <v>42114.907847222225</v>
      </c>
      <c r="T2874" s="12">
        <f t="shared" si="8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15">
        <f>IFERROR(E2875/L2875,0)</f>
        <v>119.125</v>
      </c>
      <c r="Q2875" t="str">
        <f>LEFT(N2875, FIND("/",N2875,1)-1)</f>
        <v>theater</v>
      </c>
      <c r="R2875" t="str">
        <f>RIGHT(N2875, LEN(N2875)-FIND("/",N2875,1))</f>
        <v>plays</v>
      </c>
      <c r="S2875" s="12">
        <f t="shared" si="88"/>
        <v>42002.609155092585</v>
      </c>
      <c r="T2875" s="12">
        <f t="shared" si="8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15">
        <f>IFERROR(E2876/L2876,0)</f>
        <v>90.333333333333329</v>
      </c>
      <c r="Q2876" t="str">
        <f>LEFT(N2876, FIND("/",N2876,1)-1)</f>
        <v>theater</v>
      </c>
      <c r="R2876" t="str">
        <f>RIGHT(N2876, LEN(N2876)-FIND("/",N2876,1))</f>
        <v>plays</v>
      </c>
      <c r="S2876" s="12">
        <f t="shared" si="88"/>
        <v>42722.636412037034</v>
      </c>
      <c r="T2876" s="12">
        <f t="shared" si="8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15">
        <f>IFERROR(E2877/L2877,0)</f>
        <v>2.3333333333333335</v>
      </c>
      <c r="Q2877" t="str">
        <f>LEFT(N2877, FIND("/",N2877,1)-1)</f>
        <v>theater</v>
      </c>
      <c r="R2877" t="str">
        <f>RIGHT(N2877, LEN(N2877)-FIND("/",N2877,1))</f>
        <v>plays</v>
      </c>
      <c r="S2877" s="12">
        <f t="shared" si="88"/>
        <v>42464.920057870368</v>
      </c>
      <c r="T2877" s="12">
        <f t="shared" si="8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15">
        <f>IFERROR(E2878/L2878,0)</f>
        <v>0</v>
      </c>
      <c r="Q2878" t="str">
        <f>LEFT(N2878, FIND("/",N2878,1)-1)</f>
        <v>theater</v>
      </c>
      <c r="R2878" t="str">
        <f>RIGHT(N2878, LEN(N2878)-FIND("/",N2878,1))</f>
        <v>plays</v>
      </c>
      <c r="S2878" s="12">
        <f t="shared" si="88"/>
        <v>42171.535636574066</v>
      </c>
      <c r="T2878" s="12">
        <f t="shared" si="8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15">
        <f>IFERROR(E2879/L2879,0)</f>
        <v>108.33333333333333</v>
      </c>
      <c r="Q2879" t="str">
        <f>LEFT(N2879, FIND("/",N2879,1)-1)</f>
        <v>theater</v>
      </c>
      <c r="R2879" t="str">
        <f>RIGHT(N2879, LEN(N2879)-FIND("/",N2879,1))</f>
        <v>plays</v>
      </c>
      <c r="S2879" s="12">
        <f t="shared" si="88"/>
        <v>42672.746805555558</v>
      </c>
      <c r="T2879" s="12">
        <f t="shared" si="8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15">
        <f>IFERROR(E2880/L2880,0)</f>
        <v>15.75</v>
      </c>
      <c r="Q2880" t="str">
        <f>LEFT(N2880, FIND("/",N2880,1)-1)</f>
        <v>theater</v>
      </c>
      <c r="R2880" t="str">
        <f>RIGHT(N2880, LEN(N2880)-FIND("/",N2880,1))</f>
        <v>plays</v>
      </c>
      <c r="S2880" s="12">
        <f t="shared" si="88"/>
        <v>42128.407349537032</v>
      </c>
      <c r="T2880" s="12">
        <f t="shared" si="8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15">
        <f>IFERROR(E2881/L2881,0)</f>
        <v>29</v>
      </c>
      <c r="Q2881" t="str">
        <f>LEFT(N2881, FIND("/",N2881,1)-1)</f>
        <v>theater</v>
      </c>
      <c r="R2881" t="str">
        <f>RIGHT(N2881, LEN(N2881)-FIND("/",N2881,1))</f>
        <v>plays</v>
      </c>
      <c r="S2881" s="12">
        <f t="shared" si="88"/>
        <v>42359.516909722217</v>
      </c>
      <c r="T2881" s="12">
        <f t="shared" si="8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15">
        <f>IFERROR(E2882/L2882,0)</f>
        <v>96.551724137931032</v>
      </c>
      <c r="Q2882" t="str">
        <f>LEFT(N2882, FIND("/",N2882,1)-1)</f>
        <v>theater</v>
      </c>
      <c r="R2882" t="str">
        <f>RIGHT(N2882, LEN(N2882)-FIND("/",N2882,1))</f>
        <v>plays</v>
      </c>
      <c r="S2882" s="12">
        <f t="shared" si="88"/>
        <v>42192.69736111111</v>
      </c>
      <c r="T2882" s="12">
        <f t="shared" si="8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15">
        <f>IFERROR(E2883/L2883,0)</f>
        <v>0</v>
      </c>
      <c r="Q2883" t="str">
        <f>LEFT(N2883, FIND("/",N2883,1)-1)</f>
        <v>theater</v>
      </c>
      <c r="R2883" t="str">
        <f>RIGHT(N2883, LEN(N2883)-FIND("/",N2883,1))</f>
        <v>plays</v>
      </c>
      <c r="S2883" s="12">
        <f t="shared" ref="S2883:S2946" si="90">(J2883/86400)+25569+(-5/24)</f>
        <v>41916.389305555553</v>
      </c>
      <c r="T2883" s="12">
        <f t="shared" ref="T2883:T2946" si="91">(I2883/86400)+25569+(-5/24)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15">
        <f>IFERROR(E2884/L2884,0)</f>
        <v>63</v>
      </c>
      <c r="Q2884" t="str">
        <f>LEFT(N2884, FIND("/",N2884,1)-1)</f>
        <v>theater</v>
      </c>
      <c r="R2884" t="str">
        <f>RIGHT(N2884, LEN(N2884)-FIND("/",N2884,1))</f>
        <v>plays</v>
      </c>
      <c r="S2884" s="12">
        <f t="shared" si="90"/>
        <v>42461.387939814813</v>
      </c>
      <c r="T2884" s="12">
        <f t="shared" si="91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15">
        <f>IFERROR(E2885/L2885,0)</f>
        <v>381.6</v>
      </c>
      <c r="Q2885" t="str">
        <f>LEFT(N2885, FIND("/",N2885,1)-1)</f>
        <v>theater</v>
      </c>
      <c r="R2885" t="str">
        <f>RIGHT(N2885, LEN(N2885)-FIND("/",N2885,1))</f>
        <v>plays</v>
      </c>
      <c r="S2885" s="12">
        <f t="shared" si="90"/>
        <v>42370.694872685184</v>
      </c>
      <c r="T2885" s="12">
        <f t="shared" si="91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15">
        <f>IFERROR(E2886/L2886,0)</f>
        <v>46.25</v>
      </c>
      <c r="Q2886" t="str">
        <f>LEFT(N2886, FIND("/",N2886,1)-1)</f>
        <v>theater</v>
      </c>
      <c r="R2886" t="str">
        <f>RIGHT(N2886, LEN(N2886)-FIND("/",N2886,1))</f>
        <v>plays</v>
      </c>
      <c r="S2886" s="12">
        <f t="shared" si="90"/>
        <v>41948.518923611111</v>
      </c>
      <c r="T2886" s="12">
        <f t="shared" si="91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15">
        <f>IFERROR(E2887/L2887,0)</f>
        <v>26</v>
      </c>
      <c r="Q2887" t="str">
        <f>LEFT(N2887, FIND("/",N2887,1)-1)</f>
        <v>theater</v>
      </c>
      <c r="R2887" t="str">
        <f>RIGHT(N2887, LEN(N2887)-FIND("/",N2887,1))</f>
        <v>plays</v>
      </c>
      <c r="S2887" s="12">
        <f t="shared" si="90"/>
        <v>42046.868067129624</v>
      </c>
      <c r="T2887" s="12">
        <f t="shared" si="91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15">
        <f>IFERROR(E2888/L2888,0)</f>
        <v>10</v>
      </c>
      <c r="Q2888" t="str">
        <f>LEFT(N2888, FIND("/",N2888,1)-1)</f>
        <v>theater</v>
      </c>
      <c r="R2888" t="str">
        <f>RIGHT(N2888, LEN(N2888)-FIND("/",N2888,1))</f>
        <v>plays</v>
      </c>
      <c r="S2888" s="12">
        <f t="shared" si="90"/>
        <v>42261.424583333333</v>
      </c>
      <c r="T2888" s="12">
        <f t="shared" si="91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15">
        <f>IFERROR(E2889/L2889,0)</f>
        <v>5</v>
      </c>
      <c r="Q2889" t="str">
        <f>LEFT(N2889, FIND("/",N2889,1)-1)</f>
        <v>theater</v>
      </c>
      <c r="R2889" t="str">
        <f>RIGHT(N2889, LEN(N2889)-FIND("/",N2889,1))</f>
        <v>plays</v>
      </c>
      <c r="S2889" s="12">
        <f t="shared" si="90"/>
        <v>41985.219027777777</v>
      </c>
      <c r="T2889" s="12">
        <f t="shared" si="91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15">
        <f>IFERROR(E2890/L2890,0)</f>
        <v>0</v>
      </c>
      <c r="Q2890" t="str">
        <f>LEFT(N2890, FIND("/",N2890,1)-1)</f>
        <v>theater</v>
      </c>
      <c r="R2890" t="str">
        <f>RIGHT(N2890, LEN(N2890)-FIND("/",N2890,1))</f>
        <v>plays</v>
      </c>
      <c r="S2890" s="12">
        <f t="shared" si="90"/>
        <v>41922.326851851853</v>
      </c>
      <c r="T2890" s="12">
        <f t="shared" si="91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15">
        <f>IFERROR(E2891/L2891,0)</f>
        <v>81.571428571428569</v>
      </c>
      <c r="Q2891" t="str">
        <f>LEFT(N2891, FIND("/",N2891,1)-1)</f>
        <v>theater</v>
      </c>
      <c r="R2891" t="str">
        <f>RIGHT(N2891, LEN(N2891)-FIND("/",N2891,1))</f>
        <v>plays</v>
      </c>
      <c r="S2891" s="12">
        <f t="shared" si="90"/>
        <v>41850.654918981476</v>
      </c>
      <c r="T2891" s="12">
        <f t="shared" si="91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15">
        <f>IFERROR(E2892/L2892,0)</f>
        <v>7</v>
      </c>
      <c r="Q2892" t="str">
        <f>LEFT(N2892, FIND("/",N2892,1)-1)</f>
        <v>theater</v>
      </c>
      <c r="R2892" t="str">
        <f>RIGHT(N2892, LEN(N2892)-FIND("/",N2892,1))</f>
        <v>plays</v>
      </c>
      <c r="S2892" s="12">
        <f t="shared" si="90"/>
        <v>41831.534629629627</v>
      </c>
      <c r="T2892" s="12">
        <f t="shared" si="91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15">
        <f>IFERROR(E2893/L2893,0)</f>
        <v>27.3</v>
      </c>
      <c r="Q2893" t="str">
        <f>LEFT(N2893, FIND("/",N2893,1)-1)</f>
        <v>theater</v>
      </c>
      <c r="R2893" t="str">
        <f>RIGHT(N2893, LEN(N2893)-FIND("/",N2893,1))</f>
        <v>plays</v>
      </c>
      <c r="S2893" s="12">
        <f t="shared" si="90"/>
        <v>42415.675092592595</v>
      </c>
      <c r="T2893" s="12">
        <f t="shared" si="91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15">
        <f>IFERROR(E2894/L2894,0)</f>
        <v>29.411764705882351</v>
      </c>
      <c r="Q2894" t="str">
        <f>LEFT(N2894, FIND("/",N2894,1)-1)</f>
        <v>theater</v>
      </c>
      <c r="R2894" t="str">
        <f>RIGHT(N2894, LEN(N2894)-FIND("/",N2894,1))</f>
        <v>plays</v>
      </c>
      <c r="S2894" s="12">
        <f t="shared" si="90"/>
        <v>41869.505833333329</v>
      </c>
      <c r="T2894" s="12">
        <f t="shared" si="91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15">
        <f>IFERROR(E2895/L2895,0)</f>
        <v>12.5</v>
      </c>
      <c r="Q2895" t="str">
        <f>LEFT(N2895, FIND("/",N2895,1)-1)</f>
        <v>theater</v>
      </c>
      <c r="R2895" t="str">
        <f>RIGHT(N2895, LEN(N2895)-FIND("/",N2895,1))</f>
        <v>plays</v>
      </c>
      <c r="S2895" s="12">
        <f t="shared" si="90"/>
        <v>41953.564756944441</v>
      </c>
      <c r="T2895" s="12">
        <f t="shared" si="91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15">
        <f>IFERROR(E2896/L2896,0)</f>
        <v>0</v>
      </c>
      <c r="Q2896" t="str">
        <f>LEFT(N2896, FIND("/",N2896,1)-1)</f>
        <v>theater</v>
      </c>
      <c r="R2896" t="str">
        <f>RIGHT(N2896, LEN(N2896)-FIND("/",N2896,1))</f>
        <v>plays</v>
      </c>
      <c r="S2896" s="12">
        <f t="shared" si="90"/>
        <v>42037.777951388889</v>
      </c>
      <c r="T2896" s="12">
        <f t="shared" si="91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15">
        <f>IFERROR(E2897/L2897,0)</f>
        <v>5.75</v>
      </c>
      <c r="Q2897" t="str">
        <f>LEFT(N2897, FIND("/",N2897,1)-1)</f>
        <v>theater</v>
      </c>
      <c r="R2897" t="str">
        <f>RIGHT(N2897, LEN(N2897)-FIND("/",N2897,1))</f>
        <v>plays</v>
      </c>
      <c r="S2897" s="12">
        <f t="shared" si="90"/>
        <v>41811.347129629627</v>
      </c>
      <c r="T2897" s="12">
        <f t="shared" si="91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15">
        <f>IFERROR(E2898/L2898,0)</f>
        <v>52.083333333333336</v>
      </c>
      <c r="Q2898" t="str">
        <f>LEFT(N2898, FIND("/",N2898,1)-1)</f>
        <v>theater</v>
      </c>
      <c r="R2898" t="str">
        <f>RIGHT(N2898, LEN(N2898)-FIND("/",N2898,1))</f>
        <v>plays</v>
      </c>
      <c r="S2898" s="12">
        <f t="shared" si="90"/>
        <v>42701.700474537036</v>
      </c>
      <c r="T2898" s="12">
        <f t="shared" si="91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15">
        <f>IFERROR(E2899/L2899,0)</f>
        <v>183.33333333333334</v>
      </c>
      <c r="Q2899" t="str">
        <f>LEFT(N2899, FIND("/",N2899,1)-1)</f>
        <v>theater</v>
      </c>
      <c r="R2899" t="str">
        <f>RIGHT(N2899, LEN(N2899)-FIND("/",N2899,1))</f>
        <v>plays</v>
      </c>
      <c r="S2899" s="12">
        <f t="shared" si="90"/>
        <v>42258.438171296293</v>
      </c>
      <c r="T2899" s="12">
        <f t="shared" si="91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15">
        <f>IFERROR(E2900/L2900,0)</f>
        <v>26.333333333333332</v>
      </c>
      <c r="Q2900" t="str">
        <f>LEFT(N2900, FIND("/",N2900,1)-1)</f>
        <v>theater</v>
      </c>
      <c r="R2900" t="str">
        <f>RIGHT(N2900, LEN(N2900)-FIND("/",N2900,1))</f>
        <v>plays</v>
      </c>
      <c r="S2900" s="12">
        <f t="shared" si="90"/>
        <v>42278.456631944442</v>
      </c>
      <c r="T2900" s="12">
        <f t="shared" si="91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15">
        <f>IFERROR(E2901/L2901,0)</f>
        <v>0</v>
      </c>
      <c r="Q2901" t="str">
        <f>LEFT(N2901, FIND("/",N2901,1)-1)</f>
        <v>theater</v>
      </c>
      <c r="R2901" t="str">
        <f>RIGHT(N2901, LEN(N2901)-FIND("/",N2901,1))</f>
        <v>plays</v>
      </c>
      <c r="S2901" s="12">
        <f t="shared" si="90"/>
        <v>42514.869884259257</v>
      </c>
      <c r="T2901" s="12">
        <f t="shared" si="91"/>
        <v>42574.869884259257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15">
        <f>E2902/L2902</f>
        <v>486.42857142857144</v>
      </c>
      <c r="Q2902" t="str">
        <f>LEFT(N2902, FIND("/",N2902,1)-1)</f>
        <v>theater</v>
      </c>
      <c r="R2902" t="str">
        <f>RIGHT(N2902, LEN(N2902)-FIND("/",N2902,1))</f>
        <v>plays</v>
      </c>
      <c r="S2902" s="12">
        <f t="shared" si="90"/>
        <v>41830.025833333333</v>
      </c>
      <c r="T2902" s="12">
        <f t="shared" si="91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15">
        <f>IFERROR(E2903/L2903,0)</f>
        <v>3</v>
      </c>
      <c r="Q2903" t="str">
        <f>LEFT(N2903, FIND("/",N2903,1)-1)</f>
        <v>theater</v>
      </c>
      <c r="R2903" t="str">
        <f>RIGHT(N2903, LEN(N2903)-FIND("/",N2903,1))</f>
        <v>plays</v>
      </c>
      <c r="S2903" s="12">
        <f t="shared" si="90"/>
        <v>41982.696053240739</v>
      </c>
      <c r="T2903" s="12">
        <f t="shared" si="91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15">
        <f>IFERROR(E2904/L2904,0)</f>
        <v>25</v>
      </c>
      <c r="Q2904" t="str">
        <f>LEFT(N2904, FIND("/",N2904,1)-1)</f>
        <v>theater</v>
      </c>
      <c r="R2904" t="str">
        <f>RIGHT(N2904, LEN(N2904)-FIND("/",N2904,1))</f>
        <v>plays</v>
      </c>
      <c r="S2904" s="12">
        <f t="shared" si="90"/>
        <v>42210.231435185182</v>
      </c>
      <c r="T2904" s="12">
        <f t="shared" si="91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15">
        <f>IFERROR(E2905/L2905,0)</f>
        <v>9.75</v>
      </c>
      <c r="Q2905" t="str">
        <f>LEFT(N2905, FIND("/",N2905,1)-1)</f>
        <v>theater</v>
      </c>
      <c r="R2905" t="str">
        <f>RIGHT(N2905, LEN(N2905)-FIND("/",N2905,1))</f>
        <v>plays</v>
      </c>
      <c r="S2905" s="12">
        <f t="shared" si="90"/>
        <v>42195.95854166666</v>
      </c>
      <c r="T2905" s="12">
        <f t="shared" si="91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15">
        <f>IFERROR(E2906/L2906,0)</f>
        <v>18.75</v>
      </c>
      <c r="Q2906" t="str">
        <f>LEFT(N2906, FIND("/",N2906,1)-1)</f>
        <v>theater</v>
      </c>
      <c r="R2906" t="str">
        <f>RIGHT(N2906, LEN(N2906)-FIND("/",N2906,1))</f>
        <v>plays</v>
      </c>
      <c r="S2906" s="12">
        <f t="shared" si="90"/>
        <v>41940.759618055556</v>
      </c>
      <c r="T2906" s="12">
        <f t="shared" si="91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15">
        <f>IFERROR(E2907/L2907,0)</f>
        <v>36.588235294117645</v>
      </c>
      <c r="Q2907" t="str">
        <f>LEFT(N2907, FIND("/",N2907,1)-1)</f>
        <v>theater</v>
      </c>
      <c r="R2907" t="str">
        <f>RIGHT(N2907, LEN(N2907)-FIND("/",N2907,1))</f>
        <v>plays</v>
      </c>
      <c r="S2907" s="12">
        <f t="shared" si="90"/>
        <v>42605.848530092589</v>
      </c>
      <c r="T2907" s="12">
        <f t="shared" si="91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15">
        <f>IFERROR(E2908/L2908,0)</f>
        <v>80.714285714285708</v>
      </c>
      <c r="Q2908" t="str">
        <f>LEFT(N2908, FIND("/",N2908,1)-1)</f>
        <v>theater</v>
      </c>
      <c r="R2908" t="str">
        <f>RIGHT(N2908, LEN(N2908)-FIND("/",N2908,1))</f>
        <v>plays</v>
      </c>
      <c r="S2908" s="12">
        <f t="shared" si="90"/>
        <v>42199.440578703703</v>
      </c>
      <c r="T2908" s="12">
        <f t="shared" si="91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15">
        <f>IFERROR(E2909/L2909,0)</f>
        <v>1</v>
      </c>
      <c r="Q2909" t="str">
        <f>LEFT(N2909, FIND("/",N2909,1)-1)</f>
        <v>theater</v>
      </c>
      <c r="R2909" t="str">
        <f>RIGHT(N2909, LEN(N2909)-FIND("/",N2909,1))</f>
        <v>plays</v>
      </c>
      <c r="S2909" s="12">
        <f t="shared" si="90"/>
        <v>42444.669409722221</v>
      </c>
      <c r="T2909" s="12">
        <f t="shared" si="91"/>
        <v>42504.669409722221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15">
        <f>IFERROR(E2910/L2910,0)</f>
        <v>52.8</v>
      </c>
      <c r="Q2910" t="str">
        <f>LEFT(N2910, FIND("/",N2910,1)-1)</f>
        <v>theater</v>
      </c>
      <c r="R2910" t="str">
        <f>RIGHT(N2910, LEN(N2910)-FIND("/",N2910,1))</f>
        <v>plays</v>
      </c>
      <c r="S2910" s="12">
        <f t="shared" si="90"/>
        <v>42499.523368055554</v>
      </c>
      <c r="T2910" s="12">
        <f t="shared" si="91"/>
        <v>42529.523368055554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15">
        <f>IFERROR(E2911/L2911,0)</f>
        <v>20</v>
      </c>
      <c r="Q2911" t="str">
        <f>LEFT(N2911, FIND("/",N2911,1)-1)</f>
        <v>theater</v>
      </c>
      <c r="R2911" t="str">
        <f>RIGHT(N2911, LEN(N2911)-FIND("/",N2911,1))</f>
        <v>plays</v>
      </c>
      <c r="S2911" s="12">
        <f t="shared" si="90"/>
        <v>41929.057881944442</v>
      </c>
      <c r="T2911" s="12">
        <f t="shared" si="91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15">
        <f>IFERROR(E2912/L2912,0)</f>
        <v>1</v>
      </c>
      <c r="Q2912" t="str">
        <f>LEFT(N2912, FIND("/",N2912,1)-1)</f>
        <v>theater</v>
      </c>
      <c r="R2912" t="str">
        <f>RIGHT(N2912, LEN(N2912)-FIND("/",N2912,1))</f>
        <v>plays</v>
      </c>
      <c r="S2912" s="12">
        <f t="shared" si="90"/>
        <v>42107.632951388885</v>
      </c>
      <c r="T2912" s="12">
        <f t="shared" si="91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15">
        <f>IFERROR(E2913/L2913,0)</f>
        <v>46.928571428571431</v>
      </c>
      <c r="Q2913" t="str">
        <f>LEFT(N2913, FIND("/",N2913,1)-1)</f>
        <v>theater</v>
      </c>
      <c r="R2913" t="str">
        <f>RIGHT(N2913, LEN(N2913)-FIND("/",N2913,1))</f>
        <v>plays</v>
      </c>
      <c r="S2913" s="12">
        <f t="shared" si="90"/>
        <v>42142.560486111113</v>
      </c>
      <c r="T2913" s="12">
        <f t="shared" si="91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15">
        <f>IFERROR(E2914/L2914,0)</f>
        <v>78.07692307692308</v>
      </c>
      <c r="Q2914" t="str">
        <f>LEFT(N2914, FIND("/",N2914,1)-1)</f>
        <v>theater</v>
      </c>
      <c r="R2914" t="str">
        <f>RIGHT(N2914, LEN(N2914)-FIND("/",N2914,1))</f>
        <v>plays</v>
      </c>
      <c r="S2914" s="12">
        <f t="shared" si="90"/>
        <v>42353.923310185179</v>
      </c>
      <c r="T2914" s="12">
        <f t="shared" si="91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15">
        <f>IFERROR(E2915/L2915,0)</f>
        <v>1</v>
      </c>
      <c r="Q2915" t="str">
        <f>LEFT(N2915, FIND("/",N2915,1)-1)</f>
        <v>theater</v>
      </c>
      <c r="R2915" t="str">
        <f>RIGHT(N2915, LEN(N2915)-FIND("/",N2915,1))</f>
        <v>plays</v>
      </c>
      <c r="S2915" s="12">
        <f t="shared" si="90"/>
        <v>41828.714571759258</v>
      </c>
      <c r="T2915" s="12">
        <f t="shared" si="91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15">
        <f>IFERROR(E2916/L2916,0)</f>
        <v>1</v>
      </c>
      <c r="Q2916" t="str">
        <f>LEFT(N2916, FIND("/",N2916,1)-1)</f>
        <v>theater</v>
      </c>
      <c r="R2916" t="str">
        <f>RIGHT(N2916, LEN(N2916)-FIND("/",N2916,1))</f>
        <v>plays</v>
      </c>
      <c r="S2916" s="12">
        <f t="shared" si="90"/>
        <v>42017.699004629627</v>
      </c>
      <c r="T2916" s="12">
        <f t="shared" si="91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15">
        <f>E2917/L2917</f>
        <v>203.66666666666666</v>
      </c>
      <c r="Q2917" t="str">
        <f>LEFT(N2917, FIND("/",N2917,1)-1)</f>
        <v>theater</v>
      </c>
      <c r="R2917" t="str">
        <f>RIGHT(N2917, LEN(N2917)-FIND("/",N2917,1))</f>
        <v>plays</v>
      </c>
      <c r="S2917" s="12">
        <f t="shared" si="90"/>
        <v>42415.189699074072</v>
      </c>
      <c r="T2917" s="12">
        <f t="shared" si="91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15">
        <f>IFERROR(E2918/L2918,0)</f>
        <v>20.714285714285715</v>
      </c>
      <c r="Q2918" t="str">
        <f>LEFT(N2918, FIND("/",N2918,1)-1)</f>
        <v>theater</v>
      </c>
      <c r="R2918" t="str">
        <f>RIGHT(N2918, LEN(N2918)-FIND("/",N2918,1))</f>
        <v>plays</v>
      </c>
      <c r="S2918" s="12">
        <f t="shared" si="90"/>
        <v>41755.268391203703</v>
      </c>
      <c r="T2918" s="12">
        <f t="shared" si="91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15">
        <f>IFERROR(E2919/L2919,0)</f>
        <v>48.555555555555557</v>
      </c>
      <c r="Q2919" t="str">
        <f>LEFT(N2919, FIND("/",N2919,1)-1)</f>
        <v>theater</v>
      </c>
      <c r="R2919" t="str">
        <f>RIGHT(N2919, LEN(N2919)-FIND("/",N2919,1))</f>
        <v>plays</v>
      </c>
      <c r="S2919" s="12">
        <f t="shared" si="90"/>
        <v>42245.026006944441</v>
      </c>
      <c r="T2919" s="12">
        <f t="shared" si="91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15">
        <f>IFERROR(E2920/L2920,0)</f>
        <v>68.099999999999994</v>
      </c>
      <c r="Q2920" t="str">
        <f>LEFT(N2920, FIND("/",N2920,1)-1)</f>
        <v>theater</v>
      </c>
      <c r="R2920" t="str">
        <f>RIGHT(N2920, LEN(N2920)-FIND("/",N2920,1))</f>
        <v>plays</v>
      </c>
      <c r="S2920" s="12">
        <f t="shared" si="90"/>
        <v>42278.421377314815</v>
      </c>
      <c r="T2920" s="12">
        <f t="shared" si="91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15">
        <f>IFERROR(E2921/L2921,0)</f>
        <v>8.5</v>
      </c>
      <c r="Q2921" t="str">
        <f>LEFT(N2921, FIND("/",N2921,1)-1)</f>
        <v>theater</v>
      </c>
      <c r="R2921" t="str">
        <f>RIGHT(N2921, LEN(N2921)-FIND("/",N2921,1))</f>
        <v>plays</v>
      </c>
      <c r="S2921" s="12">
        <f t="shared" si="90"/>
        <v>41826.411215277774</v>
      </c>
      <c r="T2921" s="12">
        <f t="shared" si="91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15">
        <f>IFERROR(E2922/L2922,0)</f>
        <v>51.615384615384613</v>
      </c>
      <c r="Q2922" t="str">
        <f>LEFT(N2922, FIND("/",N2922,1)-1)</f>
        <v>theater</v>
      </c>
      <c r="R2922" t="str">
        <f>RIGHT(N2922, LEN(N2922)-FIND("/",N2922,1))</f>
        <v>plays</v>
      </c>
      <c r="S2922" s="12">
        <f t="shared" si="90"/>
        <v>42058.584143518521</v>
      </c>
      <c r="T2922" s="12">
        <f t="shared" si="91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15">
        <f>E2923/L2923</f>
        <v>43</v>
      </c>
      <c r="Q2923" t="str">
        <f>LEFT(N2923, FIND("/",N2923,1)-1)</f>
        <v>theater</v>
      </c>
      <c r="R2923" t="str">
        <f>RIGHT(N2923, LEN(N2923)-FIND("/",N2923,1))</f>
        <v>musical</v>
      </c>
      <c r="S2923" s="12">
        <f t="shared" si="90"/>
        <v>41877.678287037037</v>
      </c>
      <c r="T2923" s="12">
        <f t="shared" si="91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15">
        <f>E2924/L2924</f>
        <v>83.333333333333329</v>
      </c>
      <c r="Q2924" t="str">
        <f>LEFT(N2924, FIND("/",N2924,1)-1)</f>
        <v>theater</v>
      </c>
      <c r="R2924" t="str">
        <f>RIGHT(N2924, LEN(N2924)-FIND("/",N2924,1))</f>
        <v>musical</v>
      </c>
      <c r="S2924" s="12">
        <f t="shared" si="90"/>
        <v>42097.665821759256</v>
      </c>
      <c r="T2924" s="12">
        <f t="shared" si="91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15">
        <f>E2925/L2925</f>
        <v>30</v>
      </c>
      <c r="Q2925" t="str">
        <f>LEFT(N2925, FIND("/",N2925,1)-1)</f>
        <v>theater</v>
      </c>
      <c r="R2925" t="str">
        <f>RIGHT(N2925, LEN(N2925)-FIND("/",N2925,1))</f>
        <v>musical</v>
      </c>
      <c r="S2925" s="12">
        <f t="shared" si="90"/>
        <v>42012.944201388884</v>
      </c>
      <c r="T2925" s="12">
        <f t="shared" si="91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15">
        <f>E2926/L2926</f>
        <v>175.51020408163265</v>
      </c>
      <c r="Q2926" t="str">
        <f>LEFT(N2926, FIND("/",N2926,1)-1)</f>
        <v>theater</v>
      </c>
      <c r="R2926" t="str">
        <f>RIGHT(N2926, LEN(N2926)-FIND("/",N2926,1))</f>
        <v>musical</v>
      </c>
      <c r="S2926" s="12">
        <f t="shared" si="90"/>
        <v>42103.348495370366</v>
      </c>
      <c r="T2926" s="12">
        <f t="shared" si="91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15">
        <f>E2927/L2927</f>
        <v>231.66175879396985</v>
      </c>
      <c r="Q2927" t="str">
        <f>LEFT(N2927, FIND("/",N2927,1)-1)</f>
        <v>theater</v>
      </c>
      <c r="R2927" t="str">
        <f>RIGHT(N2927, LEN(N2927)-FIND("/",N2927,1))</f>
        <v>musical</v>
      </c>
      <c r="S2927" s="12">
        <f t="shared" si="90"/>
        <v>41863.375787037039</v>
      </c>
      <c r="T2927" s="12">
        <f t="shared" si="91"/>
        <v>41893.375787037039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15">
        <f>E2928/L2928</f>
        <v>75</v>
      </c>
      <c r="Q2928" t="str">
        <f>LEFT(N2928, FIND("/",N2928,1)-1)</f>
        <v>theater</v>
      </c>
      <c r="R2928" t="str">
        <f>RIGHT(N2928, LEN(N2928)-FIND("/",N2928,1))</f>
        <v>musical</v>
      </c>
      <c r="S2928" s="12">
        <f t="shared" si="90"/>
        <v>42044.557627314811</v>
      </c>
      <c r="T2928" s="12">
        <f t="shared" si="91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15">
        <f>E2929/L2929</f>
        <v>112.14285714285714</v>
      </c>
      <c r="Q2929" t="str">
        <f>LEFT(N2929, FIND("/",N2929,1)-1)</f>
        <v>theater</v>
      </c>
      <c r="R2929" t="str">
        <f>RIGHT(N2929, LEN(N2929)-FIND("/",N2929,1))</f>
        <v>musical</v>
      </c>
      <c r="S2929" s="12">
        <f t="shared" si="90"/>
        <v>41806.460983796293</v>
      </c>
      <c r="T2929" s="12">
        <f t="shared" si="91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15">
        <f>E2930/L2930</f>
        <v>41.666666666666664</v>
      </c>
      <c r="Q2930" t="str">
        <f>LEFT(N2930, FIND("/",N2930,1)-1)</f>
        <v>theater</v>
      </c>
      <c r="R2930" t="str">
        <f>RIGHT(N2930, LEN(N2930)-FIND("/",N2930,1))</f>
        <v>musical</v>
      </c>
      <c r="S2930" s="12">
        <f t="shared" si="90"/>
        <v>42403.789884259262</v>
      </c>
      <c r="T2930" s="12">
        <f t="shared" si="91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15">
        <f>E2931/L2931</f>
        <v>255.17343750000001</v>
      </c>
      <c r="Q2931" t="str">
        <f>LEFT(N2931, FIND("/",N2931,1)-1)</f>
        <v>theater</v>
      </c>
      <c r="R2931" t="str">
        <f>RIGHT(N2931, LEN(N2931)-FIND("/",N2931,1))</f>
        <v>musical</v>
      </c>
      <c r="S2931" s="12">
        <f t="shared" si="90"/>
        <v>41754.355995370366</v>
      </c>
      <c r="T2931" s="12">
        <f t="shared" si="91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15">
        <f>E2932/L2932</f>
        <v>162.7741935483871</v>
      </c>
      <c r="Q2932" t="str">
        <f>LEFT(N2932, FIND("/",N2932,1)-1)</f>
        <v>theater</v>
      </c>
      <c r="R2932" t="str">
        <f>RIGHT(N2932, LEN(N2932)-FIND("/",N2932,1))</f>
        <v>musical</v>
      </c>
      <c r="S2932" s="12">
        <f t="shared" si="90"/>
        <v>42101.375740740739</v>
      </c>
      <c r="T2932" s="12">
        <f t="shared" si="91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15">
        <f>E2933/L2933</f>
        <v>88.333333333333329</v>
      </c>
      <c r="Q2933" t="str">
        <f>LEFT(N2933, FIND("/",N2933,1)-1)</f>
        <v>theater</v>
      </c>
      <c r="R2933" t="str">
        <f>RIGHT(N2933, LEN(N2933)-FIND("/",N2933,1))</f>
        <v>musical</v>
      </c>
      <c r="S2933" s="12">
        <f t="shared" si="90"/>
        <v>41872.082905092589</v>
      </c>
      <c r="T2933" s="12">
        <f t="shared" si="91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15">
        <f>E2934/L2934</f>
        <v>85.736842105263165</v>
      </c>
      <c r="Q2934" t="str">
        <f>LEFT(N2934, FIND("/",N2934,1)-1)</f>
        <v>theater</v>
      </c>
      <c r="R2934" t="str">
        <f>RIGHT(N2934, LEN(N2934)-FIND("/",N2934,1))</f>
        <v>musical</v>
      </c>
      <c r="S2934" s="12">
        <f t="shared" si="90"/>
        <v>42024.956446759257</v>
      </c>
      <c r="T2934" s="12">
        <f t="shared" si="91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15">
        <f>E2935/L2935</f>
        <v>47.574074074074076</v>
      </c>
      <c r="Q2935" t="str">
        <f>LEFT(N2935, FIND("/",N2935,1)-1)</f>
        <v>theater</v>
      </c>
      <c r="R2935" t="str">
        <f>RIGHT(N2935, LEN(N2935)-FIND("/",N2935,1))</f>
        <v>musical</v>
      </c>
      <c r="S2935" s="12">
        <f t="shared" si="90"/>
        <v>42495.748298611106</v>
      </c>
      <c r="T2935" s="12">
        <f t="shared" si="91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15">
        <f>E2936/L2936</f>
        <v>72.972972972972968</v>
      </c>
      <c r="Q2936" t="str">
        <f>LEFT(N2936, FIND("/",N2936,1)-1)</f>
        <v>theater</v>
      </c>
      <c r="R2936" t="str">
        <f>RIGHT(N2936, LEN(N2936)-FIND("/",N2936,1))</f>
        <v>musical</v>
      </c>
      <c r="S2936" s="12">
        <f t="shared" si="90"/>
        <v>41775.427824074075</v>
      </c>
      <c r="T2936" s="12">
        <f t="shared" si="91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15">
        <f>E2937/L2937</f>
        <v>90.538461538461533</v>
      </c>
      <c r="Q2937" t="str">
        <f>LEFT(N2937, FIND("/",N2937,1)-1)</f>
        <v>theater</v>
      </c>
      <c r="R2937" t="str">
        <f>RIGHT(N2937, LEN(N2937)-FIND("/",N2937,1))</f>
        <v>musical</v>
      </c>
      <c r="S2937" s="12">
        <f t="shared" si="90"/>
        <v>42553.375092592592</v>
      </c>
      <c r="T2937" s="12">
        <f t="shared" si="91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15">
        <f>E2938/L2938</f>
        <v>37.647058823529413</v>
      </c>
      <c r="Q2938" t="str">
        <f>LEFT(N2938, FIND("/",N2938,1)-1)</f>
        <v>theater</v>
      </c>
      <c r="R2938" t="str">
        <f>RIGHT(N2938, LEN(N2938)-FIND("/",N2938,1))</f>
        <v>musical</v>
      </c>
      <c r="S2938" s="12">
        <f t="shared" si="90"/>
        <v>41912.442395833328</v>
      </c>
      <c r="T2938" s="12">
        <f t="shared" si="91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15">
        <f>E2939/L2939</f>
        <v>36.363636363636367</v>
      </c>
      <c r="Q2939" t="str">
        <f>LEFT(N2939, FIND("/",N2939,1)-1)</f>
        <v>theater</v>
      </c>
      <c r="R2939" t="str">
        <f>RIGHT(N2939, LEN(N2939)-FIND("/",N2939,1))</f>
        <v>musical</v>
      </c>
      <c r="S2939" s="12">
        <f t="shared" si="90"/>
        <v>41803.248993055553</v>
      </c>
      <c r="T2939" s="12">
        <f t="shared" si="91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15">
        <f>E2940/L2940</f>
        <v>126.71875</v>
      </c>
      <c r="Q2940" t="str">
        <f>LEFT(N2940, FIND("/",N2940,1)-1)</f>
        <v>theater</v>
      </c>
      <c r="R2940" t="str">
        <f>RIGHT(N2940, LEN(N2940)-FIND("/",N2940,1))</f>
        <v>musical</v>
      </c>
      <c r="S2940" s="12">
        <f t="shared" si="90"/>
        <v>42004.495532407404</v>
      </c>
      <c r="T2940" s="12">
        <f t="shared" si="91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15">
        <f>E2941/L2941</f>
        <v>329.2</v>
      </c>
      <c r="Q2941" t="str">
        <f>LEFT(N2941, FIND("/",N2941,1)-1)</f>
        <v>theater</v>
      </c>
      <c r="R2941" t="str">
        <f>RIGHT(N2941, LEN(N2941)-FIND("/",N2941,1))</f>
        <v>musical</v>
      </c>
      <c r="S2941" s="12">
        <f t="shared" si="90"/>
        <v>41845.60083333333</v>
      </c>
      <c r="T2941" s="12">
        <f t="shared" si="91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15">
        <f>E2942/L2942</f>
        <v>81.242424242424249</v>
      </c>
      <c r="Q2942" t="str">
        <f>LEFT(N2942, FIND("/",N2942,1)-1)</f>
        <v>theater</v>
      </c>
      <c r="R2942" t="str">
        <f>RIGHT(N2942, LEN(N2942)-FIND("/",N2942,1))</f>
        <v>musical</v>
      </c>
      <c r="S2942" s="12">
        <f t="shared" si="90"/>
        <v>41982.565023148149</v>
      </c>
      <c r="T2942" s="12">
        <f t="shared" si="91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15">
        <f>IFERROR(E2943/L2943,0)</f>
        <v>1</v>
      </c>
      <c r="Q2943" t="str">
        <f>LEFT(N2943, FIND("/",N2943,1)-1)</f>
        <v>theater</v>
      </c>
      <c r="R2943" t="str">
        <f>RIGHT(N2943, LEN(N2943)-FIND("/",N2943,1))</f>
        <v>spaces</v>
      </c>
      <c r="S2943" s="12">
        <f t="shared" si="90"/>
        <v>42034.751793981479</v>
      </c>
      <c r="T2943" s="12">
        <f t="shared" si="91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15">
        <f>IFERROR(E2944/L2944,0)</f>
        <v>202.22772277227722</v>
      </c>
      <c r="Q2944" t="str">
        <f>LEFT(N2944, FIND("/",N2944,1)-1)</f>
        <v>theater</v>
      </c>
      <c r="R2944" t="str">
        <f>RIGHT(N2944, LEN(N2944)-FIND("/",N2944,1))</f>
        <v>spaces</v>
      </c>
      <c r="S2944" s="12">
        <f t="shared" si="90"/>
        <v>42334.595590277771</v>
      </c>
      <c r="T2944" s="12">
        <f t="shared" si="91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15">
        <f>IFERROR(E2945/L2945,0)</f>
        <v>0</v>
      </c>
      <c r="Q2945" t="str">
        <f>LEFT(N2945, FIND("/",N2945,1)-1)</f>
        <v>theater</v>
      </c>
      <c r="R2945" t="str">
        <f>RIGHT(N2945, LEN(N2945)-FIND("/",N2945,1))</f>
        <v>spaces</v>
      </c>
      <c r="S2945" s="12">
        <f t="shared" si="90"/>
        <v>42076.921064814807</v>
      </c>
      <c r="T2945" s="12">
        <f t="shared" si="91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15">
        <f>IFERROR(E2946/L2946,0)</f>
        <v>100</v>
      </c>
      <c r="Q2946" t="str">
        <f>LEFT(N2946, FIND("/",N2946,1)-1)</f>
        <v>theater</v>
      </c>
      <c r="R2946" t="str">
        <f>RIGHT(N2946, LEN(N2946)-FIND("/",N2946,1))</f>
        <v>spaces</v>
      </c>
      <c r="S2946" s="12">
        <f t="shared" si="90"/>
        <v>42132.705995370365</v>
      </c>
      <c r="T2946" s="12">
        <f t="shared" si="91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15">
        <f>IFERROR(E2947/L2947,0)</f>
        <v>0</v>
      </c>
      <c r="Q2947" t="str">
        <f>LEFT(N2947, FIND("/",N2947,1)-1)</f>
        <v>theater</v>
      </c>
      <c r="R2947" t="str">
        <f>RIGHT(N2947, LEN(N2947)-FIND("/",N2947,1))</f>
        <v>spaces</v>
      </c>
      <c r="S2947" s="12">
        <f t="shared" ref="S2947:S3010" si="92">(J2947/86400)+25569+(-5/24)</f>
        <v>42117.931250000001</v>
      </c>
      <c r="T2947" s="12">
        <f t="shared" ref="T2947:T3010" si="93">(I2947/86400)+25569+(-5/24)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15">
        <f>IFERROR(E2948/L2948,0)</f>
        <v>1</v>
      </c>
      <c r="Q2948" t="str">
        <f>LEFT(N2948, FIND("/",N2948,1)-1)</f>
        <v>theater</v>
      </c>
      <c r="R2948" t="str">
        <f>RIGHT(N2948, LEN(N2948)-FIND("/",N2948,1))</f>
        <v>spaces</v>
      </c>
      <c r="S2948" s="12">
        <f t="shared" si="92"/>
        <v>42567.322824074072</v>
      </c>
      <c r="T2948" s="12">
        <f t="shared" si="93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15">
        <f>IFERROR(E2949/L2949,0)</f>
        <v>82.461538461538467</v>
      </c>
      <c r="Q2949" t="str">
        <f>LEFT(N2949, FIND("/",N2949,1)-1)</f>
        <v>theater</v>
      </c>
      <c r="R2949" t="str">
        <f>RIGHT(N2949, LEN(N2949)-FIND("/",N2949,1))</f>
        <v>spaces</v>
      </c>
      <c r="S2949" s="12">
        <f t="shared" si="92"/>
        <v>42649.353784722225</v>
      </c>
      <c r="T2949" s="12">
        <f t="shared" si="93"/>
        <v>42698.507638888885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15">
        <f>IFERROR(E2950/L2950,0)</f>
        <v>2.6666666666666665</v>
      </c>
      <c r="Q2950" t="str">
        <f>LEFT(N2950, FIND("/",N2950,1)-1)</f>
        <v>theater</v>
      </c>
      <c r="R2950" t="str">
        <f>RIGHT(N2950, LEN(N2950)-FIND("/",N2950,1))</f>
        <v>spaces</v>
      </c>
      <c r="S2950" s="12">
        <f t="shared" si="92"/>
        <v>42097.440891203696</v>
      </c>
      <c r="T2950" s="12">
        <f t="shared" si="93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15">
        <f>IFERROR(E2951/L2951,0)</f>
        <v>12.5</v>
      </c>
      <c r="Q2951" t="str">
        <f>LEFT(N2951, FIND("/",N2951,1)-1)</f>
        <v>theater</v>
      </c>
      <c r="R2951" t="str">
        <f>RIGHT(N2951, LEN(N2951)-FIND("/",N2951,1))</f>
        <v>spaces</v>
      </c>
      <c r="S2951" s="12">
        <f t="shared" si="92"/>
        <v>42297.61478009259</v>
      </c>
      <c r="T2951" s="12">
        <f t="shared" si="93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15">
        <f>IFERROR(E2952/L2952,0)</f>
        <v>0</v>
      </c>
      <c r="Q2952" t="str">
        <f>LEFT(N2952, FIND("/",N2952,1)-1)</f>
        <v>theater</v>
      </c>
      <c r="R2952" t="str">
        <f>RIGHT(N2952, LEN(N2952)-FIND("/",N2952,1))</f>
        <v>spaces</v>
      </c>
      <c r="S2952" s="12">
        <f t="shared" si="92"/>
        <v>42362.156851851854</v>
      </c>
      <c r="T2952" s="12">
        <f t="shared" si="93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15">
        <f>IFERROR(E2953/L2953,0)</f>
        <v>18.896551724137932</v>
      </c>
      <c r="Q2953" t="str">
        <f>LEFT(N2953, FIND("/",N2953,1)-1)</f>
        <v>theater</v>
      </c>
      <c r="R2953" t="str">
        <f>RIGHT(N2953, LEN(N2953)-FIND("/",N2953,1))</f>
        <v>spaces</v>
      </c>
      <c r="S2953" s="12">
        <f t="shared" si="92"/>
        <v>41872.594594907401</v>
      </c>
      <c r="T2953" s="12">
        <f t="shared" si="93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15">
        <f>IFERROR(E2954/L2954,0)</f>
        <v>200.625</v>
      </c>
      <c r="Q2954" t="str">
        <f>LEFT(N2954, FIND("/",N2954,1)-1)</f>
        <v>theater</v>
      </c>
      <c r="R2954" t="str">
        <f>RIGHT(N2954, LEN(N2954)-FIND("/",N2954,1))</f>
        <v>spaces</v>
      </c>
      <c r="S2954" s="12">
        <f t="shared" si="92"/>
        <v>42628.481932870367</v>
      </c>
      <c r="T2954" s="12">
        <f t="shared" si="93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15">
        <f>IFERROR(E2955/L2955,0)</f>
        <v>201.66666666666666</v>
      </c>
      <c r="Q2955" t="str">
        <f>LEFT(N2955, FIND("/",N2955,1)-1)</f>
        <v>theater</v>
      </c>
      <c r="R2955" t="str">
        <f>RIGHT(N2955, LEN(N2955)-FIND("/",N2955,1))</f>
        <v>spaces</v>
      </c>
      <c r="S2955" s="12">
        <f t="shared" si="92"/>
        <v>42255.583576388883</v>
      </c>
      <c r="T2955" s="12">
        <f t="shared" si="93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15">
        <f>IFERROR(E2956/L2956,0)</f>
        <v>0</v>
      </c>
      <c r="Q2956" t="str">
        <f>LEFT(N2956, FIND("/",N2956,1)-1)</f>
        <v>theater</v>
      </c>
      <c r="R2956" t="str">
        <f>RIGHT(N2956, LEN(N2956)-FIND("/",N2956,1))</f>
        <v>spaces</v>
      </c>
      <c r="S2956" s="12">
        <f t="shared" si="92"/>
        <v>42790.375034722216</v>
      </c>
      <c r="T2956" s="12">
        <f t="shared" si="93"/>
        <v>42810.333368055552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15">
        <f>E2957/L2957</f>
        <v>65</v>
      </c>
      <c r="Q2957" t="str">
        <f>LEFT(N2957, FIND("/",N2957,1)-1)</f>
        <v>theater</v>
      </c>
      <c r="R2957" t="str">
        <f>RIGHT(N2957, LEN(N2957)-FIND("/",N2957,1))</f>
        <v>spaces</v>
      </c>
      <c r="S2957" s="12">
        <f t="shared" si="92"/>
        <v>42141.532974537033</v>
      </c>
      <c r="T2957" s="12">
        <f t="shared" si="93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15">
        <f>IFERROR(E2958/L2958,0)</f>
        <v>66.099999999999994</v>
      </c>
      <c r="Q2958" t="str">
        <f>LEFT(N2958, FIND("/",N2958,1)-1)</f>
        <v>theater</v>
      </c>
      <c r="R2958" t="str">
        <f>RIGHT(N2958, LEN(N2958)-FIND("/",N2958,1))</f>
        <v>spaces</v>
      </c>
      <c r="S2958" s="12">
        <f t="shared" si="92"/>
        <v>42464.750578703701</v>
      </c>
      <c r="T2958" s="12">
        <f t="shared" si="93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15">
        <f>IFERROR(E2959/L2959,0)</f>
        <v>93.333333333333329</v>
      </c>
      <c r="Q2959" t="str">
        <f>LEFT(N2959, FIND("/",N2959,1)-1)</f>
        <v>theater</v>
      </c>
      <c r="R2959" t="str">
        <f>RIGHT(N2959, LEN(N2959)-FIND("/",N2959,1))</f>
        <v>spaces</v>
      </c>
      <c r="S2959" s="12">
        <f t="shared" si="92"/>
        <v>42030.80291666666</v>
      </c>
      <c r="T2959" s="12">
        <f t="shared" si="93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15">
        <f>IFERROR(E2960/L2960,0)</f>
        <v>0</v>
      </c>
      <c r="Q2960" t="str">
        <f>LEFT(N2960, FIND("/",N2960,1)-1)</f>
        <v>theater</v>
      </c>
      <c r="R2960" t="str">
        <f>RIGHT(N2960, LEN(N2960)-FIND("/",N2960,1))</f>
        <v>spaces</v>
      </c>
      <c r="S2960" s="12">
        <f t="shared" si="92"/>
        <v>42438.570798611108</v>
      </c>
      <c r="T2960" s="12">
        <f t="shared" si="93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15">
        <f>IFERROR(E2961/L2961,0)</f>
        <v>0</v>
      </c>
      <c r="Q2961" t="str">
        <f>LEFT(N2961, FIND("/",N2961,1)-1)</f>
        <v>theater</v>
      </c>
      <c r="R2961" t="str">
        <f>RIGHT(N2961, LEN(N2961)-FIND("/",N2961,1))</f>
        <v>spaces</v>
      </c>
      <c r="S2961" s="12">
        <f t="shared" si="92"/>
        <v>42497.800057870372</v>
      </c>
      <c r="T2961" s="12">
        <f t="shared" si="93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15">
        <f>IFERROR(E2962/L2962,0)</f>
        <v>0</v>
      </c>
      <c r="Q2962" t="str">
        <f>LEFT(N2962, FIND("/",N2962,1)-1)</f>
        <v>theater</v>
      </c>
      <c r="R2962" t="str">
        <f>RIGHT(N2962, LEN(N2962)-FIND("/",N2962,1))</f>
        <v>spaces</v>
      </c>
      <c r="S2962" s="12">
        <f t="shared" si="92"/>
        <v>41863.54887731481</v>
      </c>
      <c r="T2962" s="12">
        <f t="shared" si="93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15">
        <f>E2963/L2963</f>
        <v>50.75</v>
      </c>
      <c r="Q2963" t="str">
        <f>LEFT(N2963, FIND("/",N2963,1)-1)</f>
        <v>theater</v>
      </c>
      <c r="R2963" t="str">
        <f>RIGHT(N2963, LEN(N2963)-FIND("/",N2963,1))</f>
        <v>plays</v>
      </c>
      <c r="S2963" s="12">
        <f t="shared" si="92"/>
        <v>42061.004155092589</v>
      </c>
      <c r="T2963" s="12">
        <f t="shared" si="93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15">
        <f>E2964/L2964</f>
        <v>60.9</v>
      </c>
      <c r="Q2964" t="str">
        <f>LEFT(N2964, FIND("/",N2964,1)-1)</f>
        <v>theater</v>
      </c>
      <c r="R2964" t="str">
        <f>RIGHT(N2964, LEN(N2964)-FIND("/",N2964,1))</f>
        <v>plays</v>
      </c>
      <c r="S2964" s="12">
        <f t="shared" si="92"/>
        <v>42036.035949074074</v>
      </c>
      <c r="T2964" s="12">
        <f t="shared" si="93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15">
        <f>E2965/L2965</f>
        <v>109.03061224489795</v>
      </c>
      <c r="Q2965" t="str">
        <f>LEFT(N2965, FIND("/",N2965,1)-1)</f>
        <v>theater</v>
      </c>
      <c r="R2965" t="str">
        <f>RIGHT(N2965, LEN(N2965)-FIND("/",N2965,1))</f>
        <v>plays</v>
      </c>
      <c r="S2965" s="12">
        <f t="shared" si="92"/>
        <v>42157.26185185185</v>
      </c>
      <c r="T2965" s="12">
        <f t="shared" si="93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15">
        <f>E2966/L2966</f>
        <v>25.692295918367346</v>
      </c>
      <c r="Q2966" t="str">
        <f>LEFT(N2966, FIND("/",N2966,1)-1)</f>
        <v>theater</v>
      </c>
      <c r="R2966" t="str">
        <f>RIGHT(N2966, LEN(N2966)-FIND("/",N2966,1))</f>
        <v>plays</v>
      </c>
      <c r="S2966" s="12">
        <f t="shared" si="92"/>
        <v>41827.701608796291</v>
      </c>
      <c r="T2966" s="12">
        <f t="shared" si="93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15">
        <f>E2967/L2967</f>
        <v>41.92307692307692</v>
      </c>
      <c r="Q2967" t="str">
        <f>LEFT(N2967, FIND("/",N2967,1)-1)</f>
        <v>theater</v>
      </c>
      <c r="R2967" t="str">
        <f>RIGHT(N2967, LEN(N2967)-FIND("/",N2967,1))</f>
        <v>plays</v>
      </c>
      <c r="S2967" s="12">
        <f t="shared" si="92"/>
        <v>42162.521215277775</v>
      </c>
      <c r="T2967" s="12">
        <f t="shared" si="93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15">
        <f>E2968/L2968</f>
        <v>88.7734375</v>
      </c>
      <c r="Q2968" t="str">
        <f>LEFT(N2968, FIND("/",N2968,1)-1)</f>
        <v>theater</v>
      </c>
      <c r="R2968" t="str">
        <f>RIGHT(N2968, LEN(N2968)-FIND("/",N2968,1))</f>
        <v>plays</v>
      </c>
      <c r="S2968" s="12">
        <f t="shared" si="92"/>
        <v>42233.530231481483</v>
      </c>
      <c r="T2968" s="12">
        <f t="shared" si="93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15">
        <f>E2969/L2969</f>
        <v>80.225352112676063</v>
      </c>
      <c r="Q2969" t="str">
        <f>LEFT(N2969, FIND("/",N2969,1)-1)</f>
        <v>theater</v>
      </c>
      <c r="R2969" t="str">
        <f>RIGHT(N2969, LEN(N2969)-FIND("/",N2969,1))</f>
        <v>plays</v>
      </c>
      <c r="S2969" s="12">
        <f t="shared" si="92"/>
        <v>42041.989490740736</v>
      </c>
      <c r="T2969" s="12">
        <f t="shared" si="93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15">
        <f>E2970/L2970</f>
        <v>78.936170212765958</v>
      </c>
      <c r="Q2970" t="str">
        <f>LEFT(N2970, FIND("/",N2970,1)-1)</f>
        <v>theater</v>
      </c>
      <c r="R2970" t="str">
        <f>RIGHT(N2970, LEN(N2970)-FIND("/",N2970,1))</f>
        <v>plays</v>
      </c>
      <c r="S2970" s="12">
        <f t="shared" si="92"/>
        <v>42585.315509259257</v>
      </c>
      <c r="T2970" s="12">
        <f t="shared" si="93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15">
        <f>E2971/L2971</f>
        <v>95.588235294117652</v>
      </c>
      <c r="Q2971" t="str">
        <f>LEFT(N2971, FIND("/",N2971,1)-1)</f>
        <v>theater</v>
      </c>
      <c r="R2971" t="str">
        <f>RIGHT(N2971, LEN(N2971)-FIND("/",N2971,1))</f>
        <v>plays</v>
      </c>
      <c r="S2971" s="12">
        <f t="shared" si="92"/>
        <v>42097.578159722216</v>
      </c>
      <c r="T2971" s="12">
        <f t="shared" si="93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15">
        <f>E2972/L2972</f>
        <v>69.890109890109883</v>
      </c>
      <c r="Q2972" t="str">
        <f>LEFT(N2972, FIND("/",N2972,1)-1)</f>
        <v>theater</v>
      </c>
      <c r="R2972" t="str">
        <f>RIGHT(N2972, LEN(N2972)-FIND("/",N2972,1))</f>
        <v>plays</v>
      </c>
      <c r="S2972" s="12">
        <f t="shared" si="92"/>
        <v>41808.461238425924</v>
      </c>
      <c r="T2972" s="12">
        <f t="shared" si="93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15">
        <f>E2973/L2973</f>
        <v>74.534883720930239</v>
      </c>
      <c r="Q2973" t="str">
        <f>LEFT(N2973, FIND("/",N2973,1)-1)</f>
        <v>theater</v>
      </c>
      <c r="R2973" t="str">
        <f>RIGHT(N2973, LEN(N2973)-FIND("/",N2973,1))</f>
        <v>plays</v>
      </c>
      <c r="S2973" s="12">
        <f t="shared" si="92"/>
        <v>41852.449976851851</v>
      </c>
      <c r="T2973" s="12">
        <f t="shared" si="93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15">
        <f>E2974/L2974</f>
        <v>123.94117647058823</v>
      </c>
      <c r="Q2974" t="str">
        <f>LEFT(N2974, FIND("/",N2974,1)-1)</f>
        <v>theater</v>
      </c>
      <c r="R2974" t="str">
        <f>RIGHT(N2974, LEN(N2974)-FIND("/",N2974,1))</f>
        <v>plays</v>
      </c>
      <c r="S2974" s="12">
        <f t="shared" si="92"/>
        <v>42693.90185185185</v>
      </c>
      <c r="T2974" s="12">
        <f t="shared" si="93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15">
        <f>E2975/L2975</f>
        <v>264.84848484848487</v>
      </c>
      <c r="Q2975" t="str">
        <f>LEFT(N2975, FIND("/",N2975,1)-1)</f>
        <v>theater</v>
      </c>
      <c r="R2975" t="str">
        <f>RIGHT(N2975, LEN(N2975)-FIND("/",N2975,1))</f>
        <v>plays</v>
      </c>
      <c r="S2975" s="12">
        <f t="shared" si="92"/>
        <v>42341.610046296293</v>
      </c>
      <c r="T2975" s="12">
        <f t="shared" si="93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15">
        <f>E2976/L2976</f>
        <v>58.620689655172413</v>
      </c>
      <c r="Q2976" t="str">
        <f>LEFT(N2976, FIND("/",N2976,1)-1)</f>
        <v>theater</v>
      </c>
      <c r="R2976" t="str">
        <f>RIGHT(N2976, LEN(N2976)-FIND("/",N2976,1))</f>
        <v>plays</v>
      </c>
      <c r="S2976" s="12">
        <f t="shared" si="92"/>
        <v>41879.852673611109</v>
      </c>
      <c r="T2976" s="12">
        <f t="shared" si="93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15">
        <f>E2977/L2977</f>
        <v>70.884955752212392</v>
      </c>
      <c r="Q2977" t="str">
        <f>LEFT(N2977, FIND("/",N2977,1)-1)</f>
        <v>theater</v>
      </c>
      <c r="R2977" t="str">
        <f>RIGHT(N2977, LEN(N2977)-FIND("/",N2977,1))</f>
        <v>plays</v>
      </c>
      <c r="S2977" s="12">
        <f t="shared" si="92"/>
        <v>41941.475532407407</v>
      </c>
      <c r="T2977" s="12">
        <f t="shared" si="93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15">
        <f>E2978/L2978</f>
        <v>8.5714285714285712</v>
      </c>
      <c r="Q2978" t="str">
        <f>LEFT(N2978, FIND("/",N2978,1)-1)</f>
        <v>theater</v>
      </c>
      <c r="R2978" t="str">
        <f>RIGHT(N2978, LEN(N2978)-FIND("/",N2978,1))</f>
        <v>plays</v>
      </c>
      <c r="S2978" s="12">
        <f t="shared" si="92"/>
        <v>42425.522337962961</v>
      </c>
      <c r="T2978" s="12">
        <f t="shared" si="93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15">
        <f>E2979/L2979</f>
        <v>113.56666666666666</v>
      </c>
      <c r="Q2979" t="str">
        <f>LEFT(N2979, FIND("/",N2979,1)-1)</f>
        <v>theater</v>
      </c>
      <c r="R2979" t="str">
        <f>RIGHT(N2979, LEN(N2979)-FIND("/",N2979,1))</f>
        <v>plays</v>
      </c>
      <c r="S2979" s="12">
        <f t="shared" si="92"/>
        <v>42026.672847222224</v>
      </c>
      <c r="T2979" s="12">
        <f t="shared" si="93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15">
        <f>E2980/L2980</f>
        <v>60.6875</v>
      </c>
      <c r="Q2980" t="str">
        <f>LEFT(N2980, FIND("/",N2980,1)-1)</f>
        <v>theater</v>
      </c>
      <c r="R2980" t="str">
        <f>RIGHT(N2980, LEN(N2980)-FIND("/",N2980,1))</f>
        <v>plays</v>
      </c>
      <c r="S2980" s="12">
        <f t="shared" si="92"/>
        <v>41922.432256944441</v>
      </c>
      <c r="T2980" s="12">
        <f t="shared" si="93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15">
        <f>E2981/L2981</f>
        <v>110.21739130434783</v>
      </c>
      <c r="Q2981" t="str">
        <f>LEFT(N2981, FIND("/",N2981,1)-1)</f>
        <v>theater</v>
      </c>
      <c r="R2981" t="str">
        <f>RIGHT(N2981, LEN(N2981)-FIND("/",N2981,1))</f>
        <v>plays</v>
      </c>
      <c r="S2981" s="12">
        <f t="shared" si="92"/>
        <v>41993.616006944438</v>
      </c>
      <c r="T2981" s="12">
        <f t="shared" si="93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15">
        <f>E2982/L2982</f>
        <v>136.45833333333334</v>
      </c>
      <c r="Q2982" t="str">
        <f>LEFT(N2982, FIND("/",N2982,1)-1)</f>
        <v>theater</v>
      </c>
      <c r="R2982" t="str">
        <f>RIGHT(N2982, LEN(N2982)-FIND("/",N2982,1))</f>
        <v>plays</v>
      </c>
      <c r="S2982" s="12">
        <f t="shared" si="92"/>
        <v>42219.70752314815</v>
      </c>
      <c r="T2982" s="12">
        <f t="shared" si="93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15">
        <f>E2983/L2983</f>
        <v>53.164948453608247</v>
      </c>
      <c r="Q2983" t="str">
        <f>LEFT(N2983, FIND("/",N2983,1)-1)</f>
        <v>theater</v>
      </c>
      <c r="R2983" t="str">
        <f>RIGHT(N2983, LEN(N2983)-FIND("/",N2983,1))</f>
        <v>spaces</v>
      </c>
      <c r="S2983" s="12">
        <f t="shared" si="92"/>
        <v>42225.351342592585</v>
      </c>
      <c r="T2983" s="12">
        <f t="shared" si="93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15">
        <f>E2984/L2984</f>
        <v>86.491525423728817</v>
      </c>
      <c r="Q2984" t="str">
        <f>LEFT(N2984, FIND("/",N2984,1)-1)</f>
        <v>theater</v>
      </c>
      <c r="R2984" t="str">
        <f>RIGHT(N2984, LEN(N2984)-FIND("/",N2984,1))</f>
        <v>spaces</v>
      </c>
      <c r="S2984" s="12">
        <f t="shared" si="92"/>
        <v>42381.478506944441</v>
      </c>
      <c r="T2984" s="12">
        <f t="shared" si="93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15">
        <f>E2985/L2985</f>
        <v>155.23827397260274</v>
      </c>
      <c r="Q2985" t="str">
        <f>LEFT(N2985, FIND("/",N2985,1)-1)</f>
        <v>theater</v>
      </c>
      <c r="R2985" t="str">
        <f>RIGHT(N2985, LEN(N2985)-FIND("/",N2985,1))</f>
        <v>spaces</v>
      </c>
      <c r="S2985" s="12">
        <f t="shared" si="92"/>
        <v>41894.424027777779</v>
      </c>
      <c r="T2985" s="12">
        <f t="shared" si="93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15">
        <f>E2986/L2986</f>
        <v>115.08256880733946</v>
      </c>
      <c r="Q2986" t="str">
        <f>LEFT(N2986, FIND("/",N2986,1)-1)</f>
        <v>theater</v>
      </c>
      <c r="R2986" t="str">
        <f>RIGHT(N2986, LEN(N2986)-FIND("/",N2986,1))</f>
        <v>spaces</v>
      </c>
      <c r="S2986" s="12">
        <f t="shared" si="92"/>
        <v>42576.070381944439</v>
      </c>
      <c r="T2986" s="12">
        <f t="shared" si="93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15">
        <f>E2987/L2987</f>
        <v>109.5945945945946</v>
      </c>
      <c r="Q2987" t="str">
        <f>LEFT(N2987, FIND("/",N2987,1)-1)</f>
        <v>theater</v>
      </c>
      <c r="R2987" t="str">
        <f>RIGHT(N2987, LEN(N2987)-FIND("/",N2987,1))</f>
        <v>spaces</v>
      </c>
      <c r="S2987" s="12">
        <f t="shared" si="92"/>
        <v>42654.765370370369</v>
      </c>
      <c r="T2987" s="12">
        <f t="shared" si="93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15">
        <f>E2988/L2988</f>
        <v>45.214285714285715</v>
      </c>
      <c r="Q2988" t="str">
        <f>LEFT(N2988, FIND("/",N2988,1)-1)</f>
        <v>theater</v>
      </c>
      <c r="R2988" t="str">
        <f>RIGHT(N2988, LEN(N2988)-FIND("/",N2988,1))</f>
        <v>spaces</v>
      </c>
      <c r="S2988" s="12">
        <f t="shared" si="92"/>
        <v>42431.29173611111</v>
      </c>
      <c r="T2988" s="12">
        <f t="shared" si="93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15">
        <f>E2989/L2989</f>
        <v>104.15169811320754</v>
      </c>
      <c r="Q2989" t="str">
        <f>LEFT(N2989, FIND("/",N2989,1)-1)</f>
        <v>theater</v>
      </c>
      <c r="R2989" t="str">
        <f>RIGHT(N2989, LEN(N2989)-FIND("/",N2989,1))</f>
        <v>spaces</v>
      </c>
      <c r="S2989" s="12">
        <f t="shared" si="92"/>
        <v>42627.098969907405</v>
      </c>
      <c r="T2989" s="12">
        <f t="shared" si="93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15">
        <f>E2990/L2990</f>
        <v>35.714285714285715</v>
      </c>
      <c r="Q2990" t="str">
        <f>LEFT(N2990, FIND("/",N2990,1)-1)</f>
        <v>theater</v>
      </c>
      <c r="R2990" t="str">
        <f>RIGHT(N2990, LEN(N2990)-FIND("/",N2990,1))</f>
        <v>spaces</v>
      </c>
      <c r="S2990" s="12">
        <f t="shared" si="92"/>
        <v>42511.153715277775</v>
      </c>
      <c r="T2990" s="12">
        <f t="shared" si="93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15">
        <f>E2991/L2991</f>
        <v>96.997252747252745</v>
      </c>
      <c r="Q2991" t="str">
        <f>LEFT(N2991, FIND("/",N2991,1)-1)</f>
        <v>theater</v>
      </c>
      <c r="R2991" t="str">
        <f>RIGHT(N2991, LEN(N2991)-FIND("/",N2991,1))</f>
        <v>spaces</v>
      </c>
      <c r="S2991" s="12">
        <f t="shared" si="92"/>
        <v>42336.812060185184</v>
      </c>
      <c r="T2991" s="12">
        <f t="shared" si="93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15">
        <f>E2992/L2992</f>
        <v>370.37037037037038</v>
      </c>
      <c r="Q2992" t="str">
        <f>LEFT(N2992, FIND("/",N2992,1)-1)</f>
        <v>theater</v>
      </c>
      <c r="R2992" t="str">
        <f>RIGHT(N2992, LEN(N2992)-FIND("/",N2992,1))</f>
        <v>spaces</v>
      </c>
      <c r="S2992" s="12">
        <f t="shared" si="92"/>
        <v>42341.365972222215</v>
      </c>
      <c r="T2992" s="12">
        <f t="shared" si="93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15">
        <f>E2993/L2993</f>
        <v>94.408602150537632</v>
      </c>
      <c r="Q2993" t="str">
        <f>LEFT(N2993, FIND("/",N2993,1)-1)</f>
        <v>theater</v>
      </c>
      <c r="R2993" t="str">
        <f>RIGHT(N2993, LEN(N2993)-FIND("/",N2993,1))</f>
        <v>spaces</v>
      </c>
      <c r="S2993" s="12">
        <f t="shared" si="92"/>
        <v>42740.628819444442</v>
      </c>
      <c r="T2993" s="12">
        <f t="shared" si="93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15">
        <f>E2994/L2994</f>
        <v>48.984375</v>
      </c>
      <c r="Q2994" t="str">
        <f>LEFT(N2994, FIND("/",N2994,1)-1)</f>
        <v>theater</v>
      </c>
      <c r="R2994" t="str">
        <f>RIGHT(N2994, LEN(N2994)-FIND("/",N2994,1))</f>
        <v>spaces</v>
      </c>
      <c r="S2994" s="12">
        <f t="shared" si="92"/>
        <v>42622.559143518512</v>
      </c>
      <c r="T2994" s="12">
        <f t="shared" si="93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15">
        <f>E2995/L2995</f>
        <v>45.590909090909093</v>
      </c>
      <c r="Q2995" t="str">
        <f>LEFT(N2995, FIND("/",N2995,1)-1)</f>
        <v>theater</v>
      </c>
      <c r="R2995" t="str">
        <f>RIGHT(N2995, LEN(N2995)-FIND("/",N2995,1))</f>
        <v>spaces</v>
      </c>
      <c r="S2995" s="12">
        <f t="shared" si="92"/>
        <v>42390.63040509259</v>
      </c>
      <c r="T2995" s="12">
        <f t="shared" si="93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15">
        <f>E2996/L2996</f>
        <v>23.275254237288134</v>
      </c>
      <c r="Q2996" t="str">
        <f>LEFT(N2996, FIND("/",N2996,1)-1)</f>
        <v>theater</v>
      </c>
      <c r="R2996" t="str">
        <f>RIGHT(N2996, LEN(N2996)-FIND("/",N2996,1))</f>
        <v>spaces</v>
      </c>
      <c r="S2996" s="12">
        <f t="shared" si="92"/>
        <v>41885.270509259259</v>
      </c>
      <c r="T2996" s="12">
        <f t="shared" si="93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15">
        <f>E2997/L2997</f>
        <v>63.2289156626506</v>
      </c>
      <c r="Q2997" t="str">
        <f>LEFT(N2997, FIND("/",N2997,1)-1)</f>
        <v>theater</v>
      </c>
      <c r="R2997" t="str">
        <f>RIGHT(N2997, LEN(N2997)-FIND("/",N2997,1))</f>
        <v>spaces</v>
      </c>
      <c r="S2997" s="12">
        <f t="shared" si="92"/>
        <v>42724.456840277773</v>
      </c>
      <c r="T2997" s="12">
        <f t="shared" si="93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15">
        <f>E2998/L2998</f>
        <v>153.5204081632653</v>
      </c>
      <c r="Q2998" t="str">
        <f>LEFT(N2998, FIND("/",N2998,1)-1)</f>
        <v>theater</v>
      </c>
      <c r="R2998" t="str">
        <f>RIGHT(N2998, LEN(N2998)-FIND("/",N2998,1))</f>
        <v>spaces</v>
      </c>
      <c r="S2998" s="12">
        <f t="shared" si="92"/>
        <v>42090.704166666663</v>
      </c>
      <c r="T2998" s="12">
        <f t="shared" si="93"/>
        <v>42150.704166666663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15">
        <f>E2999/L2999</f>
        <v>90.2</v>
      </c>
      <c r="Q2999" t="str">
        <f>LEFT(N2999, FIND("/",N2999,1)-1)</f>
        <v>theater</v>
      </c>
      <c r="R2999" t="str">
        <f>RIGHT(N2999, LEN(N2999)-FIND("/",N2999,1))</f>
        <v>spaces</v>
      </c>
      <c r="S2999" s="12">
        <f t="shared" si="92"/>
        <v>42775.525381944441</v>
      </c>
      <c r="T2999" s="12">
        <f t="shared" si="93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15">
        <f>E3000/L3000</f>
        <v>118.97113163972287</v>
      </c>
      <c r="Q3000" t="str">
        <f>LEFT(N3000, FIND("/",N3000,1)-1)</f>
        <v>theater</v>
      </c>
      <c r="R3000" t="str">
        <f>RIGHT(N3000, LEN(N3000)-FIND("/",N3000,1))</f>
        <v>spaces</v>
      </c>
      <c r="S3000" s="12">
        <f t="shared" si="92"/>
        <v>41777.985289351847</v>
      </c>
      <c r="T3000" s="12">
        <f t="shared" si="93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15">
        <f>E3001/L3001</f>
        <v>80.25</v>
      </c>
      <c r="Q3001" t="str">
        <f>LEFT(N3001, FIND("/",N3001,1)-1)</f>
        <v>theater</v>
      </c>
      <c r="R3001" t="str">
        <f>RIGHT(N3001, LEN(N3001)-FIND("/",N3001,1))</f>
        <v>spaces</v>
      </c>
      <c r="S3001" s="12">
        <f t="shared" si="92"/>
        <v>42780.531944444439</v>
      </c>
      <c r="T3001" s="12">
        <f t="shared" si="93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15">
        <f>E3002/L3002</f>
        <v>62.5</v>
      </c>
      <c r="Q3002" t="str">
        <f>LEFT(N3002, FIND("/",N3002,1)-1)</f>
        <v>theater</v>
      </c>
      <c r="R3002" t="str">
        <f>RIGHT(N3002, LEN(N3002)-FIND("/",N3002,1))</f>
        <v>spaces</v>
      </c>
      <c r="S3002" s="12">
        <f t="shared" si="92"/>
        <v>42752.61886574074</v>
      </c>
      <c r="T3002" s="12">
        <f t="shared" si="93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15">
        <f>E3003/L3003</f>
        <v>131.37719999999999</v>
      </c>
      <c r="Q3003" t="str">
        <f>LEFT(N3003, FIND("/",N3003,1)-1)</f>
        <v>theater</v>
      </c>
      <c r="R3003" t="str">
        <f>RIGHT(N3003, LEN(N3003)-FIND("/",N3003,1))</f>
        <v>spaces</v>
      </c>
      <c r="S3003" s="12">
        <f t="shared" si="92"/>
        <v>42534.687291666669</v>
      </c>
      <c r="T3003" s="12">
        <f t="shared" si="93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15">
        <f>E3004/L3004</f>
        <v>73.032980769230775</v>
      </c>
      <c r="Q3004" t="str">
        <f>LEFT(N3004, FIND("/",N3004,1)-1)</f>
        <v>theater</v>
      </c>
      <c r="R3004" t="str">
        <f>RIGHT(N3004, LEN(N3004)-FIND("/",N3004,1))</f>
        <v>spaces</v>
      </c>
      <c r="S3004" s="12">
        <f t="shared" si="92"/>
        <v>41239.627916666665</v>
      </c>
      <c r="T3004" s="12">
        <f t="shared" si="93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15">
        <f>E3005/L3005</f>
        <v>178.52941176470588</v>
      </c>
      <c r="Q3005" t="str">
        <f>LEFT(N3005, FIND("/",N3005,1)-1)</f>
        <v>theater</v>
      </c>
      <c r="R3005" t="str">
        <f>RIGHT(N3005, LEN(N3005)-FIND("/",N3005,1))</f>
        <v>spaces</v>
      </c>
      <c r="S3005" s="12">
        <f t="shared" si="92"/>
        <v>42398.640925925924</v>
      </c>
      <c r="T3005" s="12">
        <f t="shared" si="93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15">
        <f>E3006/L3006</f>
        <v>162.90974729241879</v>
      </c>
      <c r="Q3006" t="str">
        <f>LEFT(N3006, FIND("/",N3006,1)-1)</f>
        <v>theater</v>
      </c>
      <c r="R3006" t="str">
        <f>RIGHT(N3006, LEN(N3006)-FIND("/",N3006,1))</f>
        <v>spaces</v>
      </c>
      <c r="S3006" s="12">
        <f t="shared" si="92"/>
        <v>41928.672731481478</v>
      </c>
      <c r="T3006" s="12">
        <f t="shared" si="93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15">
        <f>E3007/L3007</f>
        <v>108.24237288135593</v>
      </c>
      <c r="Q3007" t="str">
        <f>LEFT(N3007, FIND("/",N3007,1)-1)</f>
        <v>theater</v>
      </c>
      <c r="R3007" t="str">
        <f>RIGHT(N3007, LEN(N3007)-FIND("/",N3007,1))</f>
        <v>spaces</v>
      </c>
      <c r="S3007" s="12">
        <f t="shared" si="92"/>
        <v>41888.466493055552</v>
      </c>
      <c r="T3007" s="12">
        <f t="shared" si="93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15">
        <f>E3008/L3008</f>
        <v>88.865979381443296</v>
      </c>
      <c r="Q3008" t="str">
        <f>LEFT(N3008, FIND("/",N3008,1)-1)</f>
        <v>theater</v>
      </c>
      <c r="R3008" t="str">
        <f>RIGHT(N3008, LEN(N3008)-FIND("/",N3008,1))</f>
        <v>spaces</v>
      </c>
      <c r="S3008" s="12">
        <f t="shared" si="92"/>
        <v>41957.54850694444</v>
      </c>
      <c r="T3008" s="12">
        <f t="shared" si="93"/>
        <v>41987.54850694444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15">
        <f>E3009/L3009</f>
        <v>54</v>
      </c>
      <c r="Q3009" t="str">
        <f>LEFT(N3009, FIND("/",N3009,1)-1)</f>
        <v>theater</v>
      </c>
      <c r="R3009" t="str">
        <f>RIGHT(N3009, LEN(N3009)-FIND("/",N3009,1))</f>
        <v>spaces</v>
      </c>
      <c r="S3009" s="12">
        <f t="shared" si="92"/>
        <v>42098.007905092592</v>
      </c>
      <c r="T3009" s="12">
        <f t="shared" si="93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15">
        <f>E3010/L3010</f>
        <v>116.73076923076923</v>
      </c>
      <c r="Q3010" t="str">
        <f>LEFT(N3010, FIND("/",N3010,1)-1)</f>
        <v>theater</v>
      </c>
      <c r="R3010" t="str">
        <f>RIGHT(N3010, LEN(N3010)-FIND("/",N3010,1))</f>
        <v>spaces</v>
      </c>
      <c r="S3010" s="12">
        <f t="shared" si="92"/>
        <v>42360.003692129627</v>
      </c>
      <c r="T3010" s="12">
        <f t="shared" si="93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15">
        <f>E3011/L3011</f>
        <v>233.8984375</v>
      </c>
      <c r="Q3011" t="str">
        <f>LEFT(N3011, FIND("/",N3011,1)-1)</f>
        <v>theater</v>
      </c>
      <c r="R3011" t="str">
        <f>RIGHT(N3011, LEN(N3011)-FIND("/",N3011,1))</f>
        <v>spaces</v>
      </c>
      <c r="S3011" s="12">
        <f t="shared" ref="S3011:S3074" si="94">(J3011/86400)+25569+(-5/24)</f>
        <v>41939.361574074072</v>
      </c>
      <c r="T3011" s="12">
        <f t="shared" ref="T3011:T3074" si="95">(I3011/86400)+25569+(-5/24)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15">
        <f>E3012/L3012</f>
        <v>158</v>
      </c>
      <c r="Q3012" t="str">
        <f>LEFT(N3012, FIND("/",N3012,1)-1)</f>
        <v>theater</v>
      </c>
      <c r="R3012" t="str">
        <f>RIGHT(N3012, LEN(N3012)-FIND("/",N3012,1))</f>
        <v>spaces</v>
      </c>
      <c r="S3012" s="12">
        <f t="shared" si="94"/>
        <v>41996.624062499999</v>
      </c>
      <c r="T3012" s="12">
        <f t="shared" si="95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15">
        <f>E3013/L3013</f>
        <v>14.84</v>
      </c>
      <c r="Q3013" t="str">
        <f>LEFT(N3013, FIND("/",N3013,1)-1)</f>
        <v>theater</v>
      </c>
      <c r="R3013" t="str">
        <f>RIGHT(N3013, LEN(N3013)-FIND("/",N3013,1))</f>
        <v>spaces</v>
      </c>
      <c r="S3013" s="12">
        <f t="shared" si="94"/>
        <v>42334.260601851849</v>
      </c>
      <c r="T3013" s="12">
        <f t="shared" si="95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15">
        <f>E3014/L3014</f>
        <v>85.181818181818187</v>
      </c>
      <c r="Q3014" t="str">
        <f>LEFT(N3014, FIND("/",N3014,1)-1)</f>
        <v>theater</v>
      </c>
      <c r="R3014" t="str">
        <f>RIGHT(N3014, LEN(N3014)-FIND("/",N3014,1))</f>
        <v>spaces</v>
      </c>
      <c r="S3014" s="12">
        <f t="shared" si="94"/>
        <v>42024.494560185187</v>
      </c>
      <c r="T3014" s="12">
        <f t="shared" si="95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15">
        <f>E3015/L3015</f>
        <v>146.69158878504672</v>
      </c>
      <c r="Q3015" t="str">
        <f>LEFT(N3015, FIND("/",N3015,1)-1)</f>
        <v>theater</v>
      </c>
      <c r="R3015" t="str">
        <f>RIGHT(N3015, LEN(N3015)-FIND("/",N3015,1))</f>
        <v>spaces</v>
      </c>
      <c r="S3015" s="12">
        <f t="shared" si="94"/>
        <v>42146.627881944441</v>
      </c>
      <c r="T3015" s="12">
        <f t="shared" si="95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15">
        <f>E3016/L3016</f>
        <v>50.764811490125673</v>
      </c>
      <c r="Q3016" t="str">
        <f>LEFT(N3016, FIND("/",N3016,1)-1)</f>
        <v>theater</v>
      </c>
      <c r="R3016" t="str">
        <f>RIGHT(N3016, LEN(N3016)-FIND("/",N3016,1))</f>
        <v>spaces</v>
      </c>
      <c r="S3016" s="12">
        <f t="shared" si="94"/>
        <v>41919.915277777771</v>
      </c>
      <c r="T3016" s="12">
        <f t="shared" si="95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15">
        <f>E3017/L3017</f>
        <v>87.7</v>
      </c>
      <c r="Q3017" t="str">
        <f>LEFT(N3017, FIND("/",N3017,1)-1)</f>
        <v>theater</v>
      </c>
      <c r="R3017" t="str">
        <f>RIGHT(N3017, LEN(N3017)-FIND("/",N3017,1))</f>
        <v>spaces</v>
      </c>
      <c r="S3017" s="12">
        <f t="shared" si="94"/>
        <v>41785.518958333334</v>
      </c>
      <c r="T3017" s="12">
        <f t="shared" si="95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15">
        <f>E3018/L3018</f>
        <v>242.27777777777777</v>
      </c>
      <c r="Q3018" t="str">
        <f>LEFT(N3018, FIND("/",N3018,1)-1)</f>
        <v>theater</v>
      </c>
      <c r="R3018" t="str">
        <f>RIGHT(N3018, LEN(N3018)-FIND("/",N3018,1))</f>
        <v>spaces</v>
      </c>
      <c r="S3018" s="12">
        <f t="shared" si="94"/>
        <v>41778.339722222219</v>
      </c>
      <c r="T3018" s="12">
        <f t="shared" si="95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15">
        <f>E3019/L3019</f>
        <v>146.44654088050314</v>
      </c>
      <c r="Q3019" t="str">
        <f>LEFT(N3019, FIND("/",N3019,1)-1)</f>
        <v>theater</v>
      </c>
      <c r="R3019" t="str">
        <f>RIGHT(N3019, LEN(N3019)-FIND("/",N3019,1))</f>
        <v>spaces</v>
      </c>
      <c r="S3019" s="12">
        <f t="shared" si="94"/>
        <v>41841.641701388886</v>
      </c>
      <c r="T3019" s="12">
        <f t="shared" si="95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15">
        <f>E3020/L3020</f>
        <v>103.17073170731707</v>
      </c>
      <c r="Q3020" t="str">
        <f>LEFT(N3020, FIND("/",N3020,1)-1)</f>
        <v>theater</v>
      </c>
      <c r="R3020" t="str">
        <f>RIGHT(N3020, LEN(N3020)-FIND("/",N3020,1))</f>
        <v>spaces</v>
      </c>
      <c r="S3020" s="12">
        <f t="shared" si="94"/>
        <v>42163.09</v>
      </c>
      <c r="T3020" s="12">
        <f t="shared" si="95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15">
        <f>E3021/L3021</f>
        <v>80.464601769911511</v>
      </c>
      <c r="Q3021" t="str">
        <f>LEFT(N3021, FIND("/",N3021,1)-1)</f>
        <v>theater</v>
      </c>
      <c r="R3021" t="str">
        <f>RIGHT(N3021, LEN(N3021)-FIND("/",N3021,1))</f>
        <v>spaces</v>
      </c>
      <c r="S3021" s="12">
        <f t="shared" si="94"/>
        <v>41758.625231481477</v>
      </c>
      <c r="T3021" s="12">
        <f t="shared" si="95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15">
        <f>E3022/L3022</f>
        <v>234.66666666666666</v>
      </c>
      <c r="Q3022" t="str">
        <f>LEFT(N3022, FIND("/",N3022,1)-1)</f>
        <v>theater</v>
      </c>
      <c r="R3022" t="str">
        <f>RIGHT(N3022, LEN(N3022)-FIND("/",N3022,1))</f>
        <v>spaces</v>
      </c>
      <c r="S3022" s="12">
        <f t="shared" si="94"/>
        <v>42170.638113425921</v>
      </c>
      <c r="T3022" s="12">
        <f t="shared" si="95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15">
        <f>E3023/L3023</f>
        <v>50.689320388349515</v>
      </c>
      <c r="Q3023" t="str">
        <f>LEFT(N3023, FIND("/",N3023,1)-1)</f>
        <v>theater</v>
      </c>
      <c r="R3023" t="str">
        <f>RIGHT(N3023, LEN(N3023)-FIND("/",N3023,1))</f>
        <v>spaces</v>
      </c>
      <c r="S3023" s="12">
        <f t="shared" si="94"/>
        <v>42660.410520833328</v>
      </c>
      <c r="T3023" s="12">
        <f t="shared" si="95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15">
        <f>E3024/L3024</f>
        <v>162.70967741935485</v>
      </c>
      <c r="Q3024" t="str">
        <f>LEFT(N3024, FIND("/",N3024,1)-1)</f>
        <v>theater</v>
      </c>
      <c r="R3024" t="str">
        <f>RIGHT(N3024, LEN(N3024)-FIND("/",N3024,1))</f>
        <v>spaces</v>
      </c>
      <c r="S3024" s="12">
        <f t="shared" si="94"/>
        <v>42564.745474537034</v>
      </c>
      <c r="T3024" s="12">
        <f t="shared" si="95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15">
        <f>E3025/L3025</f>
        <v>120.16666666666667</v>
      </c>
      <c r="Q3025" t="str">
        <f>LEFT(N3025, FIND("/",N3025,1)-1)</f>
        <v>theater</v>
      </c>
      <c r="R3025" t="str">
        <f>RIGHT(N3025, LEN(N3025)-FIND("/",N3025,1))</f>
        <v>spaces</v>
      </c>
      <c r="S3025" s="12">
        <f t="shared" si="94"/>
        <v>42121.467430555553</v>
      </c>
      <c r="T3025" s="12">
        <f t="shared" si="95"/>
        <v>42166.467430555553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15">
        <f>E3026/L3026</f>
        <v>67.697802197802204</v>
      </c>
      <c r="Q3026" t="str">
        <f>LEFT(N3026, FIND("/",N3026,1)-1)</f>
        <v>theater</v>
      </c>
      <c r="R3026" t="str">
        <f>RIGHT(N3026, LEN(N3026)-FIND("/",N3026,1))</f>
        <v>spaces</v>
      </c>
      <c r="S3026" s="12">
        <f t="shared" si="94"/>
        <v>41158.785590277774</v>
      </c>
      <c r="T3026" s="12">
        <f t="shared" si="95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15">
        <f>E3027/L3027</f>
        <v>52.103448275862071</v>
      </c>
      <c r="Q3027" t="str">
        <f>LEFT(N3027, FIND("/",N3027,1)-1)</f>
        <v>theater</v>
      </c>
      <c r="R3027" t="str">
        <f>RIGHT(N3027, LEN(N3027)-FIND("/",N3027,1))</f>
        <v>spaces</v>
      </c>
      <c r="S3027" s="12">
        <f t="shared" si="94"/>
        <v>41761.301076388889</v>
      </c>
      <c r="T3027" s="12">
        <f t="shared" si="95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15">
        <f>E3028/L3028</f>
        <v>51.6</v>
      </c>
      <c r="Q3028" t="str">
        <f>LEFT(N3028, FIND("/",N3028,1)-1)</f>
        <v>theater</v>
      </c>
      <c r="R3028" t="str">
        <f>RIGHT(N3028, LEN(N3028)-FIND("/",N3028,1))</f>
        <v>spaces</v>
      </c>
      <c r="S3028" s="12">
        <f t="shared" si="94"/>
        <v>42783.251064814809</v>
      </c>
      <c r="T3028" s="12">
        <f t="shared" si="95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15">
        <f>E3029/L3029</f>
        <v>164.3</v>
      </c>
      <c r="Q3029" t="str">
        <f>LEFT(N3029, FIND("/",N3029,1)-1)</f>
        <v>theater</v>
      </c>
      <c r="R3029" t="str">
        <f>RIGHT(N3029, LEN(N3029)-FIND("/",N3029,1))</f>
        <v>spaces</v>
      </c>
      <c r="S3029" s="12">
        <f t="shared" si="94"/>
        <v>42053.49596064815</v>
      </c>
      <c r="T3029" s="12">
        <f t="shared" si="95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15">
        <f>E3030/L3030</f>
        <v>84.858585858585855</v>
      </c>
      <c r="Q3030" t="str">
        <f>LEFT(N3030, FIND("/",N3030,1)-1)</f>
        <v>theater</v>
      </c>
      <c r="R3030" t="str">
        <f>RIGHT(N3030, LEN(N3030)-FIND("/",N3030,1))</f>
        <v>spaces</v>
      </c>
      <c r="S3030" s="12">
        <f t="shared" si="94"/>
        <v>42567.055844907409</v>
      </c>
      <c r="T3030" s="12">
        <f t="shared" si="95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15">
        <f>E3031/L3031</f>
        <v>94.548850574712645</v>
      </c>
      <c r="Q3031" t="str">
        <f>LEFT(N3031, FIND("/",N3031,1)-1)</f>
        <v>theater</v>
      </c>
      <c r="R3031" t="str">
        <f>RIGHT(N3031, LEN(N3031)-FIND("/",N3031,1))</f>
        <v>spaces</v>
      </c>
      <c r="S3031" s="12">
        <f t="shared" si="94"/>
        <v>41932.500543981478</v>
      </c>
      <c r="T3031" s="12">
        <f t="shared" si="95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15">
        <f>E3032/L3032</f>
        <v>45.536585365853661</v>
      </c>
      <c r="Q3032" t="str">
        <f>LEFT(N3032, FIND("/",N3032,1)-1)</f>
        <v>theater</v>
      </c>
      <c r="R3032" t="str">
        <f>RIGHT(N3032, LEN(N3032)-FIND("/",N3032,1))</f>
        <v>spaces</v>
      </c>
      <c r="S3032" s="12">
        <f t="shared" si="94"/>
        <v>42233.5390162037</v>
      </c>
      <c r="T3032" s="12">
        <f t="shared" si="95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15">
        <f>E3033/L3033</f>
        <v>51.724137931034484</v>
      </c>
      <c r="Q3033" t="str">
        <f>LEFT(N3033, FIND("/",N3033,1)-1)</f>
        <v>theater</v>
      </c>
      <c r="R3033" t="str">
        <f>RIGHT(N3033, LEN(N3033)-FIND("/",N3033,1))</f>
        <v>spaces</v>
      </c>
      <c r="S3033" s="12">
        <f t="shared" si="94"/>
        <v>42597.674155092587</v>
      </c>
      <c r="T3033" s="12">
        <f t="shared" si="95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15">
        <f>E3034/L3034</f>
        <v>50.88</v>
      </c>
      <c r="Q3034" t="str">
        <f>LEFT(N3034, FIND("/",N3034,1)-1)</f>
        <v>theater</v>
      </c>
      <c r="R3034" t="str">
        <f>RIGHT(N3034, LEN(N3034)-FIND("/",N3034,1))</f>
        <v>spaces</v>
      </c>
      <c r="S3034" s="12">
        <f t="shared" si="94"/>
        <v>42227.836331018516</v>
      </c>
      <c r="T3034" s="12">
        <f t="shared" si="95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15">
        <f>E3035/L3035</f>
        <v>191.13043478260869</v>
      </c>
      <c r="Q3035" t="str">
        <f>LEFT(N3035, FIND("/",N3035,1)-1)</f>
        <v>theater</v>
      </c>
      <c r="R3035" t="str">
        <f>RIGHT(N3035, LEN(N3035)-FIND("/",N3035,1))</f>
        <v>spaces</v>
      </c>
      <c r="S3035" s="12">
        <f t="shared" si="94"/>
        <v>42569.901909722219</v>
      </c>
      <c r="T3035" s="12">
        <f t="shared" si="95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15">
        <f>E3036/L3036</f>
        <v>89.314285714285717</v>
      </c>
      <c r="Q3036" t="str">
        <f>LEFT(N3036, FIND("/",N3036,1)-1)</f>
        <v>theater</v>
      </c>
      <c r="R3036" t="str">
        <f>RIGHT(N3036, LEN(N3036)-FIND("/",N3036,1))</f>
        <v>spaces</v>
      </c>
      <c r="S3036" s="12">
        <f t="shared" si="94"/>
        <v>42644.327025462961</v>
      </c>
      <c r="T3036" s="12">
        <f t="shared" si="95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15">
        <f>E3037/L3037</f>
        <v>88.588631921824103</v>
      </c>
      <c r="Q3037" t="str">
        <f>LEFT(N3037, FIND("/",N3037,1)-1)</f>
        <v>theater</v>
      </c>
      <c r="R3037" t="str">
        <f>RIGHT(N3037, LEN(N3037)-FIND("/",N3037,1))</f>
        <v>spaces</v>
      </c>
      <c r="S3037" s="12">
        <f t="shared" si="94"/>
        <v>41368.351956018516</v>
      </c>
      <c r="T3037" s="12">
        <f t="shared" si="95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15">
        <f>E3038/L3038</f>
        <v>96.300911854103347</v>
      </c>
      <c r="Q3038" t="str">
        <f>LEFT(N3038, FIND("/",N3038,1)-1)</f>
        <v>theater</v>
      </c>
      <c r="R3038" t="str">
        <f>RIGHT(N3038, LEN(N3038)-FIND("/",N3038,1))</f>
        <v>spaces</v>
      </c>
      <c r="S3038" s="12">
        <f t="shared" si="94"/>
        <v>41466.576898148145</v>
      </c>
      <c r="T3038" s="12">
        <f t="shared" si="95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15">
        <f>E3039/L3039</f>
        <v>33.3125</v>
      </c>
      <c r="Q3039" t="str">
        <f>LEFT(N3039, FIND("/",N3039,1)-1)</f>
        <v>theater</v>
      </c>
      <c r="R3039" t="str">
        <f>RIGHT(N3039, LEN(N3039)-FIND("/",N3039,1))</f>
        <v>spaces</v>
      </c>
      <c r="S3039" s="12">
        <f t="shared" si="94"/>
        <v>40378.684872685182</v>
      </c>
      <c r="T3039" s="12">
        <f t="shared" si="95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15">
        <f>E3040/L3040</f>
        <v>37.222222222222221</v>
      </c>
      <c r="Q3040" t="str">
        <f>LEFT(N3040, FIND("/",N3040,1)-1)</f>
        <v>theater</v>
      </c>
      <c r="R3040" t="str">
        <f>RIGHT(N3040, LEN(N3040)-FIND("/",N3040,1))</f>
        <v>spaces</v>
      </c>
      <c r="S3040" s="12">
        <f t="shared" si="94"/>
        <v>42373.043946759259</v>
      </c>
      <c r="T3040" s="12">
        <f t="shared" si="95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15">
        <f>E3041/L3041</f>
        <v>92.130423728813554</v>
      </c>
      <c r="Q3041" t="str">
        <f>LEFT(N3041, FIND("/",N3041,1)-1)</f>
        <v>theater</v>
      </c>
      <c r="R3041" t="str">
        <f>RIGHT(N3041, LEN(N3041)-FIND("/",N3041,1))</f>
        <v>spaces</v>
      </c>
      <c r="S3041" s="12">
        <f t="shared" si="94"/>
        <v>41610.586087962962</v>
      </c>
      <c r="T3041" s="12">
        <f t="shared" si="95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15">
        <f>E3042/L3042</f>
        <v>76.785714285714292</v>
      </c>
      <c r="Q3042" t="str">
        <f>LEFT(N3042, FIND("/",N3042,1)-1)</f>
        <v>theater</v>
      </c>
      <c r="R3042" t="str">
        <f>RIGHT(N3042, LEN(N3042)-FIND("/",N3042,1))</f>
        <v>spaces</v>
      </c>
      <c r="S3042" s="12">
        <f t="shared" si="94"/>
        <v>42177.583576388883</v>
      </c>
      <c r="T3042" s="12">
        <f t="shared" si="95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15">
        <f>E3043/L3043</f>
        <v>96.526315789473685</v>
      </c>
      <c r="Q3043" t="str">
        <f>LEFT(N3043, FIND("/",N3043,1)-1)</f>
        <v>theater</v>
      </c>
      <c r="R3043" t="str">
        <f>RIGHT(N3043, LEN(N3043)-FIND("/",N3043,1))</f>
        <v>spaces</v>
      </c>
      <c r="S3043" s="12">
        <f t="shared" si="94"/>
        <v>42359.660277777781</v>
      </c>
      <c r="T3043" s="12">
        <f t="shared" si="95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15">
        <f>E3044/L3044</f>
        <v>51.891891891891895</v>
      </c>
      <c r="Q3044" t="str">
        <f>LEFT(N3044, FIND("/",N3044,1)-1)</f>
        <v>theater</v>
      </c>
      <c r="R3044" t="str">
        <f>RIGHT(N3044, LEN(N3044)-FIND("/",N3044,1))</f>
        <v>spaces</v>
      </c>
      <c r="S3044" s="12">
        <f t="shared" si="94"/>
        <v>42253.479710648149</v>
      </c>
      <c r="T3044" s="12">
        <f t="shared" si="95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15">
        <f>E3045/L3045</f>
        <v>128.9140625</v>
      </c>
      <c r="Q3045" t="str">
        <f>LEFT(N3045, FIND("/",N3045,1)-1)</f>
        <v>theater</v>
      </c>
      <c r="R3045" t="str">
        <f>RIGHT(N3045, LEN(N3045)-FIND("/",N3045,1))</f>
        <v>spaces</v>
      </c>
      <c r="S3045" s="12">
        <f t="shared" si="94"/>
        <v>42082.862256944441</v>
      </c>
      <c r="T3045" s="12">
        <f t="shared" si="95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15">
        <f>E3046/L3046</f>
        <v>84.108974358974365</v>
      </c>
      <c r="Q3046" t="str">
        <f>LEFT(N3046, FIND("/",N3046,1)-1)</f>
        <v>theater</v>
      </c>
      <c r="R3046" t="str">
        <f>RIGHT(N3046, LEN(N3046)-FIND("/",N3046,1))</f>
        <v>spaces</v>
      </c>
      <c r="S3046" s="12">
        <f t="shared" si="94"/>
        <v>42387.518495370365</v>
      </c>
      <c r="T3046" s="12">
        <f t="shared" si="95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15">
        <f>E3047/L3047</f>
        <v>82.941562500000003</v>
      </c>
      <c r="Q3047" t="str">
        <f>LEFT(N3047, FIND("/",N3047,1)-1)</f>
        <v>theater</v>
      </c>
      <c r="R3047" t="str">
        <f>RIGHT(N3047, LEN(N3047)-FIND("/",N3047,1))</f>
        <v>spaces</v>
      </c>
      <c r="S3047" s="12">
        <f t="shared" si="94"/>
        <v>41842.947395833333</v>
      </c>
      <c r="T3047" s="12">
        <f t="shared" si="95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15">
        <f>E3048/L3048</f>
        <v>259.94827586206895</v>
      </c>
      <c r="Q3048" t="str">
        <f>LEFT(N3048, FIND("/",N3048,1)-1)</f>
        <v>theater</v>
      </c>
      <c r="R3048" t="str">
        <f>RIGHT(N3048, LEN(N3048)-FIND("/",N3048,1))</f>
        <v>spaces</v>
      </c>
      <c r="S3048" s="12">
        <f t="shared" si="94"/>
        <v>41862.59474537037</v>
      </c>
      <c r="T3048" s="12">
        <f t="shared" si="95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15">
        <f>E3049/L3049</f>
        <v>37.25</v>
      </c>
      <c r="Q3049" t="str">
        <f>LEFT(N3049, FIND("/",N3049,1)-1)</f>
        <v>theater</v>
      </c>
      <c r="R3049" t="str">
        <f>RIGHT(N3049, LEN(N3049)-FIND("/",N3049,1))</f>
        <v>spaces</v>
      </c>
      <c r="S3049" s="12">
        <f t="shared" si="94"/>
        <v>42443.780717592592</v>
      </c>
      <c r="T3049" s="12">
        <f t="shared" si="95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15">
        <f>E3050/L3050</f>
        <v>177.02127659574469</v>
      </c>
      <c r="Q3050" t="str">
        <f>LEFT(N3050, FIND("/",N3050,1)-1)</f>
        <v>theater</v>
      </c>
      <c r="R3050" t="str">
        <f>RIGHT(N3050, LEN(N3050)-FIND("/",N3050,1))</f>
        <v>spaces</v>
      </c>
      <c r="S3050" s="12">
        <f t="shared" si="94"/>
        <v>41975.692847222221</v>
      </c>
      <c r="T3050" s="12">
        <f t="shared" si="95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15">
        <f>E3051/L3051</f>
        <v>74.074074074074076</v>
      </c>
      <c r="Q3051" t="str">
        <f>LEFT(N3051, FIND("/",N3051,1)-1)</f>
        <v>theater</v>
      </c>
      <c r="R3051" t="str">
        <f>RIGHT(N3051, LEN(N3051)-FIND("/",N3051,1))</f>
        <v>spaces</v>
      </c>
      <c r="S3051" s="12">
        <f t="shared" si="94"/>
        <v>42138.806192129625</v>
      </c>
      <c r="T3051" s="12">
        <f t="shared" si="95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15">
        <f>E3052/L3052</f>
        <v>70.666666666666671</v>
      </c>
      <c r="Q3052" t="str">
        <f>LEFT(N3052, FIND("/",N3052,1)-1)</f>
        <v>theater</v>
      </c>
      <c r="R3052" t="str">
        <f>RIGHT(N3052, LEN(N3052)-FIND("/",N3052,1))</f>
        <v>spaces</v>
      </c>
      <c r="S3052" s="12">
        <f t="shared" si="94"/>
        <v>42464.960185185184</v>
      </c>
      <c r="T3052" s="12">
        <f t="shared" si="95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15">
        <f>IFERROR(E3053/L3053,0)</f>
        <v>23.62857142857143</v>
      </c>
      <c r="Q3053" t="str">
        <f>LEFT(N3053, FIND("/",N3053,1)-1)</f>
        <v>theater</v>
      </c>
      <c r="R3053" t="str">
        <f>RIGHT(N3053, LEN(N3053)-FIND("/",N3053,1))</f>
        <v>spaces</v>
      </c>
      <c r="S3053" s="12">
        <f t="shared" si="94"/>
        <v>42744.207696759258</v>
      </c>
      <c r="T3053" s="12">
        <f t="shared" si="95"/>
        <v>42774.207696759258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15">
        <f>IFERROR(E3054/L3054,0)</f>
        <v>37.5</v>
      </c>
      <c r="Q3054" t="str">
        <f>LEFT(N3054, FIND("/",N3054,1)-1)</f>
        <v>theater</v>
      </c>
      <c r="R3054" t="str">
        <f>RIGHT(N3054, LEN(N3054)-FIND("/",N3054,1))</f>
        <v>spaces</v>
      </c>
      <c r="S3054" s="12">
        <f t="shared" si="94"/>
        <v>42122.461736111109</v>
      </c>
      <c r="T3054" s="12">
        <f t="shared" si="95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15">
        <f>IFERROR(E3055/L3055,0)</f>
        <v>13.333333333333334</v>
      </c>
      <c r="Q3055" t="str">
        <f>LEFT(N3055, FIND("/",N3055,1)-1)</f>
        <v>theater</v>
      </c>
      <c r="R3055" t="str">
        <f>RIGHT(N3055, LEN(N3055)-FIND("/",N3055,1))</f>
        <v>spaces</v>
      </c>
      <c r="S3055" s="12">
        <f t="shared" si="94"/>
        <v>41862.553391203699</v>
      </c>
      <c r="T3055" s="12">
        <f t="shared" si="95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15">
        <f>IFERROR(E3056/L3056,0)</f>
        <v>0</v>
      </c>
      <c r="Q3056" t="str">
        <f>LEFT(N3056, FIND("/",N3056,1)-1)</f>
        <v>theater</v>
      </c>
      <c r="R3056" t="str">
        <f>RIGHT(N3056, LEN(N3056)-FIND("/",N3056,1))</f>
        <v>spaces</v>
      </c>
      <c r="S3056" s="12">
        <f t="shared" si="94"/>
        <v>42027.624467592592</v>
      </c>
      <c r="T3056" s="12">
        <f t="shared" si="95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15">
        <f>IFERROR(E3057/L3057,0)</f>
        <v>1</v>
      </c>
      <c r="Q3057" t="str">
        <f>LEFT(N3057, FIND("/",N3057,1)-1)</f>
        <v>theater</v>
      </c>
      <c r="R3057" t="str">
        <f>RIGHT(N3057, LEN(N3057)-FIND("/",N3057,1))</f>
        <v>spaces</v>
      </c>
      <c r="S3057" s="12">
        <f t="shared" si="94"/>
        <v>41953.749884259254</v>
      </c>
      <c r="T3057" s="12">
        <f t="shared" si="95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15">
        <f>IFERROR(E3058/L3058,0)</f>
        <v>0</v>
      </c>
      <c r="Q3058" t="str">
        <f>LEFT(N3058, FIND("/",N3058,1)-1)</f>
        <v>theater</v>
      </c>
      <c r="R3058" t="str">
        <f>RIGHT(N3058, LEN(N3058)-FIND("/",N3058,1))</f>
        <v>spaces</v>
      </c>
      <c r="S3058" s="12">
        <f t="shared" si="94"/>
        <v>41851.428055555552</v>
      </c>
      <c r="T3058" s="12">
        <f t="shared" si="95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15">
        <f>IFERROR(E3059/L3059,0)</f>
        <v>0</v>
      </c>
      <c r="Q3059" t="str">
        <f>LEFT(N3059, FIND("/",N3059,1)-1)</f>
        <v>theater</v>
      </c>
      <c r="R3059" t="str">
        <f>RIGHT(N3059, LEN(N3059)-FIND("/",N3059,1))</f>
        <v>spaces</v>
      </c>
      <c r="S3059" s="12">
        <f t="shared" si="94"/>
        <v>42433.442256944443</v>
      </c>
      <c r="T3059" s="12">
        <f t="shared" si="95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15">
        <f>IFERROR(E3060/L3060,0)</f>
        <v>1</v>
      </c>
      <c r="Q3060" t="str">
        <f>LEFT(N3060, FIND("/",N3060,1)-1)</f>
        <v>theater</v>
      </c>
      <c r="R3060" t="str">
        <f>RIGHT(N3060, LEN(N3060)-FIND("/",N3060,1))</f>
        <v>spaces</v>
      </c>
      <c r="S3060" s="12">
        <f t="shared" si="94"/>
        <v>42460.165972222218</v>
      </c>
      <c r="T3060" s="12">
        <f t="shared" si="95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15">
        <f>IFERROR(E3061/L3061,0)</f>
        <v>41</v>
      </c>
      <c r="Q3061" t="str">
        <f>LEFT(N3061, FIND("/",N3061,1)-1)</f>
        <v>theater</v>
      </c>
      <c r="R3061" t="str">
        <f>RIGHT(N3061, LEN(N3061)-FIND("/",N3061,1))</f>
        <v>spaces</v>
      </c>
      <c r="S3061" s="12">
        <f t="shared" si="94"/>
        <v>41829.727384259255</v>
      </c>
      <c r="T3061" s="12">
        <f t="shared" si="95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15">
        <f>IFERROR(E3062/L3062,0)</f>
        <v>55.833333333333336</v>
      </c>
      <c r="Q3062" t="str">
        <f>LEFT(N3062, FIND("/",N3062,1)-1)</f>
        <v>theater</v>
      </c>
      <c r="R3062" t="str">
        <f>RIGHT(N3062, LEN(N3062)-FIND("/",N3062,1))</f>
        <v>spaces</v>
      </c>
      <c r="S3062" s="12">
        <f t="shared" si="94"/>
        <v>42245.066365740735</v>
      </c>
      <c r="T3062" s="12">
        <f t="shared" si="95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15">
        <f>IFERROR(E3063/L3063,0)</f>
        <v>0</v>
      </c>
      <c r="Q3063" t="str">
        <f>LEFT(N3063, FIND("/",N3063,1)-1)</f>
        <v>theater</v>
      </c>
      <c r="R3063" t="str">
        <f>RIGHT(N3063, LEN(N3063)-FIND("/",N3063,1))</f>
        <v>spaces</v>
      </c>
      <c r="S3063" s="12">
        <f t="shared" si="94"/>
        <v>41834.575787037036</v>
      </c>
      <c r="T3063" s="12">
        <f t="shared" si="95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15">
        <f>E3064/L3064</f>
        <v>99.761194029850742</v>
      </c>
      <c r="Q3064" t="str">
        <f>LEFT(N3064, FIND("/",N3064,1)-1)</f>
        <v>theater</v>
      </c>
      <c r="R3064" t="str">
        <f>RIGHT(N3064, LEN(N3064)-FIND("/",N3064,1))</f>
        <v>spaces</v>
      </c>
      <c r="S3064" s="12">
        <f t="shared" si="94"/>
        <v>42248.3274537037</v>
      </c>
      <c r="T3064" s="12">
        <f t="shared" si="95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15">
        <f>IFERROR(E3065/L3065,0)</f>
        <v>25.521739130434781</v>
      </c>
      <c r="Q3065" t="str">
        <f>LEFT(N3065, FIND("/",N3065,1)-1)</f>
        <v>theater</v>
      </c>
      <c r="R3065" t="str">
        <f>RIGHT(N3065, LEN(N3065)-FIND("/",N3065,1))</f>
        <v>spaces</v>
      </c>
      <c r="S3065" s="12">
        <f t="shared" si="94"/>
        <v>42630.714560185188</v>
      </c>
      <c r="T3065" s="12">
        <f t="shared" si="95"/>
        <v>42665.714560185188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15">
        <f>IFERROR(E3066/L3066,0)</f>
        <v>117.65277777777777</v>
      </c>
      <c r="Q3066" t="str">
        <f>LEFT(N3066, FIND("/",N3066,1)-1)</f>
        <v>theater</v>
      </c>
      <c r="R3066" t="str">
        <f>RIGHT(N3066, LEN(N3066)-FIND("/",N3066,1))</f>
        <v>spaces</v>
      </c>
      <c r="S3066" s="12">
        <f t="shared" si="94"/>
        <v>42298.9218287037</v>
      </c>
      <c r="T3066" s="12">
        <f t="shared" si="95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15">
        <f>IFERROR(E3067/L3067,0)</f>
        <v>5</v>
      </c>
      <c r="Q3067" t="str">
        <f>LEFT(N3067, FIND("/",N3067,1)-1)</f>
        <v>theater</v>
      </c>
      <c r="R3067" t="str">
        <f>RIGHT(N3067, LEN(N3067)-FIND("/",N3067,1))</f>
        <v>spaces</v>
      </c>
      <c r="S3067" s="12">
        <f t="shared" si="94"/>
        <v>41824.846898148149</v>
      </c>
      <c r="T3067" s="12">
        <f t="shared" si="95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15">
        <f>IFERROR(E3068/L3068,0)</f>
        <v>2796.6666666666665</v>
      </c>
      <c r="Q3068" t="str">
        <f>LEFT(N3068, FIND("/",N3068,1)-1)</f>
        <v>theater</v>
      </c>
      <c r="R3068" t="str">
        <f>RIGHT(N3068, LEN(N3068)-FIND("/",N3068,1))</f>
        <v>spaces</v>
      </c>
      <c r="S3068" s="12">
        <f t="shared" si="94"/>
        <v>42531.020104166666</v>
      </c>
      <c r="T3068" s="12">
        <f t="shared" si="95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15">
        <f>IFERROR(E3069/L3069,0)</f>
        <v>200</v>
      </c>
      <c r="Q3069" t="str">
        <f>LEFT(N3069, FIND("/",N3069,1)-1)</f>
        <v>theater</v>
      </c>
      <c r="R3069" t="str">
        <f>RIGHT(N3069, LEN(N3069)-FIND("/",N3069,1))</f>
        <v>spaces</v>
      </c>
      <c r="S3069" s="12">
        <f t="shared" si="94"/>
        <v>42226.730081018519</v>
      </c>
      <c r="T3069" s="12">
        <f t="shared" si="95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15">
        <f>IFERROR(E3070/L3070,0)</f>
        <v>87.5</v>
      </c>
      <c r="Q3070" t="str">
        <f>LEFT(N3070, FIND("/",N3070,1)-1)</f>
        <v>theater</v>
      </c>
      <c r="R3070" t="str">
        <f>RIGHT(N3070, LEN(N3070)-FIND("/",N3070,1))</f>
        <v>spaces</v>
      </c>
      <c r="S3070" s="12">
        <f t="shared" si="94"/>
        <v>42263.483240740738</v>
      </c>
      <c r="T3070" s="12">
        <f t="shared" si="95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15">
        <f>IFERROR(E3071/L3071,0)</f>
        <v>20.142857142857142</v>
      </c>
      <c r="Q3071" t="str">
        <f>LEFT(N3071, FIND("/",N3071,1)-1)</f>
        <v>theater</v>
      </c>
      <c r="R3071" t="str">
        <f>RIGHT(N3071, LEN(N3071)-FIND("/",N3071,1))</f>
        <v>spaces</v>
      </c>
      <c r="S3071" s="12">
        <f t="shared" si="94"/>
        <v>41957.625393518516</v>
      </c>
      <c r="T3071" s="12">
        <f t="shared" si="95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15">
        <f>IFERROR(E3072/L3072,0)</f>
        <v>20.875</v>
      </c>
      <c r="Q3072" t="str">
        <f>LEFT(N3072, FIND("/",N3072,1)-1)</f>
        <v>theater</v>
      </c>
      <c r="R3072" t="str">
        <f>RIGHT(N3072, LEN(N3072)-FIND("/",N3072,1))</f>
        <v>spaces</v>
      </c>
      <c r="S3072" s="12">
        <f t="shared" si="94"/>
        <v>42690.525104166663</v>
      </c>
      <c r="T3072" s="12">
        <f t="shared" si="95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15">
        <f>E3073/L3073</f>
        <v>61.307692307692307</v>
      </c>
      <c r="Q3073" t="str">
        <f>LEFT(N3073, FIND("/",N3073,1)-1)</f>
        <v>theater</v>
      </c>
      <c r="R3073" t="str">
        <f>RIGHT(N3073, LEN(N3073)-FIND("/",N3073,1))</f>
        <v>spaces</v>
      </c>
      <c r="S3073" s="12">
        <f t="shared" si="94"/>
        <v>42097.524085648147</v>
      </c>
      <c r="T3073" s="12">
        <f t="shared" si="95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15">
        <f>IFERROR(E3074/L3074,0)</f>
        <v>1</v>
      </c>
      <c r="Q3074" t="str">
        <f>LEFT(N3074, FIND("/",N3074,1)-1)</f>
        <v>theater</v>
      </c>
      <c r="R3074" t="str">
        <f>RIGHT(N3074, LEN(N3074)-FIND("/",N3074,1))</f>
        <v>spaces</v>
      </c>
      <c r="S3074" s="12">
        <f t="shared" si="94"/>
        <v>42658.482199074067</v>
      </c>
      <c r="T3074" s="12">
        <f t="shared" si="95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15">
        <f>IFERROR(E3075/L3075,0)</f>
        <v>92.142857142857139</v>
      </c>
      <c r="Q3075" t="str">
        <f>LEFT(N3075, FIND("/",N3075,1)-1)</f>
        <v>theater</v>
      </c>
      <c r="R3075" t="str">
        <f>RIGHT(N3075, LEN(N3075)-FIND("/",N3075,1))</f>
        <v>spaces</v>
      </c>
      <c r="S3075" s="12">
        <f t="shared" ref="S3075:S3138" si="96">(J3075/86400)+25569+(-5/24)</f>
        <v>42111.475694444445</v>
      </c>
      <c r="T3075" s="12">
        <f t="shared" ref="T3075:T3138" si="97">(I3075/86400)+25569+(-5/24)</f>
        <v>42169.59652777778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15">
        <f>IFERROR(E3076/L3076,0)</f>
        <v>7.333333333333333</v>
      </c>
      <c r="Q3076" t="str">
        <f>LEFT(N3076, FIND("/",N3076,1)-1)</f>
        <v>theater</v>
      </c>
      <c r="R3076" t="str">
        <f>RIGHT(N3076, LEN(N3076)-FIND("/",N3076,1))</f>
        <v>spaces</v>
      </c>
      <c r="S3076" s="12">
        <f t="shared" si="96"/>
        <v>42409.362951388888</v>
      </c>
      <c r="T3076" s="12">
        <f t="shared" si="97"/>
        <v>42439.362951388888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15">
        <f>IFERROR(E3077/L3077,0)</f>
        <v>64.8</v>
      </c>
      <c r="Q3077" t="str">
        <f>LEFT(N3077, FIND("/",N3077,1)-1)</f>
        <v>theater</v>
      </c>
      <c r="R3077" t="str">
        <f>RIGHT(N3077, LEN(N3077)-FIND("/",N3077,1))</f>
        <v>spaces</v>
      </c>
      <c r="S3077" s="12">
        <f t="shared" si="96"/>
        <v>42550.89398148148</v>
      </c>
      <c r="T3077" s="12">
        <f t="shared" si="97"/>
        <v>42600.89398148148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15">
        <f>IFERROR(E3078/L3078,0)</f>
        <v>30.12</v>
      </c>
      <c r="Q3078" t="str">
        <f>LEFT(N3078, FIND("/",N3078,1)-1)</f>
        <v>theater</v>
      </c>
      <c r="R3078" t="str">
        <f>RIGHT(N3078, LEN(N3078)-FIND("/",N3078,1))</f>
        <v>spaces</v>
      </c>
      <c r="S3078" s="12">
        <f t="shared" si="96"/>
        <v>42226.443553240737</v>
      </c>
      <c r="T3078" s="12">
        <f t="shared" si="97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15">
        <f>IFERROR(E3079/L3079,0)</f>
        <v>52.5</v>
      </c>
      <c r="Q3079" t="str">
        <f>LEFT(N3079, FIND("/",N3079,1)-1)</f>
        <v>theater</v>
      </c>
      <c r="R3079" t="str">
        <f>RIGHT(N3079, LEN(N3079)-FIND("/",N3079,1))</f>
        <v>spaces</v>
      </c>
      <c r="S3079" s="12">
        <f t="shared" si="96"/>
        <v>42766.74858796296</v>
      </c>
      <c r="T3079" s="12">
        <f t="shared" si="97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15">
        <f>IFERROR(E3080/L3080,0)</f>
        <v>23.666666666666668</v>
      </c>
      <c r="Q3080" t="str">
        <f>LEFT(N3080, FIND("/",N3080,1)-1)</f>
        <v>theater</v>
      </c>
      <c r="R3080" t="str">
        <f>RIGHT(N3080, LEN(N3080)-FIND("/",N3080,1))</f>
        <v>spaces</v>
      </c>
      <c r="S3080" s="12">
        <f t="shared" si="96"/>
        <v>42030.930497685178</v>
      </c>
      <c r="T3080" s="12">
        <f t="shared" si="97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15">
        <f>IFERROR(E3081/L3081,0)</f>
        <v>415.77777777777777</v>
      </c>
      <c r="Q3081" t="str">
        <f>LEFT(N3081, FIND("/",N3081,1)-1)</f>
        <v>theater</v>
      </c>
      <c r="R3081" t="str">
        <f>RIGHT(N3081, LEN(N3081)-FIND("/",N3081,1))</f>
        <v>spaces</v>
      </c>
      <c r="S3081" s="12">
        <f t="shared" si="96"/>
        <v>42055.50503472222</v>
      </c>
      <c r="T3081" s="12">
        <f t="shared" si="97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15">
        <f>IFERROR(E3082/L3082,0)</f>
        <v>53.714285714285715</v>
      </c>
      <c r="Q3082" t="str">
        <f>LEFT(N3082, FIND("/",N3082,1)-1)</f>
        <v>theater</v>
      </c>
      <c r="R3082" t="str">
        <f>RIGHT(N3082, LEN(N3082)-FIND("/",N3082,1))</f>
        <v>spaces</v>
      </c>
      <c r="S3082" s="12">
        <f t="shared" si="96"/>
        <v>41939.8199537037</v>
      </c>
      <c r="T3082" s="12">
        <f t="shared" si="97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15">
        <f>IFERROR(E3083/L3083,0)</f>
        <v>420.6</v>
      </c>
      <c r="Q3083" t="str">
        <f>LEFT(N3083, FIND("/",N3083,1)-1)</f>
        <v>theater</v>
      </c>
      <c r="R3083" t="str">
        <f>RIGHT(N3083, LEN(N3083)-FIND("/",N3083,1))</f>
        <v>spaces</v>
      </c>
      <c r="S3083" s="12">
        <f t="shared" si="96"/>
        <v>42236.973275462959</v>
      </c>
      <c r="T3083" s="12">
        <f t="shared" si="97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15">
        <f>IFERROR(E3084/L3084,0)</f>
        <v>0</v>
      </c>
      <c r="Q3084" t="str">
        <f>LEFT(N3084, FIND("/",N3084,1)-1)</f>
        <v>theater</v>
      </c>
      <c r="R3084" t="str">
        <f>RIGHT(N3084, LEN(N3084)-FIND("/",N3084,1))</f>
        <v>spaces</v>
      </c>
      <c r="S3084" s="12">
        <f t="shared" si="96"/>
        <v>42293.714652777773</v>
      </c>
      <c r="T3084" s="12">
        <f t="shared" si="97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15">
        <f>IFERROR(E3085/L3085,0)</f>
        <v>18.666666666666668</v>
      </c>
      <c r="Q3085" t="str">
        <f>LEFT(N3085, FIND("/",N3085,1)-1)</f>
        <v>theater</v>
      </c>
      <c r="R3085" t="str">
        <f>RIGHT(N3085, LEN(N3085)-FIND("/",N3085,1))</f>
        <v>spaces</v>
      </c>
      <c r="S3085" s="12">
        <f t="shared" si="96"/>
        <v>41853.355069444442</v>
      </c>
      <c r="T3085" s="12">
        <f t="shared" si="97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15">
        <f>IFERROR(E3086/L3086,0)</f>
        <v>78.333333333333329</v>
      </c>
      <c r="Q3086" t="str">
        <f>LEFT(N3086, FIND("/",N3086,1)-1)</f>
        <v>theater</v>
      </c>
      <c r="R3086" t="str">
        <f>RIGHT(N3086, LEN(N3086)-FIND("/",N3086,1))</f>
        <v>spaces</v>
      </c>
      <c r="S3086" s="12">
        <f t="shared" si="96"/>
        <v>42100.515405092585</v>
      </c>
      <c r="T3086" s="12">
        <f t="shared" si="97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15">
        <f>IFERROR(E3087/L3087,0)</f>
        <v>67.777777777777771</v>
      </c>
      <c r="Q3087" t="str">
        <f>LEFT(N3087, FIND("/",N3087,1)-1)</f>
        <v>theater</v>
      </c>
      <c r="R3087" t="str">
        <f>RIGHT(N3087, LEN(N3087)-FIND("/",N3087,1))</f>
        <v>spaces</v>
      </c>
      <c r="S3087" s="12">
        <f t="shared" si="96"/>
        <v>42246.675451388888</v>
      </c>
      <c r="T3087" s="12">
        <f t="shared" si="97"/>
        <v>42276.675451388888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15">
        <f>IFERROR(E3088/L3088,0)</f>
        <v>16.666666666666668</v>
      </c>
      <c r="Q3088" t="str">
        <f>LEFT(N3088, FIND("/",N3088,1)-1)</f>
        <v>theater</v>
      </c>
      <c r="R3088" t="str">
        <f>RIGHT(N3088, LEN(N3088)-FIND("/",N3088,1))</f>
        <v>spaces</v>
      </c>
      <c r="S3088" s="12">
        <f t="shared" si="96"/>
        <v>42173.462488425925</v>
      </c>
      <c r="T3088" s="12">
        <f t="shared" si="97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15">
        <f>IFERROR(E3089/L3089,0)</f>
        <v>62.5</v>
      </c>
      <c r="Q3089" t="str">
        <f>LEFT(N3089, FIND("/",N3089,1)-1)</f>
        <v>theater</v>
      </c>
      <c r="R3089" t="str">
        <f>RIGHT(N3089, LEN(N3089)-FIND("/",N3089,1))</f>
        <v>spaces</v>
      </c>
      <c r="S3089" s="12">
        <f t="shared" si="96"/>
        <v>42664.942013888889</v>
      </c>
      <c r="T3089" s="12">
        <f t="shared" si="97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15">
        <f>IFERROR(E3090/L3090,0)</f>
        <v>42</v>
      </c>
      <c r="Q3090" t="str">
        <f>LEFT(N3090, FIND("/",N3090,1)-1)</f>
        <v>theater</v>
      </c>
      <c r="R3090" t="str">
        <f>RIGHT(N3090, LEN(N3090)-FIND("/",N3090,1))</f>
        <v>spaces</v>
      </c>
      <c r="S3090" s="12">
        <f t="shared" si="96"/>
        <v>41981.363969907405</v>
      </c>
      <c r="T3090" s="12">
        <f t="shared" si="97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15">
        <f>IFERROR(E3091/L3091,0)</f>
        <v>130.0888888888889</v>
      </c>
      <c r="Q3091" t="str">
        <f>LEFT(N3091, FIND("/",N3091,1)-1)</f>
        <v>theater</v>
      </c>
      <c r="R3091" t="str">
        <f>RIGHT(N3091, LEN(N3091)-FIND("/",N3091,1))</f>
        <v>spaces</v>
      </c>
      <c r="S3091" s="12">
        <f t="shared" si="96"/>
        <v>42528.334293981483</v>
      </c>
      <c r="T3091" s="12">
        <f t="shared" si="97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15">
        <f>IFERROR(E3092/L3092,0)</f>
        <v>1270.2222222222222</v>
      </c>
      <c r="Q3092" t="str">
        <f>LEFT(N3092, FIND("/",N3092,1)-1)</f>
        <v>theater</v>
      </c>
      <c r="R3092" t="str">
        <f>RIGHT(N3092, LEN(N3092)-FIND("/",N3092,1))</f>
        <v>spaces</v>
      </c>
      <c r="S3092" s="12">
        <f t="shared" si="96"/>
        <v>42065.610474537032</v>
      </c>
      <c r="T3092" s="12">
        <f t="shared" si="97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15">
        <f>IFERROR(E3093/L3093,0)</f>
        <v>88.444444444444443</v>
      </c>
      <c r="Q3093" t="str">
        <f>LEFT(N3093, FIND("/",N3093,1)-1)</f>
        <v>theater</v>
      </c>
      <c r="R3093" t="str">
        <f>RIGHT(N3093, LEN(N3093)-FIND("/",N3093,1))</f>
        <v>spaces</v>
      </c>
      <c r="S3093" s="12">
        <f t="shared" si="96"/>
        <v>42566.740081018514</v>
      </c>
      <c r="T3093" s="12">
        <f t="shared" si="97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15">
        <f>IFERROR(E3094/L3094,0)</f>
        <v>56.342380952380957</v>
      </c>
      <c r="Q3094" t="str">
        <f>LEFT(N3094, FIND("/",N3094,1)-1)</f>
        <v>theater</v>
      </c>
      <c r="R3094" t="str">
        <f>RIGHT(N3094, LEN(N3094)-FIND("/",N3094,1))</f>
        <v>spaces</v>
      </c>
      <c r="S3094" s="12">
        <f t="shared" si="96"/>
        <v>42255.41101851852</v>
      </c>
      <c r="T3094" s="12">
        <f t="shared" si="97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15">
        <f>IFERROR(E3095/L3095,0)</f>
        <v>53.529411764705884</v>
      </c>
      <c r="Q3095" t="str">
        <f>LEFT(N3095, FIND("/",N3095,1)-1)</f>
        <v>theater</v>
      </c>
      <c r="R3095" t="str">
        <f>RIGHT(N3095, LEN(N3095)-FIND("/",N3095,1))</f>
        <v>spaces</v>
      </c>
      <c r="S3095" s="12">
        <f t="shared" si="96"/>
        <v>41760.700706018521</v>
      </c>
      <c r="T3095" s="12">
        <f t="shared" si="97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15">
        <f>IFERROR(E3096/L3096,0)</f>
        <v>25</v>
      </c>
      <c r="Q3096" t="str">
        <f>LEFT(N3096, FIND("/",N3096,1)-1)</f>
        <v>theater</v>
      </c>
      <c r="R3096" t="str">
        <f>RIGHT(N3096, LEN(N3096)-FIND("/",N3096,1))</f>
        <v>spaces</v>
      </c>
      <c r="S3096" s="12">
        <f t="shared" si="96"/>
        <v>42207.587453703702</v>
      </c>
      <c r="T3096" s="12">
        <f t="shared" si="97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15">
        <f>IFERROR(E3097/L3097,0)</f>
        <v>50</v>
      </c>
      <c r="Q3097" t="str">
        <f>LEFT(N3097, FIND("/",N3097,1)-1)</f>
        <v>theater</v>
      </c>
      <c r="R3097" t="str">
        <f>RIGHT(N3097, LEN(N3097)-FIND("/",N3097,1))</f>
        <v>spaces</v>
      </c>
      <c r="S3097" s="12">
        <f t="shared" si="96"/>
        <v>42522.81689814815</v>
      </c>
      <c r="T3097" s="12">
        <f t="shared" si="97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15">
        <f>IFERROR(E3098/L3098,0)</f>
        <v>56.785714285714285</v>
      </c>
      <c r="Q3098" t="str">
        <f>LEFT(N3098, FIND("/",N3098,1)-1)</f>
        <v>theater</v>
      </c>
      <c r="R3098" t="str">
        <f>RIGHT(N3098, LEN(N3098)-FIND("/",N3098,1))</f>
        <v>spaces</v>
      </c>
      <c r="S3098" s="12">
        <f t="shared" si="96"/>
        <v>42114.617199074077</v>
      </c>
      <c r="T3098" s="12">
        <f t="shared" si="97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15">
        <f>IFERROR(E3099/L3099,0)</f>
        <v>40.833333333333336</v>
      </c>
      <c r="Q3099" t="str">
        <f>LEFT(N3099, FIND("/",N3099,1)-1)</f>
        <v>theater</v>
      </c>
      <c r="R3099" t="str">
        <f>RIGHT(N3099, LEN(N3099)-FIND("/",N3099,1))</f>
        <v>spaces</v>
      </c>
      <c r="S3099" s="12">
        <f t="shared" si="96"/>
        <v>42629.29515046296</v>
      </c>
      <c r="T3099" s="12">
        <f t="shared" si="97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15">
        <f>IFERROR(E3100/L3100,0)</f>
        <v>65.111111111111114</v>
      </c>
      <c r="Q3100" t="str">
        <f>LEFT(N3100, FIND("/",N3100,1)-1)</f>
        <v>theater</v>
      </c>
      <c r="R3100" t="str">
        <f>RIGHT(N3100, LEN(N3100)-FIND("/",N3100,1))</f>
        <v>spaces</v>
      </c>
      <c r="S3100" s="12">
        <f t="shared" si="96"/>
        <v>42359.58390046296</v>
      </c>
      <c r="T3100" s="12">
        <f t="shared" si="97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15">
        <f>IFERROR(E3101/L3101,0)</f>
        <v>55.6</v>
      </c>
      <c r="Q3101" t="str">
        <f>LEFT(N3101, FIND("/",N3101,1)-1)</f>
        <v>theater</v>
      </c>
      <c r="R3101" t="str">
        <f>RIGHT(N3101, LEN(N3101)-FIND("/",N3101,1))</f>
        <v>spaces</v>
      </c>
      <c r="S3101" s="12">
        <f t="shared" si="96"/>
        <v>42381.981377314813</v>
      </c>
      <c r="T3101" s="12">
        <f t="shared" si="97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15">
        <f>IFERROR(E3102/L3102,0)</f>
        <v>140.53846153846155</v>
      </c>
      <c r="Q3102" t="str">
        <f>LEFT(N3102, FIND("/",N3102,1)-1)</f>
        <v>theater</v>
      </c>
      <c r="R3102" t="str">
        <f>RIGHT(N3102, LEN(N3102)-FIND("/",N3102,1))</f>
        <v>spaces</v>
      </c>
      <c r="S3102" s="12">
        <f t="shared" si="96"/>
        <v>41902.4140625</v>
      </c>
      <c r="T3102" s="12">
        <f t="shared" si="97"/>
        <v>41932.4140625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15">
        <f>IFERROR(E3103/L3103,0)</f>
        <v>25</v>
      </c>
      <c r="Q3103" t="str">
        <f>LEFT(N3103, FIND("/",N3103,1)-1)</f>
        <v>theater</v>
      </c>
      <c r="R3103" t="str">
        <f>RIGHT(N3103, LEN(N3103)-FIND("/",N3103,1))</f>
        <v>spaces</v>
      </c>
      <c r="S3103" s="12">
        <f t="shared" si="96"/>
        <v>42171.175196759257</v>
      </c>
      <c r="T3103" s="12">
        <f t="shared" si="97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15">
        <f>IFERROR(E3104/L3104,0)</f>
        <v>69.533333333333331</v>
      </c>
      <c r="Q3104" t="str">
        <f>LEFT(N3104, FIND("/",N3104,1)-1)</f>
        <v>theater</v>
      </c>
      <c r="R3104" t="str">
        <f>RIGHT(N3104, LEN(N3104)-FIND("/",N3104,1))</f>
        <v>spaces</v>
      </c>
      <c r="S3104" s="12">
        <f t="shared" si="96"/>
        <v>42555.132152777776</v>
      </c>
      <c r="T3104" s="12">
        <f t="shared" si="97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15">
        <f>IFERROR(E3105/L3105,0)</f>
        <v>5.5</v>
      </c>
      <c r="Q3105" t="str">
        <f>LEFT(N3105, FIND("/",N3105,1)-1)</f>
        <v>theater</v>
      </c>
      <c r="R3105" t="str">
        <f>RIGHT(N3105, LEN(N3105)-FIND("/",N3105,1))</f>
        <v>spaces</v>
      </c>
      <c r="S3105" s="12">
        <f t="shared" si="96"/>
        <v>42106.94798611111</v>
      </c>
      <c r="T3105" s="12">
        <f t="shared" si="97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15">
        <f>IFERROR(E3106/L3106,0)</f>
        <v>237</v>
      </c>
      <c r="Q3106" t="str">
        <f>LEFT(N3106, FIND("/",N3106,1)-1)</f>
        <v>theater</v>
      </c>
      <c r="R3106" t="str">
        <f>RIGHT(N3106, LEN(N3106)-FIND("/",N3106,1))</f>
        <v>spaces</v>
      </c>
      <c r="S3106" s="12">
        <f t="shared" si="96"/>
        <v>42006.70035879629</v>
      </c>
      <c r="T3106" s="12">
        <f t="shared" si="97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15">
        <f>IFERROR(E3107/L3107,0)</f>
        <v>79.870967741935488</v>
      </c>
      <c r="Q3107" t="str">
        <f>LEFT(N3107, FIND("/",N3107,1)-1)</f>
        <v>theater</v>
      </c>
      <c r="R3107" t="str">
        <f>RIGHT(N3107, LEN(N3107)-FIND("/",N3107,1))</f>
        <v>spaces</v>
      </c>
      <c r="S3107" s="12">
        <f t="shared" si="96"/>
        <v>41876.510601851849</v>
      </c>
      <c r="T3107" s="12">
        <f t="shared" si="97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15">
        <f>IFERROR(E3108/L3108,0)</f>
        <v>10.25</v>
      </c>
      <c r="Q3108" t="str">
        <f>LEFT(N3108, FIND("/",N3108,1)-1)</f>
        <v>theater</v>
      </c>
      <c r="R3108" t="str">
        <f>RIGHT(N3108, LEN(N3108)-FIND("/",N3108,1))</f>
        <v>spaces</v>
      </c>
      <c r="S3108" s="12">
        <f t="shared" si="96"/>
        <v>42241.220787037033</v>
      </c>
      <c r="T3108" s="12">
        <f t="shared" si="97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15">
        <f>IFERROR(E3109/L3109,0)</f>
        <v>272.58620689655174</v>
      </c>
      <c r="Q3109" t="str">
        <f>LEFT(N3109, FIND("/",N3109,1)-1)</f>
        <v>theater</v>
      </c>
      <c r="R3109" t="str">
        <f>RIGHT(N3109, LEN(N3109)-FIND("/",N3109,1))</f>
        <v>spaces</v>
      </c>
      <c r="S3109" s="12">
        <f t="shared" si="96"/>
        <v>42128.605914351851</v>
      </c>
      <c r="T3109" s="12">
        <f t="shared" si="97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15">
        <f>IFERROR(E3110/L3110,0)</f>
        <v>13</v>
      </c>
      <c r="Q3110" t="str">
        <f>LEFT(N3110, FIND("/",N3110,1)-1)</f>
        <v>theater</v>
      </c>
      <c r="R3110" t="str">
        <f>RIGHT(N3110, LEN(N3110)-FIND("/",N3110,1))</f>
        <v>spaces</v>
      </c>
      <c r="S3110" s="12">
        <f t="shared" si="96"/>
        <v>42062.47215277778</v>
      </c>
      <c r="T3110" s="12">
        <f t="shared" si="97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15">
        <f>IFERROR(E3111/L3111,0)</f>
        <v>58.184210526315788</v>
      </c>
      <c r="Q3111" t="str">
        <f>LEFT(N3111, FIND("/",N3111,1)-1)</f>
        <v>theater</v>
      </c>
      <c r="R3111" t="str">
        <f>RIGHT(N3111, LEN(N3111)-FIND("/",N3111,1))</f>
        <v>spaces</v>
      </c>
      <c r="S3111" s="12">
        <f t="shared" si="96"/>
        <v>41843.916782407403</v>
      </c>
      <c r="T3111" s="12">
        <f t="shared" si="97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15">
        <f>IFERROR(E3112/L3112,0)</f>
        <v>10</v>
      </c>
      <c r="Q3112" t="str">
        <f>LEFT(N3112, FIND("/",N3112,1)-1)</f>
        <v>theater</v>
      </c>
      <c r="R3112" t="str">
        <f>RIGHT(N3112, LEN(N3112)-FIND("/",N3112,1))</f>
        <v>spaces</v>
      </c>
      <c r="S3112" s="12">
        <f t="shared" si="96"/>
        <v>42744.823136574072</v>
      </c>
      <c r="T3112" s="12">
        <f t="shared" si="97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15">
        <f>IFERROR(E3113/L3113,0)</f>
        <v>70.10526315789474</v>
      </c>
      <c r="Q3113" t="str">
        <f>LEFT(N3113, FIND("/",N3113,1)-1)</f>
        <v>theater</v>
      </c>
      <c r="R3113" t="str">
        <f>RIGHT(N3113, LEN(N3113)-FIND("/",N3113,1))</f>
        <v>spaces</v>
      </c>
      <c r="S3113" s="12">
        <f t="shared" si="96"/>
        <v>41885.386805555558</v>
      </c>
      <c r="T3113" s="12">
        <f t="shared" si="97"/>
        <v>41916.386805555558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15">
        <f>IFERROR(E3114/L3114,0)</f>
        <v>57.888888888888886</v>
      </c>
      <c r="Q3114" t="str">
        <f>LEFT(N3114, FIND("/",N3114,1)-1)</f>
        <v>theater</v>
      </c>
      <c r="R3114" t="str">
        <f>RIGHT(N3114, LEN(N3114)-FIND("/",N3114,1))</f>
        <v>spaces</v>
      </c>
      <c r="S3114" s="12">
        <f t="shared" si="96"/>
        <v>42614.913587962961</v>
      </c>
      <c r="T3114" s="12">
        <f t="shared" si="97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15">
        <f>IFERROR(E3115/L3115,0)</f>
        <v>125.27027027027027</v>
      </c>
      <c r="Q3115" t="str">
        <f>LEFT(N3115, FIND("/",N3115,1)-1)</f>
        <v>theater</v>
      </c>
      <c r="R3115" t="str">
        <f>RIGHT(N3115, LEN(N3115)-FIND("/",N3115,1))</f>
        <v>spaces</v>
      </c>
      <c r="S3115" s="12">
        <f t="shared" si="96"/>
        <v>42081.522939814815</v>
      </c>
      <c r="T3115" s="12">
        <f t="shared" si="97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15">
        <f>IFERROR(E3116/L3116,0)</f>
        <v>0</v>
      </c>
      <c r="Q3116" t="str">
        <f>LEFT(N3116, FIND("/",N3116,1)-1)</f>
        <v>theater</v>
      </c>
      <c r="R3116" t="str">
        <f>RIGHT(N3116, LEN(N3116)-FIND("/",N3116,1))</f>
        <v>spaces</v>
      </c>
      <c r="S3116" s="12">
        <f t="shared" si="96"/>
        <v>41843.42418981481</v>
      </c>
      <c r="T3116" s="12">
        <f t="shared" si="97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15">
        <f>IFERROR(E3117/L3117,0)</f>
        <v>300</v>
      </c>
      <c r="Q3117" t="str">
        <f>LEFT(N3117, FIND("/",N3117,1)-1)</f>
        <v>theater</v>
      </c>
      <c r="R3117" t="str">
        <f>RIGHT(N3117, LEN(N3117)-FIND("/",N3117,1))</f>
        <v>spaces</v>
      </c>
      <c r="S3117" s="12">
        <f t="shared" si="96"/>
        <v>42496.238738425927</v>
      </c>
      <c r="T3117" s="12">
        <f t="shared" si="97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15">
        <f>E3118/L3118</f>
        <v>43</v>
      </c>
      <c r="Q3118" t="str">
        <f>LEFT(N3118, FIND("/",N3118,1)-1)</f>
        <v>theater</v>
      </c>
      <c r="R3118" t="str">
        <f>RIGHT(N3118, LEN(N3118)-FIND("/",N3118,1))</f>
        <v>spaces</v>
      </c>
      <c r="S3118" s="12">
        <f t="shared" si="96"/>
        <v>42081.30700231481</v>
      </c>
      <c r="T3118" s="12">
        <f t="shared" si="97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15">
        <f>IFERROR(E3119/L3119,0)</f>
        <v>1</v>
      </c>
      <c r="Q3119" t="str">
        <f>LEFT(N3119, FIND("/",N3119,1)-1)</f>
        <v>theater</v>
      </c>
      <c r="R3119" t="str">
        <f>RIGHT(N3119, LEN(N3119)-FIND("/",N3119,1))</f>
        <v>spaces</v>
      </c>
      <c r="S3119" s="12">
        <f t="shared" si="96"/>
        <v>42509.166203703702</v>
      </c>
      <c r="T3119" s="12">
        <f t="shared" si="97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15">
        <f>IFERROR(E3120/L3120,0)</f>
        <v>775</v>
      </c>
      <c r="Q3120" t="str">
        <f>LEFT(N3120, FIND("/",N3120,1)-1)</f>
        <v>theater</v>
      </c>
      <c r="R3120" t="str">
        <f>RIGHT(N3120, LEN(N3120)-FIND("/",N3120,1))</f>
        <v>spaces</v>
      </c>
      <c r="S3120" s="12">
        <f t="shared" si="96"/>
        <v>42534.441238425927</v>
      </c>
      <c r="T3120" s="12">
        <f t="shared" si="97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15">
        <f>IFERROR(E3121/L3121,0)</f>
        <v>5</v>
      </c>
      <c r="Q3121" t="str">
        <f>LEFT(N3121, FIND("/",N3121,1)-1)</f>
        <v>theater</v>
      </c>
      <c r="R3121" t="str">
        <f>RIGHT(N3121, LEN(N3121)-FIND("/",N3121,1))</f>
        <v>spaces</v>
      </c>
      <c r="S3121" s="12">
        <f t="shared" si="96"/>
        <v>42059.837175925924</v>
      </c>
      <c r="T3121" s="12">
        <f t="shared" si="97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15">
        <f>IFERROR(E3122/L3122,0)</f>
        <v>12.8</v>
      </c>
      <c r="Q3122" t="str">
        <f>LEFT(N3122, FIND("/",N3122,1)-1)</f>
        <v>theater</v>
      </c>
      <c r="R3122" t="str">
        <f>RIGHT(N3122, LEN(N3122)-FIND("/",N3122,1))</f>
        <v>spaces</v>
      </c>
      <c r="S3122" s="12">
        <f t="shared" si="96"/>
        <v>42435.733749999992</v>
      </c>
      <c r="T3122" s="12">
        <f t="shared" si="97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15">
        <f>IFERROR(E3123/L3123,0)</f>
        <v>10</v>
      </c>
      <c r="Q3123" t="str">
        <f>LEFT(N3123, FIND("/",N3123,1)-1)</f>
        <v>theater</v>
      </c>
      <c r="R3123" t="str">
        <f>RIGHT(N3123, LEN(N3123)-FIND("/",N3123,1))</f>
        <v>spaces</v>
      </c>
      <c r="S3123" s="12">
        <f t="shared" si="96"/>
        <v>41848.471469907403</v>
      </c>
      <c r="T3123" s="12">
        <f t="shared" si="97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15">
        <f>E3124/L3124</f>
        <v>58</v>
      </c>
      <c r="Q3124" t="str">
        <f>LEFT(N3124, FIND("/",N3124,1)-1)</f>
        <v>theater</v>
      </c>
      <c r="R3124" t="str">
        <f>RIGHT(N3124, LEN(N3124)-FIND("/",N3124,1))</f>
        <v>spaces</v>
      </c>
      <c r="S3124" s="12">
        <f t="shared" si="96"/>
        <v>42678.723749999997</v>
      </c>
      <c r="T3124" s="12">
        <f t="shared" si="97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15">
        <f>E3125/L3125</f>
        <v>244.80459770114942</v>
      </c>
      <c r="Q3125" t="str">
        <f>LEFT(N3125, FIND("/",N3125,1)-1)</f>
        <v>theater</v>
      </c>
      <c r="R3125" t="str">
        <f>RIGHT(N3125, LEN(N3125)-FIND("/",N3125,1))</f>
        <v>spaces</v>
      </c>
      <c r="S3125" s="12">
        <f t="shared" si="96"/>
        <v>42530.784699074073</v>
      </c>
      <c r="T3125" s="12">
        <f t="shared" si="97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15">
        <f>IFERROR(E3126/L3126,0)</f>
        <v>6.5</v>
      </c>
      <c r="Q3126" t="str">
        <f>LEFT(N3126, FIND("/",N3126,1)-1)</f>
        <v>theater</v>
      </c>
      <c r="R3126" t="str">
        <f>RIGHT(N3126, LEN(N3126)-FIND("/",N3126,1))</f>
        <v>spaces</v>
      </c>
      <c r="S3126" s="12">
        <f t="shared" si="96"/>
        <v>41977.571770833332</v>
      </c>
      <c r="T3126" s="12">
        <f t="shared" si="97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15">
        <f>IFERROR(E3127/L3127,0)</f>
        <v>0</v>
      </c>
      <c r="Q3127" t="str">
        <f>LEFT(N3127, FIND("/",N3127,1)-1)</f>
        <v>theater</v>
      </c>
      <c r="R3127" t="str">
        <f>RIGHT(N3127, LEN(N3127)-FIND("/",N3127,1))</f>
        <v>spaces</v>
      </c>
      <c r="S3127" s="12">
        <f t="shared" si="96"/>
        <v>42345.998518518514</v>
      </c>
      <c r="T3127" s="12">
        <f t="shared" si="97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15">
        <f>IFERROR(E3128/L3128,0)</f>
        <v>61.176470588235297</v>
      </c>
      <c r="Q3128" t="str">
        <f>LEFT(N3128, FIND("/",N3128,1)-1)</f>
        <v>theater</v>
      </c>
      <c r="R3128" t="str">
        <f>RIGHT(N3128, LEN(N3128)-FIND("/",N3128,1))</f>
        <v>spaces</v>
      </c>
      <c r="S3128" s="12">
        <f t="shared" si="96"/>
        <v>42426.809745370367</v>
      </c>
      <c r="T3128" s="12">
        <f t="shared" si="97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15">
        <f>IFERROR(E3129/L3129,0)</f>
        <v>0</v>
      </c>
      <c r="Q3129" t="str">
        <f>LEFT(N3129, FIND("/",N3129,1)-1)</f>
        <v>theater</v>
      </c>
      <c r="R3129" t="str">
        <f>RIGHT(N3129, LEN(N3129)-FIND("/",N3129,1))</f>
        <v>spaces</v>
      </c>
      <c r="S3129" s="12">
        <f t="shared" si="96"/>
        <v>42034.648483796293</v>
      </c>
      <c r="T3129" s="12">
        <f t="shared" si="97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15">
        <f>E3130/L3130</f>
        <v>139.23931623931625</v>
      </c>
      <c r="Q3130" t="str">
        <f>LEFT(N3130, FIND("/",N3130,1)-1)</f>
        <v>theater</v>
      </c>
      <c r="R3130" t="str">
        <f>RIGHT(N3130, LEN(N3130)-FIND("/",N3130,1))</f>
        <v>plays</v>
      </c>
      <c r="S3130" s="12">
        <f t="shared" si="96"/>
        <v>42780.617372685178</v>
      </c>
      <c r="T3130" s="12">
        <f t="shared" si="97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15">
        <f>IFERROR(E3131/L3131,0)</f>
        <v>10</v>
      </c>
      <c r="Q3131" t="str">
        <f>LEFT(N3131, FIND("/",N3131,1)-1)</f>
        <v>theater</v>
      </c>
      <c r="R3131" t="str">
        <f>RIGHT(N3131, LEN(N3131)-FIND("/",N3131,1))</f>
        <v>plays</v>
      </c>
      <c r="S3131" s="12">
        <f t="shared" si="96"/>
        <v>42803.634479166663</v>
      </c>
      <c r="T3131" s="12">
        <f t="shared" si="97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15">
        <f>IFERROR(E3132/L3132,0)</f>
        <v>93.75</v>
      </c>
      <c r="Q3132" t="str">
        <f>LEFT(N3132, FIND("/",N3132,1)-1)</f>
        <v>theater</v>
      </c>
      <c r="R3132" t="str">
        <f>RIGHT(N3132, LEN(N3132)-FIND("/",N3132,1))</f>
        <v>plays</v>
      </c>
      <c r="S3132" s="12">
        <f t="shared" si="96"/>
        <v>42808.431898148141</v>
      </c>
      <c r="T3132" s="12">
        <f t="shared" si="97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15">
        <f>IFERROR(E3133/L3133,0)</f>
        <v>53.75</v>
      </c>
      <c r="Q3133" t="str">
        <f>LEFT(N3133, FIND("/",N3133,1)-1)</f>
        <v>theater</v>
      </c>
      <c r="R3133" t="str">
        <f>RIGHT(N3133, LEN(N3133)-FIND("/",N3133,1))</f>
        <v>plays</v>
      </c>
      <c r="S3133" s="12">
        <f t="shared" si="96"/>
        <v>42803.370891203704</v>
      </c>
      <c r="T3133" s="12">
        <f t="shared" si="97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15">
        <f>IFERROR(E3134/L3134,0)</f>
        <v>10</v>
      </c>
      <c r="Q3134" t="str">
        <f>LEFT(N3134, FIND("/",N3134,1)-1)</f>
        <v>theater</v>
      </c>
      <c r="R3134" t="str">
        <f>RIGHT(N3134, LEN(N3134)-FIND("/",N3134,1))</f>
        <v>plays</v>
      </c>
      <c r="S3134" s="12">
        <f t="shared" si="96"/>
        <v>42786.141898148147</v>
      </c>
      <c r="T3134" s="12">
        <f t="shared" si="97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15">
        <f>E3135/L3135</f>
        <v>33.75</v>
      </c>
      <c r="Q3135" t="str">
        <f>LEFT(N3135, FIND("/",N3135,1)-1)</f>
        <v>theater</v>
      </c>
      <c r="R3135" t="str">
        <f>RIGHT(N3135, LEN(N3135)-FIND("/",N3135,1))</f>
        <v>plays</v>
      </c>
      <c r="S3135" s="12">
        <f t="shared" si="96"/>
        <v>42788.356874999998</v>
      </c>
      <c r="T3135" s="12">
        <f t="shared" si="97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15">
        <f>IFERROR(E3136/L3136,0)</f>
        <v>18.75</v>
      </c>
      <c r="Q3136" t="str">
        <f>LEFT(N3136, FIND("/",N3136,1)-1)</f>
        <v>theater</v>
      </c>
      <c r="R3136" t="str">
        <f>RIGHT(N3136, LEN(N3136)-FIND("/",N3136,1))</f>
        <v>plays</v>
      </c>
      <c r="S3136" s="12">
        <f t="shared" si="96"/>
        <v>42800.511793981474</v>
      </c>
      <c r="T3136" s="12">
        <f t="shared" si="97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15">
        <f>IFERROR(E3137/L3137,0)</f>
        <v>23.142857142857142</v>
      </c>
      <c r="Q3137" t="str">
        <f>LEFT(N3137, FIND("/",N3137,1)-1)</f>
        <v>theater</v>
      </c>
      <c r="R3137" t="str">
        <f>RIGHT(N3137, LEN(N3137)-FIND("/",N3137,1))</f>
        <v>plays</v>
      </c>
      <c r="S3137" s="12">
        <f t="shared" si="96"/>
        <v>42806.943530092591</v>
      </c>
      <c r="T3137" s="12">
        <f t="shared" si="97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15">
        <f>E3138/L3138</f>
        <v>29.045454545454547</v>
      </c>
      <c r="Q3138" t="str">
        <f>LEFT(N3138, FIND("/",N3138,1)-1)</f>
        <v>theater</v>
      </c>
      <c r="R3138" t="str">
        <f>RIGHT(N3138, LEN(N3138)-FIND("/",N3138,1))</f>
        <v>plays</v>
      </c>
      <c r="S3138" s="12">
        <f t="shared" si="96"/>
        <v>42789.25409722222</v>
      </c>
      <c r="T3138" s="12">
        <f t="shared" si="97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15">
        <f>IFERROR(E3139/L3139,0)</f>
        <v>50</v>
      </c>
      <c r="Q3139" t="str">
        <f>LEFT(N3139, FIND("/",N3139,1)-1)</f>
        <v>theater</v>
      </c>
      <c r="R3139" t="str">
        <f>RIGHT(N3139, LEN(N3139)-FIND("/",N3139,1))</f>
        <v>plays</v>
      </c>
      <c r="S3139" s="12">
        <f t="shared" ref="S3139:S3202" si="98">(J3139/86400)+25569+(-5/24)</f>
        <v>42807.676724537036</v>
      </c>
      <c r="T3139" s="12">
        <f t="shared" ref="T3139:T3202" si="99">(I3139/86400)+25569+(-5/24)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15">
        <f>IFERROR(E3140/L3140,0)</f>
        <v>0</v>
      </c>
      <c r="Q3140" t="str">
        <f>LEFT(N3140, FIND("/",N3140,1)-1)</f>
        <v>theater</v>
      </c>
      <c r="R3140" t="str">
        <f>RIGHT(N3140, LEN(N3140)-FIND("/",N3140,1))</f>
        <v>plays</v>
      </c>
      <c r="S3140" s="12">
        <f t="shared" si="98"/>
        <v>42809.437581018516</v>
      </c>
      <c r="T3140" s="12">
        <f t="shared" si="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15">
        <f>IFERROR(E3141/L3141,0)</f>
        <v>450</v>
      </c>
      <c r="Q3141" t="str">
        <f>LEFT(N3141, FIND("/",N3141,1)-1)</f>
        <v>theater</v>
      </c>
      <c r="R3141" t="str">
        <f>RIGHT(N3141, LEN(N3141)-FIND("/",N3141,1))</f>
        <v>plays</v>
      </c>
      <c r="S3141" s="12">
        <f t="shared" si="98"/>
        <v>42785.062037037038</v>
      </c>
      <c r="T3141" s="12">
        <f t="shared" si="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15">
        <f>IFERROR(E3142/L3142,0)</f>
        <v>24</v>
      </c>
      <c r="Q3142" t="str">
        <f>LEFT(N3142, FIND("/",N3142,1)-1)</f>
        <v>theater</v>
      </c>
      <c r="R3142" t="str">
        <f>RIGHT(N3142, LEN(N3142)-FIND("/",N3142,1))</f>
        <v>plays</v>
      </c>
      <c r="S3142" s="12">
        <f t="shared" si="98"/>
        <v>42802.510451388887</v>
      </c>
      <c r="T3142" s="12">
        <f t="shared" si="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15">
        <f>E3143/L3143</f>
        <v>32.25</v>
      </c>
      <c r="Q3143" t="str">
        <f>LEFT(N3143, FIND("/",N3143,1)-1)</f>
        <v>theater</v>
      </c>
      <c r="R3143" t="str">
        <f>RIGHT(N3143, LEN(N3143)-FIND("/",N3143,1))</f>
        <v>plays</v>
      </c>
      <c r="S3143" s="12">
        <f t="shared" si="98"/>
        <v>42800.544999999998</v>
      </c>
      <c r="T3143" s="12">
        <f t="shared" si="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15">
        <f>IFERROR(E3144/L3144,0)</f>
        <v>15</v>
      </c>
      <c r="Q3144" t="str">
        <f>LEFT(N3144, FIND("/",N3144,1)-1)</f>
        <v>theater</v>
      </c>
      <c r="R3144" t="str">
        <f>RIGHT(N3144, LEN(N3144)-FIND("/",N3144,1))</f>
        <v>plays</v>
      </c>
      <c r="S3144" s="12">
        <f t="shared" si="98"/>
        <v>42783.304849537039</v>
      </c>
      <c r="T3144" s="12">
        <f t="shared" si="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15">
        <f>IFERROR(E3145/L3145,0)</f>
        <v>0</v>
      </c>
      <c r="Q3145" t="str">
        <f>LEFT(N3145, FIND("/",N3145,1)-1)</f>
        <v>theater</v>
      </c>
      <c r="R3145" t="str">
        <f>RIGHT(N3145, LEN(N3145)-FIND("/",N3145,1))</f>
        <v>plays</v>
      </c>
      <c r="S3145" s="12">
        <f t="shared" si="98"/>
        <v>42808.149953703702</v>
      </c>
      <c r="T3145" s="12">
        <f t="shared" si="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15">
        <f>E3146/L3146</f>
        <v>251.33333333333334</v>
      </c>
      <c r="Q3146" t="str">
        <f>LEFT(N3146, FIND("/",N3146,1)-1)</f>
        <v>theater</v>
      </c>
      <c r="R3146" t="str">
        <f>RIGHT(N3146, LEN(N3146)-FIND("/",N3146,1))</f>
        <v>plays</v>
      </c>
      <c r="S3146" s="12">
        <f t="shared" si="98"/>
        <v>42796.329942129632</v>
      </c>
      <c r="T3146" s="12">
        <f t="shared" si="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15">
        <f>IFERROR(E3147/L3147,0)</f>
        <v>0</v>
      </c>
      <c r="Q3147" t="str">
        <f>LEFT(N3147, FIND("/",N3147,1)-1)</f>
        <v>theater</v>
      </c>
      <c r="R3147" t="str">
        <f>RIGHT(N3147, LEN(N3147)-FIND("/",N3147,1))</f>
        <v>plays</v>
      </c>
      <c r="S3147" s="12">
        <f t="shared" si="98"/>
        <v>42761.832569444443</v>
      </c>
      <c r="T3147" s="12">
        <f t="shared" si="99"/>
        <v>42821.790902777771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15">
        <f>IFERROR(E3148/L3148,0)</f>
        <v>437.5</v>
      </c>
      <c r="Q3148" t="str">
        <f>LEFT(N3148, FIND("/",N3148,1)-1)</f>
        <v>theater</v>
      </c>
      <c r="R3148" t="str">
        <f>RIGHT(N3148, LEN(N3148)-FIND("/",N3148,1))</f>
        <v>plays</v>
      </c>
      <c r="S3148" s="12">
        <f t="shared" si="98"/>
        <v>42796.474143518521</v>
      </c>
      <c r="T3148" s="12">
        <f t="shared" si="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15">
        <f>E3149/L3149</f>
        <v>110.35211267605634</v>
      </c>
      <c r="Q3149" t="str">
        <f>LEFT(N3149, FIND("/",N3149,1)-1)</f>
        <v>theater</v>
      </c>
      <c r="R3149" t="str">
        <f>RIGHT(N3149, LEN(N3149)-FIND("/",N3149,1))</f>
        <v>plays</v>
      </c>
      <c r="S3149" s="12">
        <f t="shared" si="98"/>
        <v>41909.761053240734</v>
      </c>
      <c r="T3149" s="12">
        <f t="shared" si="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15">
        <f>E3150/L3150</f>
        <v>41.421052631578945</v>
      </c>
      <c r="Q3150" t="str">
        <f>LEFT(N3150, FIND("/",N3150,1)-1)</f>
        <v>theater</v>
      </c>
      <c r="R3150" t="str">
        <f>RIGHT(N3150, LEN(N3150)-FIND("/",N3150,1))</f>
        <v>plays</v>
      </c>
      <c r="S3150" s="12">
        <f t="shared" si="98"/>
        <v>41891.456990740735</v>
      </c>
      <c r="T3150" s="12">
        <f t="shared" si="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15">
        <f>E3151/L3151</f>
        <v>52</v>
      </c>
      <c r="Q3151" t="str">
        <f>LEFT(N3151, FIND("/",N3151,1)-1)</f>
        <v>theater</v>
      </c>
      <c r="R3151" t="str">
        <f>RIGHT(N3151, LEN(N3151)-FIND("/",N3151,1))</f>
        <v>plays</v>
      </c>
      <c r="S3151" s="12">
        <f t="shared" si="98"/>
        <v>41225.809027777774</v>
      </c>
      <c r="T3151" s="12">
        <f t="shared" si="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15">
        <f>E3152/L3152</f>
        <v>33.990384615384613</v>
      </c>
      <c r="Q3152" t="str">
        <f>LEFT(N3152, FIND("/",N3152,1)-1)</f>
        <v>theater</v>
      </c>
      <c r="R3152" t="str">
        <f>RIGHT(N3152, LEN(N3152)-FIND("/",N3152,1))</f>
        <v>plays</v>
      </c>
      <c r="S3152" s="12">
        <f t="shared" si="98"/>
        <v>40478.055590277778</v>
      </c>
      <c r="T3152" s="12">
        <f t="shared" si="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15">
        <f>E3153/L3153</f>
        <v>103.35294117647059</v>
      </c>
      <c r="Q3153" t="str">
        <f>LEFT(N3153, FIND("/",N3153,1)-1)</f>
        <v>theater</v>
      </c>
      <c r="R3153" t="str">
        <f>RIGHT(N3153, LEN(N3153)-FIND("/",N3153,1))</f>
        <v>plays</v>
      </c>
      <c r="S3153" s="12">
        <f t="shared" si="98"/>
        <v>41862.631643518514</v>
      </c>
      <c r="T3153" s="12">
        <f t="shared" si="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15">
        <f>E3154/L3154</f>
        <v>34.791044776119406</v>
      </c>
      <c r="Q3154" t="str">
        <f>LEFT(N3154, FIND("/",N3154,1)-1)</f>
        <v>theater</v>
      </c>
      <c r="R3154" t="str">
        <f>RIGHT(N3154, LEN(N3154)-FIND("/",N3154,1))</f>
        <v>plays</v>
      </c>
      <c r="S3154" s="12">
        <f t="shared" si="98"/>
        <v>41550.659340277773</v>
      </c>
      <c r="T3154" s="12">
        <f t="shared" si="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15">
        <f>E3155/L3155</f>
        <v>41.773858921161825</v>
      </c>
      <c r="Q3155" t="str">
        <f>LEFT(N3155, FIND("/",N3155,1)-1)</f>
        <v>theater</v>
      </c>
      <c r="R3155" t="str">
        <f>RIGHT(N3155, LEN(N3155)-FIND("/",N3155,1))</f>
        <v>plays</v>
      </c>
      <c r="S3155" s="12">
        <f t="shared" si="98"/>
        <v>40632.946030092593</v>
      </c>
      <c r="T3155" s="12">
        <f t="shared" si="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15">
        <f>E3156/L3156</f>
        <v>64.268292682926827</v>
      </c>
      <c r="Q3156" t="str">
        <f>LEFT(N3156, FIND("/",N3156,1)-1)</f>
        <v>theater</v>
      </c>
      <c r="R3156" t="str">
        <f>RIGHT(N3156, LEN(N3156)-FIND("/",N3156,1))</f>
        <v>plays</v>
      </c>
      <c r="S3156" s="12">
        <f t="shared" si="98"/>
        <v>40970.667337962957</v>
      </c>
      <c r="T3156" s="12">
        <f t="shared" si="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15">
        <f>E3157/L3157</f>
        <v>31.209370860927152</v>
      </c>
      <c r="Q3157" t="str">
        <f>LEFT(N3157, FIND("/",N3157,1)-1)</f>
        <v>theater</v>
      </c>
      <c r="R3157" t="str">
        <f>RIGHT(N3157, LEN(N3157)-FIND("/",N3157,1))</f>
        <v>plays</v>
      </c>
      <c r="S3157" s="12">
        <f t="shared" si="98"/>
        <v>41233.290798611109</v>
      </c>
      <c r="T3157" s="12">
        <f t="shared" si="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15">
        <f>E3158/L3158</f>
        <v>62.921348314606739</v>
      </c>
      <c r="Q3158" t="str">
        <f>LEFT(N3158, FIND("/",N3158,1)-1)</f>
        <v>theater</v>
      </c>
      <c r="R3158" t="str">
        <f>RIGHT(N3158, LEN(N3158)-FIND("/",N3158,1))</f>
        <v>plays</v>
      </c>
      <c r="S3158" s="12">
        <f t="shared" si="98"/>
        <v>41026.744722222218</v>
      </c>
      <c r="T3158" s="12">
        <f t="shared" si="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15">
        <f>E3159/L3159</f>
        <v>98.536585365853654</v>
      </c>
      <c r="Q3159" t="str">
        <f>LEFT(N3159, FIND("/",N3159,1)-1)</f>
        <v>theater</v>
      </c>
      <c r="R3159" t="str">
        <f>RIGHT(N3159, LEN(N3159)-FIND("/",N3159,1))</f>
        <v>plays</v>
      </c>
      <c r="S3159" s="12">
        <f t="shared" si="98"/>
        <v>41829.579918981479</v>
      </c>
      <c r="T3159" s="12">
        <f t="shared" si="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15">
        <f>E3160/L3160</f>
        <v>82.608695652173907</v>
      </c>
      <c r="Q3160" t="str">
        <f>LEFT(N3160, FIND("/",N3160,1)-1)</f>
        <v>theater</v>
      </c>
      <c r="R3160" t="str">
        <f>RIGHT(N3160, LEN(N3160)-FIND("/",N3160,1))</f>
        <v>plays</v>
      </c>
      <c r="S3160" s="12">
        <f t="shared" si="98"/>
        <v>41447.631388888891</v>
      </c>
      <c r="T3160" s="12">
        <f t="shared" si="99"/>
        <v>41477.631388888891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15">
        <f>E3161/L3161</f>
        <v>38.504230769230773</v>
      </c>
      <c r="Q3161" t="str">
        <f>LEFT(N3161, FIND("/",N3161,1)-1)</f>
        <v>theater</v>
      </c>
      <c r="R3161" t="str">
        <f>RIGHT(N3161, LEN(N3161)-FIND("/",N3161,1))</f>
        <v>plays</v>
      </c>
      <c r="S3161" s="12">
        <f t="shared" si="98"/>
        <v>40883.858344907407</v>
      </c>
      <c r="T3161" s="12">
        <f t="shared" si="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15">
        <f>E3162/L3162</f>
        <v>80.15789473684211</v>
      </c>
      <c r="Q3162" t="str">
        <f>LEFT(N3162, FIND("/",N3162,1)-1)</f>
        <v>theater</v>
      </c>
      <c r="R3162" t="str">
        <f>RIGHT(N3162, LEN(N3162)-FIND("/",N3162,1))</f>
        <v>plays</v>
      </c>
      <c r="S3162" s="12">
        <f t="shared" si="98"/>
        <v>41841.056562499994</v>
      </c>
      <c r="T3162" s="12">
        <f t="shared" si="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15">
        <f>E3163/L3163</f>
        <v>28.405405405405407</v>
      </c>
      <c r="Q3163" t="str">
        <f>LEFT(N3163, FIND("/",N3163,1)-1)</f>
        <v>theater</v>
      </c>
      <c r="R3163" t="str">
        <f>RIGHT(N3163, LEN(N3163)-FIND("/",N3163,1))</f>
        <v>plays</v>
      </c>
      <c r="S3163" s="12">
        <f t="shared" si="98"/>
        <v>41897.327800925923</v>
      </c>
      <c r="T3163" s="12">
        <f t="shared" si="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15">
        <f>E3164/L3164</f>
        <v>80.730158730158735</v>
      </c>
      <c r="Q3164" t="str">
        <f>LEFT(N3164, FIND("/",N3164,1)-1)</f>
        <v>theater</v>
      </c>
      <c r="R3164" t="str">
        <f>RIGHT(N3164, LEN(N3164)-FIND("/",N3164,1))</f>
        <v>plays</v>
      </c>
      <c r="S3164" s="12">
        <f t="shared" si="98"/>
        <v>41799.47756944444</v>
      </c>
      <c r="T3164" s="12">
        <f t="shared" si="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15">
        <f>E3165/L3165</f>
        <v>200.69444444444446</v>
      </c>
      <c r="Q3165" t="str">
        <f>LEFT(N3165, FIND("/",N3165,1)-1)</f>
        <v>theater</v>
      </c>
      <c r="R3165" t="str">
        <f>RIGHT(N3165, LEN(N3165)-FIND("/",N3165,1))</f>
        <v>plays</v>
      </c>
      <c r="S3165" s="12">
        <f t="shared" si="98"/>
        <v>41775.545428240737</v>
      </c>
      <c r="T3165" s="12">
        <f t="shared" si="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15">
        <f>E3166/L3166</f>
        <v>37.591549295774648</v>
      </c>
      <c r="Q3166" t="str">
        <f>LEFT(N3166, FIND("/",N3166,1)-1)</f>
        <v>theater</v>
      </c>
      <c r="R3166" t="str">
        <f>RIGHT(N3166, LEN(N3166)-FIND("/",N3166,1))</f>
        <v>plays</v>
      </c>
      <c r="S3166" s="12">
        <f t="shared" si="98"/>
        <v>41766.597395833327</v>
      </c>
      <c r="T3166" s="12">
        <f t="shared" si="99"/>
        <v>41799.597395833327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15">
        <f>E3167/L3167</f>
        <v>58.095238095238095</v>
      </c>
      <c r="Q3167" t="str">
        <f>LEFT(N3167, FIND("/",N3167,1)-1)</f>
        <v>theater</v>
      </c>
      <c r="R3167" t="str">
        <f>RIGHT(N3167, LEN(N3167)-FIND("/",N3167,1))</f>
        <v>plays</v>
      </c>
      <c r="S3167" s="12">
        <f t="shared" si="98"/>
        <v>40643.950925925921</v>
      </c>
      <c r="T3167" s="12">
        <f t="shared" si="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15">
        <f>E3168/L3168</f>
        <v>60.300892473118282</v>
      </c>
      <c r="Q3168" t="str">
        <f>LEFT(N3168, FIND("/",N3168,1)-1)</f>
        <v>theater</v>
      </c>
      <c r="R3168" t="str">
        <f>RIGHT(N3168, LEN(N3168)-FIND("/",N3168,1))</f>
        <v>plays</v>
      </c>
      <c r="S3168" s="12">
        <f t="shared" si="98"/>
        <v>41940.483252314814</v>
      </c>
      <c r="T3168" s="12">
        <f t="shared" si="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15">
        <f>E3169/L3169</f>
        <v>63.363636363636367</v>
      </c>
      <c r="Q3169" t="str">
        <f>LEFT(N3169, FIND("/",N3169,1)-1)</f>
        <v>theater</v>
      </c>
      <c r="R3169" t="str">
        <f>RIGHT(N3169, LEN(N3169)-FIND("/",N3169,1))</f>
        <v>plays</v>
      </c>
      <c r="S3169" s="12">
        <f t="shared" si="98"/>
        <v>41838.967372685183</v>
      </c>
      <c r="T3169" s="12">
        <f t="shared" si="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15">
        <f>E3170/L3170</f>
        <v>50.901639344262293</v>
      </c>
      <c r="Q3170" t="str">
        <f>LEFT(N3170, FIND("/",N3170,1)-1)</f>
        <v>theater</v>
      </c>
      <c r="R3170" t="str">
        <f>RIGHT(N3170, LEN(N3170)-FIND("/",N3170,1))</f>
        <v>plays</v>
      </c>
      <c r="S3170" s="12">
        <f t="shared" si="98"/>
        <v>41771.897604166668</v>
      </c>
      <c r="T3170" s="12">
        <f t="shared" si="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15">
        <f>E3171/L3171</f>
        <v>100.5</v>
      </c>
      <c r="Q3171" t="str">
        <f>LEFT(N3171, FIND("/",N3171,1)-1)</f>
        <v>theater</v>
      </c>
      <c r="R3171" t="str">
        <f>RIGHT(N3171, LEN(N3171)-FIND("/",N3171,1))</f>
        <v>plays</v>
      </c>
      <c r="S3171" s="12">
        <f t="shared" si="98"/>
        <v>41591.529641203699</v>
      </c>
      <c r="T3171" s="12">
        <f t="shared" si="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15">
        <f>E3172/L3172</f>
        <v>31.619718309859156</v>
      </c>
      <c r="Q3172" t="str">
        <f>LEFT(N3172, FIND("/",N3172,1)-1)</f>
        <v>theater</v>
      </c>
      <c r="R3172" t="str">
        <f>RIGHT(N3172, LEN(N3172)-FIND("/",N3172,1))</f>
        <v>plays</v>
      </c>
      <c r="S3172" s="12">
        <f t="shared" si="98"/>
        <v>41788.872037037036</v>
      </c>
      <c r="T3172" s="12">
        <f t="shared" si="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15">
        <f>E3173/L3173</f>
        <v>65.102564102564102</v>
      </c>
      <c r="Q3173" t="str">
        <f>LEFT(N3173, FIND("/",N3173,1)-1)</f>
        <v>theater</v>
      </c>
      <c r="R3173" t="str">
        <f>RIGHT(N3173, LEN(N3173)-FIND("/",N3173,1))</f>
        <v>plays</v>
      </c>
      <c r="S3173" s="12">
        <f t="shared" si="98"/>
        <v>42466.399976851848</v>
      </c>
      <c r="T3173" s="12">
        <f t="shared" si="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15">
        <f>E3174/L3174</f>
        <v>79.310344827586206</v>
      </c>
      <c r="Q3174" t="str">
        <f>LEFT(N3174, FIND("/",N3174,1)-1)</f>
        <v>theater</v>
      </c>
      <c r="R3174" t="str">
        <f>RIGHT(N3174, LEN(N3174)-FIND("/",N3174,1))</f>
        <v>plays</v>
      </c>
      <c r="S3174" s="12">
        <f t="shared" si="98"/>
        <v>40923.521620370368</v>
      </c>
      <c r="T3174" s="12">
        <f t="shared" si="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15">
        <f>E3175/L3175</f>
        <v>139.18918918918919</v>
      </c>
      <c r="Q3175" t="str">
        <f>LEFT(N3175, FIND("/",N3175,1)-1)</f>
        <v>theater</v>
      </c>
      <c r="R3175" t="str">
        <f>RIGHT(N3175, LEN(N3175)-FIND("/",N3175,1))</f>
        <v>plays</v>
      </c>
      <c r="S3175" s="12">
        <f t="shared" si="98"/>
        <v>41878.670046296298</v>
      </c>
      <c r="T3175" s="12">
        <f t="shared" si="99"/>
        <v>41908.670046296298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15">
        <f>E3176/L3176</f>
        <v>131.91304347826087</v>
      </c>
      <c r="Q3176" t="str">
        <f>LEFT(N3176, FIND("/",N3176,1)-1)</f>
        <v>theater</v>
      </c>
      <c r="R3176" t="str">
        <f>RIGHT(N3176, LEN(N3176)-FIND("/",N3176,1))</f>
        <v>plays</v>
      </c>
      <c r="S3176" s="12">
        <f t="shared" si="98"/>
        <v>41862.656342592592</v>
      </c>
      <c r="T3176" s="12">
        <f t="shared" si="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15">
        <f>E3177/L3177</f>
        <v>91.3</v>
      </c>
      <c r="Q3177" t="str">
        <f>LEFT(N3177, FIND("/",N3177,1)-1)</f>
        <v>theater</v>
      </c>
      <c r="R3177" t="str">
        <f>RIGHT(N3177, LEN(N3177)-FIND("/",N3177,1))</f>
        <v>plays</v>
      </c>
      <c r="S3177" s="12">
        <f t="shared" si="98"/>
        <v>40531.678553240738</v>
      </c>
      <c r="T3177" s="12">
        <f t="shared" si="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15">
        <f>E3178/L3178</f>
        <v>39.672727272727272</v>
      </c>
      <c r="Q3178" t="str">
        <f>LEFT(N3178, FIND("/",N3178,1)-1)</f>
        <v>theater</v>
      </c>
      <c r="R3178" t="str">
        <f>RIGHT(N3178, LEN(N3178)-FIND("/",N3178,1))</f>
        <v>plays</v>
      </c>
      <c r="S3178" s="12">
        <f t="shared" si="98"/>
        <v>41477.722581018512</v>
      </c>
      <c r="T3178" s="12">
        <f t="shared" si="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15">
        <f>E3179/L3179</f>
        <v>57.549019607843135</v>
      </c>
      <c r="Q3179" t="str">
        <f>LEFT(N3179, FIND("/",N3179,1)-1)</f>
        <v>theater</v>
      </c>
      <c r="R3179" t="str">
        <f>RIGHT(N3179, LEN(N3179)-FIND("/",N3179,1))</f>
        <v>plays</v>
      </c>
      <c r="S3179" s="12">
        <f t="shared" si="98"/>
        <v>41781.458437499998</v>
      </c>
      <c r="T3179" s="12">
        <f t="shared" si="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15">
        <f>E3180/L3180</f>
        <v>33.025641025641029</v>
      </c>
      <c r="Q3180" t="str">
        <f>LEFT(N3180, FIND("/",N3180,1)-1)</f>
        <v>theater</v>
      </c>
      <c r="R3180" t="str">
        <f>RIGHT(N3180, LEN(N3180)-FIND("/",N3180,1))</f>
        <v>plays</v>
      </c>
      <c r="S3180" s="12">
        <f t="shared" si="98"/>
        <v>41806.396701388883</v>
      </c>
      <c r="T3180" s="12">
        <f t="shared" si="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15">
        <f>E3181/L3181</f>
        <v>77.335806451612896</v>
      </c>
      <c r="Q3181" t="str">
        <f>LEFT(N3181, FIND("/",N3181,1)-1)</f>
        <v>theater</v>
      </c>
      <c r="R3181" t="str">
        <f>RIGHT(N3181, LEN(N3181)-FIND("/",N3181,1))</f>
        <v>plays</v>
      </c>
      <c r="S3181" s="12">
        <f t="shared" si="98"/>
        <v>41375.49387731481</v>
      </c>
      <c r="T3181" s="12">
        <f t="shared" si="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15">
        <f>E3182/L3182</f>
        <v>31.933333333333334</v>
      </c>
      <c r="Q3182" t="str">
        <f>LEFT(N3182, FIND("/",N3182,1)-1)</f>
        <v>theater</v>
      </c>
      <c r="R3182" t="str">
        <f>RIGHT(N3182, LEN(N3182)-FIND("/",N3182,1))</f>
        <v>plays</v>
      </c>
      <c r="S3182" s="12">
        <f t="shared" si="98"/>
        <v>41780.204270833332</v>
      </c>
      <c r="T3182" s="12">
        <f t="shared" si="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15">
        <f>E3183/L3183</f>
        <v>36.333333333333336</v>
      </c>
      <c r="Q3183" t="str">
        <f>LEFT(N3183, FIND("/",N3183,1)-1)</f>
        <v>theater</v>
      </c>
      <c r="R3183" t="str">
        <f>RIGHT(N3183, LEN(N3183)-FIND("/",N3183,1))</f>
        <v>plays</v>
      </c>
      <c r="S3183" s="12">
        <f t="shared" si="98"/>
        <v>41779.101701388885</v>
      </c>
      <c r="T3183" s="12">
        <f t="shared" si="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15">
        <f>E3184/L3184</f>
        <v>46.768211920529801</v>
      </c>
      <c r="Q3184" t="str">
        <f>LEFT(N3184, FIND("/",N3184,1)-1)</f>
        <v>theater</v>
      </c>
      <c r="R3184" t="str">
        <f>RIGHT(N3184, LEN(N3184)-FIND("/",N3184,1))</f>
        <v>plays</v>
      </c>
      <c r="S3184" s="12">
        <f t="shared" si="98"/>
        <v>40883.740983796291</v>
      </c>
      <c r="T3184" s="12">
        <f t="shared" si="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15">
        <f>E3185/L3185</f>
        <v>40.073529411764703</v>
      </c>
      <c r="Q3185" t="str">
        <f>LEFT(N3185, FIND("/",N3185,1)-1)</f>
        <v>theater</v>
      </c>
      <c r="R3185" t="str">
        <f>RIGHT(N3185, LEN(N3185)-FIND("/",N3185,1))</f>
        <v>plays</v>
      </c>
      <c r="S3185" s="12">
        <f t="shared" si="98"/>
        <v>41491.586446759255</v>
      </c>
      <c r="T3185" s="12">
        <f t="shared" si="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15">
        <f>E3186/L3186</f>
        <v>100.21739130434783</v>
      </c>
      <c r="Q3186" t="str">
        <f>LEFT(N3186, FIND("/",N3186,1)-1)</f>
        <v>theater</v>
      </c>
      <c r="R3186" t="str">
        <f>RIGHT(N3186, LEN(N3186)-FIND("/",N3186,1))</f>
        <v>plays</v>
      </c>
      <c r="S3186" s="12">
        <f t="shared" si="98"/>
        <v>41791.785081018512</v>
      </c>
      <c r="T3186" s="12">
        <f t="shared" si="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15">
        <f>E3187/L3187</f>
        <v>41.666666666666664</v>
      </c>
      <c r="Q3187" t="str">
        <f>LEFT(N3187, FIND("/",N3187,1)-1)</f>
        <v>theater</v>
      </c>
      <c r="R3187" t="str">
        <f>RIGHT(N3187, LEN(N3187)-FIND("/",N3187,1))</f>
        <v>plays</v>
      </c>
      <c r="S3187" s="12">
        <f t="shared" si="98"/>
        <v>41829.768993055557</v>
      </c>
      <c r="T3187" s="12">
        <f t="shared" si="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15">
        <f>E3188/L3188</f>
        <v>46.714285714285715</v>
      </c>
      <c r="Q3188" t="str">
        <f>LEFT(N3188, FIND("/",N3188,1)-1)</f>
        <v>theater</v>
      </c>
      <c r="R3188" t="str">
        <f>RIGHT(N3188, LEN(N3188)-FIND("/",N3188,1))</f>
        <v>plays</v>
      </c>
      <c r="S3188" s="12">
        <f t="shared" si="98"/>
        <v>41868.715717592589</v>
      </c>
      <c r="T3188" s="12">
        <f t="shared" si="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15">
        <f>E3189/L3189</f>
        <v>71.491803278688522</v>
      </c>
      <c r="Q3189" t="str">
        <f>LEFT(N3189, FIND("/",N3189,1)-1)</f>
        <v>theater</v>
      </c>
      <c r="R3189" t="str">
        <f>RIGHT(N3189, LEN(N3189)-FIND("/",N3189,1))</f>
        <v>plays</v>
      </c>
      <c r="S3189" s="12">
        <f t="shared" si="98"/>
        <v>41835.458020833328</v>
      </c>
      <c r="T3189" s="12">
        <f t="shared" si="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15">
        <f>E3190/L3190</f>
        <v>14.444444444444445</v>
      </c>
      <c r="Q3190" t="str">
        <f>LEFT(N3190, FIND("/",N3190,1)-1)</f>
        <v>theater</v>
      </c>
      <c r="R3190" t="str">
        <f>RIGHT(N3190, LEN(N3190)-FIND("/",N3190,1))</f>
        <v>musical</v>
      </c>
      <c r="S3190" s="12">
        <f t="shared" si="98"/>
        <v>42144.207199074073</v>
      </c>
      <c r="T3190" s="12">
        <f t="shared" si="99"/>
        <v>42165.207199074073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15">
        <f>IFERROR(E3191/L3191,0)</f>
        <v>356.84210526315792</v>
      </c>
      <c r="Q3191" t="str">
        <f>LEFT(N3191, FIND("/",N3191,1)-1)</f>
        <v>theater</v>
      </c>
      <c r="R3191" t="str">
        <f>RIGHT(N3191, LEN(N3191)-FIND("/",N3191,1))</f>
        <v>musical</v>
      </c>
      <c r="S3191" s="12">
        <f t="shared" si="98"/>
        <v>42118.138101851851</v>
      </c>
      <c r="T3191" s="12">
        <f t="shared" si="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15">
        <f>IFERROR(E3192/L3192,0)</f>
        <v>0</v>
      </c>
      <c r="Q3192" t="str">
        <f>LEFT(N3192, FIND("/",N3192,1)-1)</f>
        <v>theater</v>
      </c>
      <c r="R3192" t="str">
        <f>RIGHT(N3192, LEN(N3192)-FIND("/",N3192,1))</f>
        <v>musical</v>
      </c>
      <c r="S3192" s="12">
        <f t="shared" si="98"/>
        <v>42682.942997685182</v>
      </c>
      <c r="T3192" s="12">
        <f t="shared" si="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15">
        <f>IFERROR(E3193/L3193,0)</f>
        <v>37.75</v>
      </c>
      <c r="Q3193" t="str">
        <f>LEFT(N3193, FIND("/",N3193,1)-1)</f>
        <v>theater</v>
      </c>
      <c r="R3193" t="str">
        <f>RIGHT(N3193, LEN(N3193)-FIND("/",N3193,1))</f>
        <v>musical</v>
      </c>
      <c r="S3193" s="12">
        <f t="shared" si="98"/>
        <v>42538.547094907401</v>
      </c>
      <c r="T3193" s="12">
        <f t="shared" si="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15">
        <f>IFERROR(E3194/L3194,0)</f>
        <v>12.75</v>
      </c>
      <c r="Q3194" t="str">
        <f>LEFT(N3194, FIND("/",N3194,1)-1)</f>
        <v>theater</v>
      </c>
      <c r="R3194" t="str">
        <f>RIGHT(N3194, LEN(N3194)-FIND("/",N3194,1))</f>
        <v>musical</v>
      </c>
      <c r="S3194" s="12">
        <f t="shared" si="98"/>
        <v>42018.732164351844</v>
      </c>
      <c r="T3194" s="12">
        <f t="shared" si="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15">
        <f>IFERROR(E3195/L3195,0)</f>
        <v>24.458333333333332</v>
      </c>
      <c r="Q3195" t="str">
        <f>LEFT(N3195, FIND("/",N3195,1)-1)</f>
        <v>theater</v>
      </c>
      <c r="R3195" t="str">
        <f>RIGHT(N3195, LEN(N3195)-FIND("/",N3195,1))</f>
        <v>musical</v>
      </c>
      <c r="S3195" s="12">
        <f t="shared" si="98"/>
        <v>42010.759907407402</v>
      </c>
      <c r="T3195" s="12">
        <f t="shared" si="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15">
        <f>IFERROR(E3196/L3196,0)</f>
        <v>0</v>
      </c>
      <c r="Q3196" t="str">
        <f>LEFT(N3196, FIND("/",N3196,1)-1)</f>
        <v>theater</v>
      </c>
      <c r="R3196" t="str">
        <f>RIGHT(N3196, LEN(N3196)-FIND("/",N3196,1))</f>
        <v>musical</v>
      </c>
      <c r="S3196" s="12">
        <f t="shared" si="98"/>
        <v>42181.854143518511</v>
      </c>
      <c r="T3196" s="12">
        <f t="shared" si="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15">
        <f>E3197/L3197</f>
        <v>53.07692307692308</v>
      </c>
      <c r="Q3197" t="str">
        <f>LEFT(N3197, FIND("/",N3197,1)-1)</f>
        <v>theater</v>
      </c>
      <c r="R3197" t="str">
        <f>RIGHT(N3197, LEN(N3197)-FIND("/",N3197,1))</f>
        <v>musical</v>
      </c>
      <c r="S3197" s="12">
        <f t="shared" si="98"/>
        <v>42017.385902777773</v>
      </c>
      <c r="T3197" s="12">
        <f t="shared" si="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15">
        <f>IFERROR(E3198/L3198,0)</f>
        <v>300</v>
      </c>
      <c r="Q3198" t="str">
        <f>LEFT(N3198, FIND("/",N3198,1)-1)</f>
        <v>theater</v>
      </c>
      <c r="R3198" t="str">
        <f>RIGHT(N3198, LEN(N3198)-FIND("/",N3198,1))</f>
        <v>musical</v>
      </c>
      <c r="S3198" s="12">
        <f t="shared" si="98"/>
        <v>42157.389756944445</v>
      </c>
      <c r="T3198" s="12">
        <f t="shared" si="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15">
        <f>IFERROR(E3199/L3199,0)</f>
        <v>286.25</v>
      </c>
      <c r="Q3199" t="str">
        <f>LEFT(N3199, FIND("/",N3199,1)-1)</f>
        <v>theater</v>
      </c>
      <c r="R3199" t="str">
        <f>RIGHT(N3199, LEN(N3199)-FIND("/",N3199,1))</f>
        <v>musical</v>
      </c>
      <c r="S3199" s="12">
        <f t="shared" si="98"/>
        <v>42009.28493055555</v>
      </c>
      <c r="T3199" s="12">
        <f t="shared" si="99"/>
        <v>42039.28493055555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15">
        <f>IFERROR(E3200/L3200,0)</f>
        <v>36.666666666666664</v>
      </c>
      <c r="Q3200" t="str">
        <f>LEFT(N3200, FIND("/",N3200,1)-1)</f>
        <v>theater</v>
      </c>
      <c r="R3200" t="str">
        <f>RIGHT(N3200, LEN(N3200)-FIND("/",N3200,1))</f>
        <v>musical</v>
      </c>
      <c r="S3200" s="12">
        <f t="shared" si="98"/>
        <v>42013.216168981475</v>
      </c>
      <c r="T3200" s="12">
        <f t="shared" si="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15">
        <f>E3201/L3201</f>
        <v>49.20754716981132</v>
      </c>
      <c r="Q3201" t="str">
        <f>LEFT(N3201, FIND("/",N3201,1)-1)</f>
        <v>theater</v>
      </c>
      <c r="R3201" t="str">
        <f>RIGHT(N3201, LEN(N3201)-FIND("/",N3201,1))</f>
        <v>musical</v>
      </c>
      <c r="S3201" s="12">
        <f t="shared" si="98"/>
        <v>41858.553449074076</v>
      </c>
      <c r="T3201" s="12">
        <f t="shared" si="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15">
        <f>IFERROR(E3202/L3202,0)</f>
        <v>1</v>
      </c>
      <c r="Q3202" t="str">
        <f>LEFT(N3202, FIND("/",N3202,1)-1)</f>
        <v>theater</v>
      </c>
      <c r="R3202" t="str">
        <f>RIGHT(N3202, LEN(N3202)-FIND("/",N3202,1))</f>
        <v>musical</v>
      </c>
      <c r="S3202" s="12">
        <f t="shared" si="98"/>
        <v>42460.112280092588</v>
      </c>
      <c r="T3202" s="12">
        <f t="shared" si="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15">
        <f>IFERROR(E3203/L3203,0)</f>
        <v>12.5</v>
      </c>
      <c r="Q3203" t="str">
        <f>LEFT(N3203, FIND("/",N3203,1)-1)</f>
        <v>theater</v>
      </c>
      <c r="R3203" t="str">
        <f>RIGHT(N3203, LEN(N3203)-FIND("/",N3203,1))</f>
        <v>musical</v>
      </c>
      <c r="S3203" s="12">
        <f t="shared" ref="S3203:S3266" si="100">(J3203/86400)+25569+(-5/24)</f>
        <v>41861.558761574073</v>
      </c>
      <c r="T3203" s="12">
        <f t="shared" ref="T3203:T3266" si="101">(I3203/86400)+25569+(-5/24)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15">
        <f>E3204/L3204</f>
        <v>109.04</v>
      </c>
      <c r="Q3204" t="str">
        <f>LEFT(N3204, FIND("/",N3204,1)-1)</f>
        <v>theater</v>
      </c>
      <c r="R3204" t="str">
        <f>RIGHT(N3204, LEN(N3204)-FIND("/",N3204,1))</f>
        <v>musical</v>
      </c>
      <c r="S3204" s="12">
        <f t="shared" si="100"/>
        <v>42293.645208333335</v>
      </c>
      <c r="T3204" s="12">
        <f t="shared" si="101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15">
        <f>IFERROR(E3205/L3205,0)</f>
        <v>41.666666666666664</v>
      </c>
      <c r="Q3205" t="str">
        <f>LEFT(N3205, FIND("/",N3205,1)-1)</f>
        <v>theater</v>
      </c>
      <c r="R3205" t="str">
        <f>RIGHT(N3205, LEN(N3205)-FIND("/",N3205,1))</f>
        <v>musical</v>
      </c>
      <c r="S3205" s="12">
        <f t="shared" si="100"/>
        <v>42242.780347222222</v>
      </c>
      <c r="T3205" s="12">
        <f t="shared" si="101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15">
        <f>IFERROR(E3206/L3206,0)</f>
        <v>0</v>
      </c>
      <c r="Q3206" t="str">
        <f>LEFT(N3206, FIND("/",N3206,1)-1)</f>
        <v>theater</v>
      </c>
      <c r="R3206" t="str">
        <f>RIGHT(N3206, LEN(N3206)-FIND("/",N3206,1))</f>
        <v>musical</v>
      </c>
      <c r="S3206" s="12">
        <f t="shared" si="100"/>
        <v>42172.477766203701</v>
      </c>
      <c r="T3206" s="12">
        <f t="shared" si="101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15">
        <f>IFERROR(E3207/L3207,0)</f>
        <v>22.75</v>
      </c>
      <c r="Q3207" t="str">
        <f>LEFT(N3207, FIND("/",N3207,1)-1)</f>
        <v>theater</v>
      </c>
      <c r="R3207" t="str">
        <f>RIGHT(N3207, LEN(N3207)-FIND("/",N3207,1))</f>
        <v>musical</v>
      </c>
      <c r="S3207" s="12">
        <f t="shared" si="100"/>
        <v>42095.166342592587</v>
      </c>
      <c r="T3207" s="12">
        <f t="shared" si="101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15">
        <f>IFERROR(E3208/L3208,0)</f>
        <v>0</v>
      </c>
      <c r="Q3208" t="str">
        <f>LEFT(N3208, FIND("/",N3208,1)-1)</f>
        <v>theater</v>
      </c>
      <c r="R3208" t="str">
        <f>RIGHT(N3208, LEN(N3208)-FIND("/",N3208,1))</f>
        <v>musical</v>
      </c>
      <c r="S3208" s="12">
        <f t="shared" si="100"/>
        <v>42236.067719907405</v>
      </c>
      <c r="T3208" s="12">
        <f t="shared" si="101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15">
        <f>IFERROR(E3209/L3209,0)</f>
        <v>70.833333333333329</v>
      </c>
      <c r="Q3209" t="str">
        <f>LEFT(N3209, FIND("/",N3209,1)-1)</f>
        <v>theater</v>
      </c>
      <c r="R3209" t="str">
        <f>RIGHT(N3209, LEN(N3209)-FIND("/",N3209,1))</f>
        <v>musical</v>
      </c>
      <c r="S3209" s="12">
        <f t="shared" si="100"/>
        <v>42057.069525462961</v>
      </c>
      <c r="T3209" s="12">
        <f t="shared" si="101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15">
        <f>E3210/L3210</f>
        <v>63.109756097560975</v>
      </c>
      <c r="Q3210" t="str">
        <f>LEFT(N3210, FIND("/",N3210,1)-1)</f>
        <v>theater</v>
      </c>
      <c r="R3210" t="str">
        <f>RIGHT(N3210, LEN(N3210)-FIND("/",N3210,1))</f>
        <v>plays</v>
      </c>
      <c r="S3210" s="12">
        <f t="shared" si="100"/>
        <v>41827.396724537037</v>
      </c>
      <c r="T3210" s="12">
        <f t="shared" si="101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15">
        <f>E3211/L3211</f>
        <v>50.157964601769912</v>
      </c>
      <c r="Q3211" t="str">
        <f>LEFT(N3211, FIND("/",N3211,1)-1)</f>
        <v>theater</v>
      </c>
      <c r="R3211" t="str">
        <f>RIGHT(N3211, LEN(N3211)-FIND("/",N3211,1))</f>
        <v>plays</v>
      </c>
      <c r="S3211" s="12">
        <f t="shared" si="100"/>
        <v>41778.42891203703</v>
      </c>
      <c r="T3211" s="12">
        <f t="shared" si="101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15">
        <f>E3212/L3212</f>
        <v>62.883333333333333</v>
      </c>
      <c r="Q3212" t="str">
        <f>LEFT(N3212, FIND("/",N3212,1)-1)</f>
        <v>theater</v>
      </c>
      <c r="R3212" t="str">
        <f>RIGHT(N3212, LEN(N3212)-FIND("/",N3212,1))</f>
        <v>plays</v>
      </c>
      <c r="S3212" s="12">
        <f t="shared" si="100"/>
        <v>41013.728229166663</v>
      </c>
      <c r="T3212" s="12">
        <f t="shared" si="101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15">
        <f>E3213/L3213</f>
        <v>85.531055900621112</v>
      </c>
      <c r="Q3213" t="str">
        <f>LEFT(N3213, FIND("/",N3213,1)-1)</f>
        <v>theater</v>
      </c>
      <c r="R3213" t="str">
        <f>RIGHT(N3213, LEN(N3213)-FIND("/",N3213,1))</f>
        <v>plays</v>
      </c>
      <c r="S3213" s="12">
        <f t="shared" si="100"/>
        <v>41834.378240740734</v>
      </c>
      <c r="T3213" s="12">
        <f t="shared" si="101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15">
        <f>E3214/L3214</f>
        <v>53.723404255319146</v>
      </c>
      <c r="Q3214" t="str">
        <f>LEFT(N3214, FIND("/",N3214,1)-1)</f>
        <v>theater</v>
      </c>
      <c r="R3214" t="str">
        <f>RIGHT(N3214, LEN(N3214)-FIND("/",N3214,1))</f>
        <v>plays</v>
      </c>
      <c r="S3214" s="12">
        <f t="shared" si="100"/>
        <v>41829.587395833332</v>
      </c>
      <c r="T3214" s="12">
        <f t="shared" si="101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15">
        <f>E3215/L3215</f>
        <v>127.80851063829788</v>
      </c>
      <c r="Q3215" t="str">
        <f>LEFT(N3215, FIND("/",N3215,1)-1)</f>
        <v>theater</v>
      </c>
      <c r="R3215" t="str">
        <f>RIGHT(N3215, LEN(N3215)-FIND("/",N3215,1))</f>
        <v>plays</v>
      </c>
      <c r="S3215" s="12">
        <f t="shared" si="100"/>
        <v>42171.555081018516</v>
      </c>
      <c r="T3215" s="12">
        <f t="shared" si="101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15">
        <f>E3216/L3216</f>
        <v>106.57391304347826</v>
      </c>
      <c r="Q3216" t="str">
        <f>LEFT(N3216, FIND("/",N3216,1)-1)</f>
        <v>theater</v>
      </c>
      <c r="R3216" t="str">
        <f>RIGHT(N3216, LEN(N3216)-FIND("/",N3216,1))</f>
        <v>plays</v>
      </c>
      <c r="S3216" s="12">
        <f t="shared" si="100"/>
        <v>42337.584178240737</v>
      </c>
      <c r="T3216" s="12">
        <f t="shared" si="101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15">
        <f>E3217/L3217</f>
        <v>262.11194029850748</v>
      </c>
      <c r="Q3217" t="str">
        <f>LEFT(N3217, FIND("/",N3217,1)-1)</f>
        <v>theater</v>
      </c>
      <c r="R3217" t="str">
        <f>RIGHT(N3217, LEN(N3217)-FIND("/",N3217,1))</f>
        <v>plays</v>
      </c>
      <c r="S3217" s="12">
        <f t="shared" si="100"/>
        <v>42219.456840277773</v>
      </c>
      <c r="T3217" s="12">
        <f t="shared" si="101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15">
        <f>E3218/L3218</f>
        <v>57.171428571428571</v>
      </c>
      <c r="Q3218" t="str">
        <f>LEFT(N3218, FIND("/",N3218,1)-1)</f>
        <v>theater</v>
      </c>
      <c r="R3218" t="str">
        <f>RIGHT(N3218, LEN(N3218)-FIND("/",N3218,1))</f>
        <v>plays</v>
      </c>
      <c r="S3218" s="12">
        <f t="shared" si="100"/>
        <v>42165.254293981481</v>
      </c>
      <c r="T3218" s="12">
        <f t="shared" si="101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15">
        <f>E3219/L3219</f>
        <v>50.20192307692308</v>
      </c>
      <c r="Q3219" t="str">
        <f>LEFT(N3219, FIND("/",N3219,1)-1)</f>
        <v>theater</v>
      </c>
      <c r="R3219" t="str">
        <f>RIGHT(N3219, LEN(N3219)-FIND("/",N3219,1))</f>
        <v>plays</v>
      </c>
      <c r="S3219" s="12">
        <f t="shared" si="100"/>
        <v>42648.337777777771</v>
      </c>
      <c r="T3219" s="12">
        <f t="shared" si="101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15">
        <f>E3220/L3220</f>
        <v>66.586956521739125</v>
      </c>
      <c r="Q3220" t="str">
        <f>LEFT(N3220, FIND("/",N3220,1)-1)</f>
        <v>theater</v>
      </c>
      <c r="R3220" t="str">
        <f>RIGHT(N3220, LEN(N3220)-FIND("/",N3220,1))</f>
        <v>plays</v>
      </c>
      <c r="S3220" s="12">
        <f t="shared" si="100"/>
        <v>41970.793819444443</v>
      </c>
      <c r="T3220" s="12">
        <f t="shared" si="101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15">
        <f>E3221/L3221</f>
        <v>168.25210084033614</v>
      </c>
      <c r="Q3221" t="str">
        <f>LEFT(N3221, FIND("/",N3221,1)-1)</f>
        <v>theater</v>
      </c>
      <c r="R3221" t="str">
        <f>RIGHT(N3221, LEN(N3221)-FIND("/",N3221,1))</f>
        <v>plays</v>
      </c>
      <c r="S3221" s="12">
        <f t="shared" si="100"/>
        <v>42050.77484953704</v>
      </c>
      <c r="T3221" s="12">
        <f t="shared" si="101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15">
        <f>E3222/L3222</f>
        <v>256.37288135593218</v>
      </c>
      <c r="Q3222" t="str">
        <f>LEFT(N3222, FIND("/",N3222,1)-1)</f>
        <v>theater</v>
      </c>
      <c r="R3222" t="str">
        <f>RIGHT(N3222, LEN(N3222)-FIND("/",N3222,1))</f>
        <v>plays</v>
      </c>
      <c r="S3222" s="12">
        <f t="shared" si="100"/>
        <v>42772.625046296293</v>
      </c>
      <c r="T3222" s="12">
        <f t="shared" si="101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15">
        <f>E3223/L3223</f>
        <v>36.610619469026545</v>
      </c>
      <c r="Q3223" t="str">
        <f>LEFT(N3223, FIND("/",N3223,1)-1)</f>
        <v>theater</v>
      </c>
      <c r="R3223" t="str">
        <f>RIGHT(N3223, LEN(N3223)-FIND("/",N3223,1))</f>
        <v>plays</v>
      </c>
      <c r="S3223" s="12">
        <f t="shared" si="100"/>
        <v>42155.488460648143</v>
      </c>
      <c r="T3223" s="12">
        <f t="shared" si="101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15">
        <f>E3224/L3224</f>
        <v>37.142857142857146</v>
      </c>
      <c r="Q3224" t="str">
        <f>LEFT(N3224, FIND("/",N3224,1)-1)</f>
        <v>theater</v>
      </c>
      <c r="R3224" t="str">
        <f>RIGHT(N3224, LEN(N3224)-FIND("/",N3224,1))</f>
        <v>plays</v>
      </c>
      <c r="S3224" s="12">
        <f t="shared" si="100"/>
        <v>42270.373807870368</v>
      </c>
      <c r="T3224" s="12">
        <f t="shared" si="101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15">
        <f>E3225/L3225</f>
        <v>45.878378378378379</v>
      </c>
      <c r="Q3225" t="str">
        <f>LEFT(N3225, FIND("/",N3225,1)-1)</f>
        <v>theater</v>
      </c>
      <c r="R3225" t="str">
        <f>RIGHT(N3225, LEN(N3225)-FIND("/",N3225,1))</f>
        <v>plays</v>
      </c>
      <c r="S3225" s="12">
        <f t="shared" si="100"/>
        <v>42206.627037037033</v>
      </c>
      <c r="T3225" s="12">
        <f t="shared" si="101"/>
        <v>42236.627037037033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15">
        <f>E3226/L3226</f>
        <v>141.71296296296296</v>
      </c>
      <c r="Q3226" t="str">
        <f>LEFT(N3226, FIND("/",N3226,1)-1)</f>
        <v>theater</v>
      </c>
      <c r="R3226" t="str">
        <f>RIGHT(N3226, LEN(N3226)-FIND("/",N3226,1))</f>
        <v>plays</v>
      </c>
      <c r="S3226" s="12">
        <f t="shared" si="100"/>
        <v>42697.642511574071</v>
      </c>
      <c r="T3226" s="12">
        <f t="shared" si="101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15">
        <f>E3227/L3227</f>
        <v>52.487179487179489</v>
      </c>
      <c r="Q3227" t="str">
        <f>LEFT(N3227, FIND("/",N3227,1)-1)</f>
        <v>theater</v>
      </c>
      <c r="R3227" t="str">
        <f>RIGHT(N3227, LEN(N3227)-FIND("/",N3227,1))</f>
        <v>plays</v>
      </c>
      <c r="S3227" s="12">
        <f t="shared" si="100"/>
        <v>42503.351134259261</v>
      </c>
      <c r="T3227" s="12">
        <f t="shared" si="101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15">
        <f>E3228/L3228</f>
        <v>59.523809523809526</v>
      </c>
      <c r="Q3228" t="str">
        <f>LEFT(N3228, FIND("/",N3228,1)-1)</f>
        <v>theater</v>
      </c>
      <c r="R3228" t="str">
        <f>RIGHT(N3228, LEN(N3228)-FIND("/",N3228,1))</f>
        <v>plays</v>
      </c>
      <c r="S3228" s="12">
        <f t="shared" si="100"/>
        <v>42277.375138888885</v>
      </c>
      <c r="T3228" s="12">
        <f t="shared" si="101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15">
        <f>E3229/L3229</f>
        <v>50</v>
      </c>
      <c r="Q3229" t="str">
        <f>LEFT(N3229, FIND("/",N3229,1)-1)</f>
        <v>theater</v>
      </c>
      <c r="R3229" t="str">
        <f>RIGHT(N3229, LEN(N3229)-FIND("/",N3229,1))</f>
        <v>plays</v>
      </c>
      <c r="S3229" s="12">
        <f t="shared" si="100"/>
        <v>42722.674027777779</v>
      </c>
      <c r="T3229" s="12">
        <f t="shared" si="101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15">
        <f>E3230/L3230</f>
        <v>193.62162162162161</v>
      </c>
      <c r="Q3230" t="str">
        <f>LEFT(N3230, FIND("/",N3230,1)-1)</f>
        <v>theater</v>
      </c>
      <c r="R3230" t="str">
        <f>RIGHT(N3230, LEN(N3230)-FIND("/",N3230,1))</f>
        <v>plays</v>
      </c>
      <c r="S3230" s="12">
        <f t="shared" si="100"/>
        <v>42323.500972222224</v>
      </c>
      <c r="T3230" s="12">
        <f t="shared" si="101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15">
        <f>E3231/L3231</f>
        <v>106.79702970297029</v>
      </c>
      <c r="Q3231" t="str">
        <f>LEFT(N3231, FIND("/",N3231,1)-1)</f>
        <v>theater</v>
      </c>
      <c r="R3231" t="str">
        <f>RIGHT(N3231, LEN(N3231)-FIND("/",N3231,1))</f>
        <v>plays</v>
      </c>
      <c r="S3231" s="12">
        <f t="shared" si="100"/>
        <v>41933.083310185182</v>
      </c>
      <c r="T3231" s="12">
        <f t="shared" si="101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15">
        <f>E3232/L3232</f>
        <v>77.21621621621621</v>
      </c>
      <c r="Q3232" t="str">
        <f>LEFT(N3232, FIND("/",N3232,1)-1)</f>
        <v>theater</v>
      </c>
      <c r="R3232" t="str">
        <f>RIGHT(N3232, LEN(N3232)-FIND("/",N3232,1))</f>
        <v>plays</v>
      </c>
      <c r="S3232" s="12">
        <f t="shared" si="100"/>
        <v>41897.959791666661</v>
      </c>
      <c r="T3232" s="12">
        <f t="shared" si="101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15">
        <f>E3233/L3233</f>
        <v>57.5</v>
      </c>
      <c r="Q3233" t="str">
        <f>LEFT(N3233, FIND("/",N3233,1)-1)</f>
        <v>theater</v>
      </c>
      <c r="R3233" t="str">
        <f>RIGHT(N3233, LEN(N3233)-FIND("/",N3233,1))</f>
        <v>plays</v>
      </c>
      <c r="S3233" s="12">
        <f t="shared" si="100"/>
        <v>42446.735497685186</v>
      </c>
      <c r="T3233" s="12">
        <f t="shared" si="101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15">
        <f>E3234/L3234</f>
        <v>50.46153846153846</v>
      </c>
      <c r="Q3234" t="str">
        <f>LEFT(N3234, FIND("/",N3234,1)-1)</f>
        <v>theater</v>
      </c>
      <c r="R3234" t="str">
        <f>RIGHT(N3234, LEN(N3234)-FIND("/",N3234,1))</f>
        <v>plays</v>
      </c>
      <c r="S3234" s="12">
        <f t="shared" si="100"/>
        <v>42463.605520833335</v>
      </c>
      <c r="T3234" s="12">
        <f t="shared" si="101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15">
        <f>E3235/L3235</f>
        <v>97.377049180327873</v>
      </c>
      <c r="Q3235" t="str">
        <f>LEFT(N3235, FIND("/",N3235,1)-1)</f>
        <v>theater</v>
      </c>
      <c r="R3235" t="str">
        <f>RIGHT(N3235, LEN(N3235)-FIND("/",N3235,1))</f>
        <v>plays</v>
      </c>
      <c r="S3235" s="12">
        <f t="shared" si="100"/>
        <v>42766.596701388888</v>
      </c>
      <c r="T3235" s="12">
        <f t="shared" si="101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15">
        <f>E3236/L3236</f>
        <v>34.91921739130435</v>
      </c>
      <c r="Q3236" t="str">
        <f>LEFT(N3236, FIND("/",N3236,1)-1)</f>
        <v>theater</v>
      </c>
      <c r="R3236" t="str">
        <f>RIGHT(N3236, LEN(N3236)-FIND("/",N3236,1))</f>
        <v>plays</v>
      </c>
      <c r="S3236" s="12">
        <f t="shared" si="100"/>
        <v>42734.581111111103</v>
      </c>
      <c r="T3236" s="12">
        <f t="shared" si="101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15">
        <f>E3237/L3237</f>
        <v>85.530386740331494</v>
      </c>
      <c r="Q3237" t="str">
        <f>LEFT(N3237, FIND("/",N3237,1)-1)</f>
        <v>theater</v>
      </c>
      <c r="R3237" t="str">
        <f>RIGHT(N3237, LEN(N3237)-FIND("/",N3237,1))</f>
        <v>plays</v>
      </c>
      <c r="S3237" s="12">
        <f t="shared" si="100"/>
        <v>42522.139479166661</v>
      </c>
      <c r="T3237" s="12">
        <f t="shared" si="101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15">
        <f>E3238/L3238</f>
        <v>182.90909090909091</v>
      </c>
      <c r="Q3238" t="str">
        <f>LEFT(N3238, FIND("/",N3238,1)-1)</f>
        <v>theater</v>
      </c>
      <c r="R3238" t="str">
        <f>RIGHT(N3238, LEN(N3238)-FIND("/",N3238,1))</f>
        <v>plays</v>
      </c>
      <c r="S3238" s="12">
        <f t="shared" si="100"/>
        <v>42702.708715277775</v>
      </c>
      <c r="T3238" s="12">
        <f t="shared" si="101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15">
        <f>E3239/L3239</f>
        <v>131.13620817843866</v>
      </c>
      <c r="Q3239" t="str">
        <f>LEFT(N3239, FIND("/",N3239,1)-1)</f>
        <v>theater</v>
      </c>
      <c r="R3239" t="str">
        <f>RIGHT(N3239, LEN(N3239)-FIND("/",N3239,1))</f>
        <v>plays</v>
      </c>
      <c r="S3239" s="12">
        <f t="shared" si="100"/>
        <v>42252.266018518516</v>
      </c>
      <c r="T3239" s="12">
        <f t="shared" si="101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15">
        <f>E3240/L3240</f>
        <v>39.810126582278478</v>
      </c>
      <c r="Q3240" t="str">
        <f>LEFT(N3240, FIND("/",N3240,1)-1)</f>
        <v>theater</v>
      </c>
      <c r="R3240" t="str">
        <f>RIGHT(N3240, LEN(N3240)-FIND("/",N3240,1))</f>
        <v>plays</v>
      </c>
      <c r="S3240" s="12">
        <f t="shared" si="100"/>
        <v>42156.302060185182</v>
      </c>
      <c r="T3240" s="12">
        <f t="shared" si="101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15">
        <f>E3241/L3241</f>
        <v>59.701730769230764</v>
      </c>
      <c r="Q3241" t="str">
        <f>LEFT(N3241, FIND("/",N3241,1)-1)</f>
        <v>theater</v>
      </c>
      <c r="R3241" t="str">
        <f>RIGHT(N3241, LEN(N3241)-FIND("/",N3241,1))</f>
        <v>plays</v>
      </c>
      <c r="S3241" s="12">
        <f t="shared" si="100"/>
        <v>42277.880706018514</v>
      </c>
      <c r="T3241" s="12">
        <f t="shared" si="101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15">
        <f>E3242/L3242</f>
        <v>88.735294117647058</v>
      </c>
      <c r="Q3242" t="str">
        <f>LEFT(N3242, FIND("/",N3242,1)-1)</f>
        <v>theater</v>
      </c>
      <c r="R3242" t="str">
        <f>RIGHT(N3242, LEN(N3242)-FIND("/",N3242,1))</f>
        <v>plays</v>
      </c>
      <c r="S3242" s="12">
        <f t="shared" si="100"/>
        <v>42754.485509259255</v>
      </c>
      <c r="T3242" s="12">
        <f t="shared" si="101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15">
        <f>E3243/L3243</f>
        <v>58.688622754491021</v>
      </c>
      <c r="Q3243" t="str">
        <f>LEFT(N3243, FIND("/",N3243,1)-1)</f>
        <v>theater</v>
      </c>
      <c r="R3243" t="str">
        <f>RIGHT(N3243, LEN(N3243)-FIND("/",N3243,1))</f>
        <v>plays</v>
      </c>
      <c r="S3243" s="12">
        <f t="shared" si="100"/>
        <v>41893.116550925923</v>
      </c>
      <c r="T3243" s="12">
        <f t="shared" si="101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15">
        <f>E3244/L3244</f>
        <v>69.56513661202186</v>
      </c>
      <c r="Q3244" t="str">
        <f>LEFT(N3244, FIND("/",N3244,1)-1)</f>
        <v>theater</v>
      </c>
      <c r="R3244" t="str">
        <f>RIGHT(N3244, LEN(N3244)-FIND("/",N3244,1))</f>
        <v>plays</v>
      </c>
      <c r="S3244" s="12">
        <f t="shared" si="100"/>
        <v>41871.547361111108</v>
      </c>
      <c r="T3244" s="12">
        <f t="shared" si="101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15">
        <f>E3245/L3245</f>
        <v>115.87323943661971</v>
      </c>
      <c r="Q3245" t="str">
        <f>LEFT(N3245, FIND("/",N3245,1)-1)</f>
        <v>theater</v>
      </c>
      <c r="R3245" t="str">
        <f>RIGHT(N3245, LEN(N3245)-FIND("/",N3245,1))</f>
        <v>plays</v>
      </c>
      <c r="S3245" s="12">
        <f t="shared" si="100"/>
        <v>42261.888449074067</v>
      </c>
      <c r="T3245" s="12">
        <f t="shared" si="101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15">
        <f>E3246/L3246</f>
        <v>23.869565217391305</v>
      </c>
      <c r="Q3246" t="str">
        <f>LEFT(N3246, FIND("/",N3246,1)-1)</f>
        <v>theater</v>
      </c>
      <c r="R3246" t="str">
        <f>RIGHT(N3246, LEN(N3246)-FIND("/",N3246,1))</f>
        <v>plays</v>
      </c>
      <c r="S3246" s="12">
        <f t="shared" si="100"/>
        <v>42675.485902777778</v>
      </c>
      <c r="T3246" s="12">
        <f t="shared" si="101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15">
        <f>E3247/L3247</f>
        <v>81.125925925925927</v>
      </c>
      <c r="Q3247" t="str">
        <f>LEFT(N3247, FIND("/",N3247,1)-1)</f>
        <v>theater</v>
      </c>
      <c r="R3247" t="str">
        <f>RIGHT(N3247, LEN(N3247)-FIND("/",N3247,1))</f>
        <v>plays</v>
      </c>
      <c r="S3247" s="12">
        <f t="shared" si="100"/>
        <v>42135.391874999994</v>
      </c>
      <c r="T3247" s="12">
        <f t="shared" si="101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15">
        <f>E3248/L3248</f>
        <v>57.626943005181346</v>
      </c>
      <c r="Q3248" t="str">
        <f>LEFT(N3248, FIND("/",N3248,1)-1)</f>
        <v>theater</v>
      </c>
      <c r="R3248" t="str">
        <f>RIGHT(N3248, LEN(N3248)-FIND("/",N3248,1))</f>
        <v>plays</v>
      </c>
      <c r="S3248" s="12">
        <f t="shared" si="100"/>
        <v>42230.263888888883</v>
      </c>
      <c r="T3248" s="12">
        <f t="shared" si="101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15">
        <f>E3249/L3249</f>
        <v>46.429824561403507</v>
      </c>
      <c r="Q3249" t="str">
        <f>LEFT(N3249, FIND("/",N3249,1)-1)</f>
        <v>theater</v>
      </c>
      <c r="R3249" t="str">
        <f>RIGHT(N3249, LEN(N3249)-FIND("/",N3249,1))</f>
        <v>plays</v>
      </c>
      <c r="S3249" s="12">
        <f t="shared" si="100"/>
        <v>42167.22583333333</v>
      </c>
      <c r="T3249" s="12">
        <f t="shared" si="101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15">
        <f>E3250/L3250</f>
        <v>60.475000000000001</v>
      </c>
      <c r="Q3250" t="str">
        <f>LEFT(N3250, FIND("/",N3250,1)-1)</f>
        <v>theater</v>
      </c>
      <c r="R3250" t="str">
        <f>RIGHT(N3250, LEN(N3250)-FIND("/",N3250,1))</f>
        <v>plays</v>
      </c>
      <c r="S3250" s="12">
        <f t="shared" si="100"/>
        <v>42068.68005787037</v>
      </c>
      <c r="T3250" s="12">
        <f t="shared" si="101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15">
        <f>E3251/L3251</f>
        <v>65.579545454545453</v>
      </c>
      <c r="Q3251" t="str">
        <f>LEFT(N3251, FIND("/",N3251,1)-1)</f>
        <v>theater</v>
      </c>
      <c r="R3251" t="str">
        <f>RIGHT(N3251, LEN(N3251)-FIND("/",N3251,1))</f>
        <v>plays</v>
      </c>
      <c r="S3251" s="12">
        <f t="shared" si="100"/>
        <v>42145.538356481477</v>
      </c>
      <c r="T3251" s="12">
        <f t="shared" si="101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15">
        <f>E3252/L3252</f>
        <v>119.1924882629108</v>
      </c>
      <c r="Q3252" t="str">
        <f>LEFT(N3252, FIND("/",N3252,1)-1)</f>
        <v>theater</v>
      </c>
      <c r="R3252" t="str">
        <f>RIGHT(N3252, LEN(N3252)-FIND("/",N3252,1))</f>
        <v>plays</v>
      </c>
      <c r="S3252" s="12">
        <f t="shared" si="100"/>
        <v>41918.533842592587</v>
      </c>
      <c r="T3252" s="12">
        <f t="shared" si="101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15">
        <f>E3253/L3253</f>
        <v>83.05</v>
      </c>
      <c r="Q3253" t="str">
        <f>LEFT(N3253, FIND("/",N3253,1)-1)</f>
        <v>theater</v>
      </c>
      <c r="R3253" t="str">
        <f>RIGHT(N3253, LEN(N3253)-FIND("/",N3253,1))</f>
        <v>plays</v>
      </c>
      <c r="S3253" s="12">
        <f t="shared" si="100"/>
        <v>42146.52275462963</v>
      </c>
      <c r="T3253" s="12">
        <f t="shared" si="101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15">
        <f>E3254/L3254</f>
        <v>57.52</v>
      </c>
      <c r="Q3254" t="str">
        <f>LEFT(N3254, FIND("/",N3254,1)-1)</f>
        <v>theater</v>
      </c>
      <c r="R3254" t="str">
        <f>RIGHT(N3254, LEN(N3254)-FIND("/",N3254,1))</f>
        <v>plays</v>
      </c>
      <c r="S3254" s="12">
        <f t="shared" si="100"/>
        <v>42590.264351851853</v>
      </c>
      <c r="T3254" s="12">
        <f t="shared" si="101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15">
        <f>E3255/L3255</f>
        <v>177.08695652173913</v>
      </c>
      <c r="Q3255" t="str">
        <f>LEFT(N3255, FIND("/",N3255,1)-1)</f>
        <v>theater</v>
      </c>
      <c r="R3255" t="str">
        <f>RIGHT(N3255, LEN(N3255)-FIND("/",N3255,1))</f>
        <v>plays</v>
      </c>
      <c r="S3255" s="12">
        <f t="shared" si="100"/>
        <v>42602.368379629632</v>
      </c>
      <c r="T3255" s="12">
        <f t="shared" si="101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15">
        <f>E3256/L3256</f>
        <v>70.771505376344081</v>
      </c>
      <c r="Q3256" t="str">
        <f>LEFT(N3256, FIND("/",N3256,1)-1)</f>
        <v>theater</v>
      </c>
      <c r="R3256" t="str">
        <f>RIGHT(N3256, LEN(N3256)-FIND("/",N3256,1))</f>
        <v>plays</v>
      </c>
      <c r="S3256" s="12">
        <f t="shared" si="100"/>
        <v>42058.877418981479</v>
      </c>
      <c r="T3256" s="12">
        <f t="shared" si="101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15">
        <f>E3257/L3257</f>
        <v>29.166666666666668</v>
      </c>
      <c r="Q3257" t="str">
        <f>LEFT(N3257, FIND("/",N3257,1)-1)</f>
        <v>theater</v>
      </c>
      <c r="R3257" t="str">
        <f>RIGHT(N3257, LEN(N3257)-FIND("/",N3257,1))</f>
        <v>plays</v>
      </c>
      <c r="S3257" s="12">
        <f t="shared" si="100"/>
        <v>41889.559895833328</v>
      </c>
      <c r="T3257" s="12">
        <f t="shared" si="101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15">
        <f>E3258/L3258</f>
        <v>72.76136363636364</v>
      </c>
      <c r="Q3258" t="str">
        <f>LEFT(N3258, FIND("/",N3258,1)-1)</f>
        <v>theater</v>
      </c>
      <c r="R3258" t="str">
        <f>RIGHT(N3258, LEN(N3258)-FIND("/",N3258,1))</f>
        <v>plays</v>
      </c>
      <c r="S3258" s="12">
        <f t="shared" si="100"/>
        <v>42144.365474537037</v>
      </c>
      <c r="T3258" s="12">
        <f t="shared" si="101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15">
        <f>E3259/L3259</f>
        <v>51.853414634146333</v>
      </c>
      <c r="Q3259" t="str">
        <f>LEFT(N3259, FIND("/",N3259,1)-1)</f>
        <v>theater</v>
      </c>
      <c r="R3259" t="str">
        <f>RIGHT(N3259, LEN(N3259)-FIND("/",N3259,1))</f>
        <v>plays</v>
      </c>
      <c r="S3259" s="12">
        <f t="shared" si="100"/>
        <v>42758.351296296292</v>
      </c>
      <c r="T3259" s="12">
        <f t="shared" si="101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15">
        <f>E3260/L3260</f>
        <v>98.2</v>
      </c>
      <c r="Q3260" t="str">
        <f>LEFT(N3260, FIND("/",N3260,1)-1)</f>
        <v>theater</v>
      </c>
      <c r="R3260" t="str">
        <f>RIGHT(N3260, LEN(N3260)-FIND("/",N3260,1))</f>
        <v>plays</v>
      </c>
      <c r="S3260" s="12">
        <f t="shared" si="100"/>
        <v>41982.678946759253</v>
      </c>
      <c r="T3260" s="12">
        <f t="shared" si="101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15">
        <f>E3261/L3261</f>
        <v>251.7381443298969</v>
      </c>
      <c r="Q3261" t="str">
        <f>LEFT(N3261, FIND("/",N3261,1)-1)</f>
        <v>theater</v>
      </c>
      <c r="R3261" t="str">
        <f>RIGHT(N3261, LEN(N3261)-FIND("/",N3261,1))</f>
        <v>plays</v>
      </c>
      <c r="S3261" s="12">
        <f t="shared" si="100"/>
        <v>42614.552604166667</v>
      </c>
      <c r="T3261" s="12">
        <f t="shared" si="101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15">
        <f>E3262/L3262</f>
        <v>74.821917808219183</v>
      </c>
      <c r="Q3262" t="str">
        <f>LEFT(N3262, FIND("/",N3262,1)-1)</f>
        <v>theater</v>
      </c>
      <c r="R3262" t="str">
        <f>RIGHT(N3262, LEN(N3262)-FIND("/",N3262,1))</f>
        <v>plays</v>
      </c>
      <c r="S3262" s="12">
        <f t="shared" si="100"/>
        <v>42303.464328703696</v>
      </c>
      <c r="T3262" s="12">
        <f t="shared" si="101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15">
        <f>E3263/L3263</f>
        <v>67.65306122448979</v>
      </c>
      <c r="Q3263" t="str">
        <f>LEFT(N3263, FIND("/",N3263,1)-1)</f>
        <v>theater</v>
      </c>
      <c r="R3263" t="str">
        <f>RIGHT(N3263, LEN(N3263)-FIND("/",N3263,1))</f>
        <v>plays</v>
      </c>
      <c r="S3263" s="12">
        <f t="shared" si="100"/>
        <v>42171.517083333332</v>
      </c>
      <c r="T3263" s="12">
        <f t="shared" si="101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15">
        <f>E3264/L3264</f>
        <v>93.81343283582089</v>
      </c>
      <c r="Q3264" t="str">
        <f>LEFT(N3264, FIND("/",N3264,1)-1)</f>
        <v>theater</v>
      </c>
      <c r="R3264" t="str">
        <f>RIGHT(N3264, LEN(N3264)-FIND("/",N3264,1))</f>
        <v>plays</v>
      </c>
      <c r="S3264" s="12">
        <f t="shared" si="100"/>
        <v>41964.107199074067</v>
      </c>
      <c r="T3264" s="12">
        <f t="shared" si="101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15">
        <f>E3265/L3265</f>
        <v>41.237647058823526</v>
      </c>
      <c r="Q3265" t="str">
        <f>LEFT(N3265, FIND("/",N3265,1)-1)</f>
        <v>theater</v>
      </c>
      <c r="R3265" t="str">
        <f>RIGHT(N3265, LEN(N3265)-FIND("/",N3265,1))</f>
        <v>plays</v>
      </c>
      <c r="S3265" s="12">
        <f t="shared" si="100"/>
        <v>42284.30773148148</v>
      </c>
      <c r="T3265" s="12">
        <f t="shared" si="101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15">
        <f>E3266/L3266</f>
        <v>52.551020408163268</v>
      </c>
      <c r="Q3266" t="str">
        <f>LEFT(N3266, FIND("/",N3266,1)-1)</f>
        <v>theater</v>
      </c>
      <c r="R3266" t="str">
        <f>RIGHT(N3266, LEN(N3266)-FIND("/",N3266,1))</f>
        <v>plays</v>
      </c>
      <c r="S3266" s="12">
        <f t="shared" si="100"/>
        <v>42016.591874999998</v>
      </c>
      <c r="T3266" s="12">
        <f t="shared" si="101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15">
        <f>E3267/L3267</f>
        <v>70.285714285714292</v>
      </c>
      <c r="Q3267" t="str">
        <f>LEFT(N3267, FIND("/",N3267,1)-1)</f>
        <v>theater</v>
      </c>
      <c r="R3267" t="str">
        <f>RIGHT(N3267, LEN(N3267)-FIND("/",N3267,1))</f>
        <v>plays</v>
      </c>
      <c r="S3267" s="12">
        <f t="shared" ref="S3267:S3330" si="102">(J3267/86400)+25569+(-5/24)</f>
        <v>42311.503645833327</v>
      </c>
      <c r="T3267" s="12">
        <f t="shared" ref="T3267:T3330" si="103">(I3267/86400)+25569+(-5/24)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15">
        <f>E3268/L3268</f>
        <v>48.325153374233132</v>
      </c>
      <c r="Q3268" t="str">
        <f>LEFT(N3268, FIND("/",N3268,1)-1)</f>
        <v>theater</v>
      </c>
      <c r="R3268" t="str">
        <f>RIGHT(N3268, LEN(N3268)-FIND("/",N3268,1))</f>
        <v>plays</v>
      </c>
      <c r="S3268" s="12">
        <f t="shared" si="102"/>
        <v>42136.327800925923</v>
      </c>
      <c r="T3268" s="12">
        <f t="shared" si="103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15">
        <f>E3269/L3269</f>
        <v>53.177083333333336</v>
      </c>
      <c r="Q3269" t="str">
        <f>LEFT(N3269, FIND("/",N3269,1)-1)</f>
        <v>theater</v>
      </c>
      <c r="R3269" t="str">
        <f>RIGHT(N3269, LEN(N3269)-FIND("/",N3269,1))</f>
        <v>plays</v>
      </c>
      <c r="S3269" s="12">
        <f t="shared" si="102"/>
        <v>42172.549305555549</v>
      </c>
      <c r="T3269" s="12">
        <f t="shared" si="103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15">
        <f>E3270/L3270</f>
        <v>60.952380952380949</v>
      </c>
      <c r="Q3270" t="str">
        <f>LEFT(N3270, FIND("/",N3270,1)-1)</f>
        <v>theater</v>
      </c>
      <c r="R3270" t="str">
        <f>RIGHT(N3270, LEN(N3270)-FIND("/",N3270,1))</f>
        <v>plays</v>
      </c>
      <c r="S3270" s="12">
        <f t="shared" si="102"/>
        <v>42590.695925925924</v>
      </c>
      <c r="T3270" s="12">
        <f t="shared" si="103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15">
        <f>E3271/L3271</f>
        <v>116</v>
      </c>
      <c r="Q3271" t="str">
        <f>LEFT(N3271, FIND("/",N3271,1)-1)</f>
        <v>theater</v>
      </c>
      <c r="R3271" t="str">
        <f>RIGHT(N3271, LEN(N3271)-FIND("/",N3271,1))</f>
        <v>plays</v>
      </c>
      <c r="S3271" s="12">
        <f t="shared" si="102"/>
        <v>42137.187465277777</v>
      </c>
      <c r="T3271" s="12">
        <f t="shared" si="103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15">
        <f>E3272/L3272</f>
        <v>61</v>
      </c>
      <c r="Q3272" t="str">
        <f>LEFT(N3272, FIND("/",N3272,1)-1)</f>
        <v>theater</v>
      </c>
      <c r="R3272" t="str">
        <f>RIGHT(N3272, LEN(N3272)-FIND("/",N3272,1))</f>
        <v>plays</v>
      </c>
      <c r="S3272" s="12">
        <f t="shared" si="102"/>
        <v>42167.324826388889</v>
      </c>
      <c r="T3272" s="12">
        <f t="shared" si="103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15">
        <f>E3273/L3273</f>
        <v>38.235294117647058</v>
      </c>
      <c r="Q3273" t="str">
        <f>LEFT(N3273, FIND("/",N3273,1)-1)</f>
        <v>theater</v>
      </c>
      <c r="R3273" t="str">
        <f>RIGHT(N3273, LEN(N3273)-FIND("/",N3273,1))</f>
        <v>plays</v>
      </c>
      <c r="S3273" s="12">
        <f t="shared" si="102"/>
        <v>41915.22887731481</v>
      </c>
      <c r="T3273" s="12">
        <f t="shared" si="103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15">
        <f>E3274/L3274</f>
        <v>106.50344827586207</v>
      </c>
      <c r="Q3274" t="str">
        <f>LEFT(N3274, FIND("/",N3274,1)-1)</f>
        <v>theater</v>
      </c>
      <c r="R3274" t="str">
        <f>RIGHT(N3274, LEN(N3274)-FIND("/",N3274,1))</f>
        <v>plays</v>
      </c>
      <c r="S3274" s="12">
        <f t="shared" si="102"/>
        <v>42284.291770833333</v>
      </c>
      <c r="T3274" s="12">
        <f t="shared" si="103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15">
        <f>E3275/L3275</f>
        <v>204.57142857142858</v>
      </c>
      <c r="Q3275" t="str">
        <f>LEFT(N3275, FIND("/",N3275,1)-1)</f>
        <v>theater</v>
      </c>
      <c r="R3275" t="str">
        <f>RIGHT(N3275, LEN(N3275)-FIND("/",N3275,1))</f>
        <v>plays</v>
      </c>
      <c r="S3275" s="12">
        <f t="shared" si="102"/>
        <v>42611.5930787037</v>
      </c>
      <c r="T3275" s="12">
        <f t="shared" si="103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15">
        <f>E3276/L3276</f>
        <v>54.912587412587413</v>
      </c>
      <c r="Q3276" t="str">
        <f>LEFT(N3276, FIND("/",N3276,1)-1)</f>
        <v>theater</v>
      </c>
      <c r="R3276" t="str">
        <f>RIGHT(N3276, LEN(N3276)-FIND("/",N3276,1))</f>
        <v>plays</v>
      </c>
      <c r="S3276" s="12">
        <f t="shared" si="102"/>
        <v>42400.496203703697</v>
      </c>
      <c r="T3276" s="12">
        <f t="shared" si="103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15">
        <f>E3277/L3277</f>
        <v>150.41666666666666</v>
      </c>
      <c r="Q3277" t="str">
        <f>LEFT(N3277, FIND("/",N3277,1)-1)</f>
        <v>theater</v>
      </c>
      <c r="R3277" t="str">
        <f>RIGHT(N3277, LEN(N3277)-FIND("/",N3277,1))</f>
        <v>plays</v>
      </c>
      <c r="S3277" s="12">
        <f t="shared" si="102"/>
        <v>42017.672118055554</v>
      </c>
      <c r="T3277" s="12">
        <f t="shared" si="103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15">
        <f>E3278/L3278</f>
        <v>52.58</v>
      </c>
      <c r="Q3278" t="str">
        <f>LEFT(N3278, FIND("/",N3278,1)-1)</f>
        <v>theater</v>
      </c>
      <c r="R3278" t="str">
        <f>RIGHT(N3278, LEN(N3278)-FIND("/",N3278,1))</f>
        <v>plays</v>
      </c>
      <c r="S3278" s="12">
        <f t="shared" si="102"/>
        <v>42426.741655092592</v>
      </c>
      <c r="T3278" s="12">
        <f t="shared" si="103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15">
        <f>E3279/L3279</f>
        <v>54.3</v>
      </c>
      <c r="Q3279" t="str">
        <f>LEFT(N3279, FIND("/",N3279,1)-1)</f>
        <v>theater</v>
      </c>
      <c r="R3279" t="str">
        <f>RIGHT(N3279, LEN(N3279)-FIND("/",N3279,1))</f>
        <v>plays</v>
      </c>
      <c r="S3279" s="12">
        <f t="shared" si="102"/>
        <v>41931.474606481475</v>
      </c>
      <c r="T3279" s="12">
        <f t="shared" si="103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15">
        <f>E3280/L3280</f>
        <v>76.029411764705884</v>
      </c>
      <c r="Q3280" t="str">
        <f>LEFT(N3280, FIND("/",N3280,1)-1)</f>
        <v>theater</v>
      </c>
      <c r="R3280" t="str">
        <f>RIGHT(N3280, LEN(N3280)-FIND("/",N3280,1))</f>
        <v>plays</v>
      </c>
      <c r="S3280" s="12">
        <f t="shared" si="102"/>
        <v>42124.640081018515</v>
      </c>
      <c r="T3280" s="12">
        <f t="shared" si="103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15">
        <f>E3281/L3281</f>
        <v>105.2063492063492</v>
      </c>
      <c r="Q3281" t="str">
        <f>LEFT(N3281, FIND("/",N3281,1)-1)</f>
        <v>theater</v>
      </c>
      <c r="R3281" t="str">
        <f>RIGHT(N3281, LEN(N3281)-FIND("/",N3281,1))</f>
        <v>plays</v>
      </c>
      <c r="S3281" s="12">
        <f t="shared" si="102"/>
        <v>42430.894201388888</v>
      </c>
      <c r="T3281" s="12">
        <f t="shared" si="103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15">
        <f>E3282/L3282</f>
        <v>68.666666666666671</v>
      </c>
      <c r="Q3282" t="str">
        <f>LEFT(N3282, FIND("/",N3282,1)-1)</f>
        <v>theater</v>
      </c>
      <c r="R3282" t="str">
        <f>RIGHT(N3282, LEN(N3282)-FIND("/",N3282,1))</f>
        <v>plays</v>
      </c>
      <c r="S3282" s="12">
        <f t="shared" si="102"/>
        <v>42121.548587962963</v>
      </c>
      <c r="T3282" s="12">
        <f t="shared" si="103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15">
        <f>E3283/L3283</f>
        <v>129.36170212765958</v>
      </c>
      <c r="Q3283" t="str">
        <f>LEFT(N3283, FIND("/",N3283,1)-1)</f>
        <v>theater</v>
      </c>
      <c r="R3283" t="str">
        <f>RIGHT(N3283, LEN(N3283)-FIND("/",N3283,1))</f>
        <v>plays</v>
      </c>
      <c r="S3283" s="12">
        <f t="shared" si="102"/>
        <v>42218.811400462961</v>
      </c>
      <c r="T3283" s="12">
        <f t="shared" si="103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15">
        <f>E3284/L3284</f>
        <v>134.26371308016877</v>
      </c>
      <c r="Q3284" t="str">
        <f>LEFT(N3284, FIND("/",N3284,1)-1)</f>
        <v>theater</v>
      </c>
      <c r="R3284" t="str">
        <f>RIGHT(N3284, LEN(N3284)-FIND("/",N3284,1))</f>
        <v>plays</v>
      </c>
      <c r="S3284" s="12">
        <f t="shared" si="102"/>
        <v>42444.985972222225</v>
      </c>
      <c r="T3284" s="12">
        <f t="shared" si="103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15">
        <f>E3285/L3285</f>
        <v>17.829787234042552</v>
      </c>
      <c r="Q3285" t="str">
        <f>LEFT(N3285, FIND("/",N3285,1)-1)</f>
        <v>theater</v>
      </c>
      <c r="R3285" t="str">
        <f>RIGHT(N3285, LEN(N3285)-FIND("/",N3285,1))</f>
        <v>plays</v>
      </c>
      <c r="S3285" s="12">
        <f t="shared" si="102"/>
        <v>42379.535856481474</v>
      </c>
      <c r="T3285" s="12">
        <f t="shared" si="103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15">
        <f>E3286/L3286</f>
        <v>203.2</v>
      </c>
      <c r="Q3286" t="str">
        <f>LEFT(N3286, FIND("/",N3286,1)-1)</f>
        <v>theater</v>
      </c>
      <c r="R3286" t="str">
        <f>RIGHT(N3286, LEN(N3286)-FIND("/",N3286,1))</f>
        <v>plays</v>
      </c>
      <c r="S3286" s="12">
        <f t="shared" si="102"/>
        <v>42380.676539351851</v>
      </c>
      <c r="T3286" s="12">
        <f t="shared" si="103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15">
        <f>E3287/L3287</f>
        <v>69.18518518518519</v>
      </c>
      <c r="Q3287" t="str">
        <f>LEFT(N3287, FIND("/",N3287,1)-1)</f>
        <v>theater</v>
      </c>
      <c r="R3287" t="str">
        <f>RIGHT(N3287, LEN(N3287)-FIND("/",N3287,1))</f>
        <v>plays</v>
      </c>
      <c r="S3287" s="12">
        <f t="shared" si="102"/>
        <v>42762.734097222223</v>
      </c>
      <c r="T3287" s="12">
        <f t="shared" si="103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15">
        <f>E3288/L3288</f>
        <v>125.12295081967213</v>
      </c>
      <c r="Q3288" t="str">
        <f>LEFT(N3288, FIND("/",N3288,1)-1)</f>
        <v>theater</v>
      </c>
      <c r="R3288" t="str">
        <f>RIGHT(N3288, LEN(N3288)-FIND("/",N3288,1))</f>
        <v>plays</v>
      </c>
      <c r="S3288" s="12">
        <f t="shared" si="102"/>
        <v>42567.631736111107</v>
      </c>
      <c r="T3288" s="12">
        <f t="shared" si="103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15">
        <f>E3289/L3289</f>
        <v>73.529411764705884</v>
      </c>
      <c r="Q3289" t="str">
        <f>LEFT(N3289, FIND("/",N3289,1)-1)</f>
        <v>theater</v>
      </c>
      <c r="R3289" t="str">
        <f>RIGHT(N3289, LEN(N3289)-FIND("/",N3289,1))</f>
        <v>plays</v>
      </c>
      <c r="S3289" s="12">
        <f t="shared" si="102"/>
        <v>42311.541990740741</v>
      </c>
      <c r="T3289" s="12">
        <f t="shared" si="103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15">
        <f>E3290/L3290</f>
        <v>48.437149758454105</v>
      </c>
      <c r="Q3290" t="str">
        <f>LEFT(N3290, FIND("/",N3290,1)-1)</f>
        <v>theater</v>
      </c>
      <c r="R3290" t="str">
        <f>RIGHT(N3290, LEN(N3290)-FIND("/",N3290,1))</f>
        <v>plays</v>
      </c>
      <c r="S3290" s="12">
        <f t="shared" si="102"/>
        <v>42505.566145833327</v>
      </c>
      <c r="T3290" s="12">
        <f t="shared" si="103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15">
        <f>E3291/L3291</f>
        <v>26.608400000000003</v>
      </c>
      <c r="Q3291" t="str">
        <f>LEFT(N3291, FIND("/",N3291,1)-1)</f>
        <v>theater</v>
      </c>
      <c r="R3291" t="str">
        <f>RIGHT(N3291, LEN(N3291)-FIND("/",N3291,1))</f>
        <v>plays</v>
      </c>
      <c r="S3291" s="12">
        <f t="shared" si="102"/>
        <v>42758.159745370365</v>
      </c>
      <c r="T3291" s="12">
        <f t="shared" si="103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15">
        <f>E3292/L3292</f>
        <v>33.666666666666664</v>
      </c>
      <c r="Q3292" t="str">
        <f>LEFT(N3292, FIND("/",N3292,1)-1)</f>
        <v>theater</v>
      </c>
      <c r="R3292" t="str">
        <f>RIGHT(N3292, LEN(N3292)-FIND("/",N3292,1))</f>
        <v>plays</v>
      </c>
      <c r="S3292" s="12">
        <f t="shared" si="102"/>
        <v>42775.306608796294</v>
      </c>
      <c r="T3292" s="12">
        <f t="shared" si="103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15">
        <f>E3293/L3293</f>
        <v>40.714285714285715</v>
      </c>
      <c r="Q3293" t="str">
        <f>LEFT(N3293, FIND("/",N3293,1)-1)</f>
        <v>theater</v>
      </c>
      <c r="R3293" t="str">
        <f>RIGHT(N3293, LEN(N3293)-FIND("/",N3293,1))</f>
        <v>plays</v>
      </c>
      <c r="S3293" s="12">
        <f t="shared" si="102"/>
        <v>42232.494212962956</v>
      </c>
      <c r="T3293" s="12">
        <f t="shared" si="103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15">
        <f>E3294/L3294</f>
        <v>19.266666666666666</v>
      </c>
      <c r="Q3294" t="str">
        <f>LEFT(N3294, FIND("/",N3294,1)-1)</f>
        <v>theater</v>
      </c>
      <c r="R3294" t="str">
        <f>RIGHT(N3294, LEN(N3294)-FIND("/",N3294,1))</f>
        <v>plays</v>
      </c>
      <c r="S3294" s="12">
        <f t="shared" si="102"/>
        <v>42282.561898148146</v>
      </c>
      <c r="T3294" s="12">
        <f t="shared" si="103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15">
        <f>E3295/L3295</f>
        <v>84.285714285714292</v>
      </c>
      <c r="Q3295" t="str">
        <f>LEFT(N3295, FIND("/",N3295,1)-1)</f>
        <v>theater</v>
      </c>
      <c r="R3295" t="str">
        <f>RIGHT(N3295, LEN(N3295)-FIND("/",N3295,1))</f>
        <v>plays</v>
      </c>
      <c r="S3295" s="12">
        <f t="shared" si="102"/>
        <v>42768.217037037037</v>
      </c>
      <c r="T3295" s="12">
        <f t="shared" si="103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15">
        <f>E3296/L3296</f>
        <v>29.583333333333332</v>
      </c>
      <c r="Q3296" t="str">
        <f>LEFT(N3296, FIND("/",N3296,1)-1)</f>
        <v>theater</v>
      </c>
      <c r="R3296" t="str">
        <f>RIGHT(N3296, LEN(N3296)-FIND("/",N3296,1))</f>
        <v>plays</v>
      </c>
      <c r="S3296" s="12">
        <f t="shared" si="102"/>
        <v>42141.33280092592</v>
      </c>
      <c r="T3296" s="12">
        <f t="shared" si="103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15">
        <f>E3297/L3297</f>
        <v>26.667037037037037</v>
      </c>
      <c r="Q3297" t="str">
        <f>LEFT(N3297, FIND("/",N3297,1)-1)</f>
        <v>theater</v>
      </c>
      <c r="R3297" t="str">
        <f>RIGHT(N3297, LEN(N3297)-FIND("/",N3297,1))</f>
        <v>plays</v>
      </c>
      <c r="S3297" s="12">
        <f t="shared" si="102"/>
        <v>42609.234131944446</v>
      </c>
      <c r="T3297" s="12">
        <f t="shared" si="103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15">
        <f>E3298/L3298</f>
        <v>45.978723404255319</v>
      </c>
      <c r="Q3298" t="str">
        <f>LEFT(N3298, FIND("/",N3298,1)-1)</f>
        <v>theater</v>
      </c>
      <c r="R3298" t="str">
        <f>RIGHT(N3298, LEN(N3298)-FIND("/",N3298,1))</f>
        <v>plays</v>
      </c>
      <c r="S3298" s="12">
        <f t="shared" si="102"/>
        <v>42309.54828703704</v>
      </c>
      <c r="T3298" s="12">
        <f t="shared" si="103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15">
        <f>E3299/L3299</f>
        <v>125.09090909090909</v>
      </c>
      <c r="Q3299" t="str">
        <f>LEFT(N3299, FIND("/",N3299,1)-1)</f>
        <v>theater</v>
      </c>
      <c r="R3299" t="str">
        <f>RIGHT(N3299, LEN(N3299)-FIND("/",N3299,1))</f>
        <v>plays</v>
      </c>
      <c r="S3299" s="12">
        <f t="shared" si="102"/>
        <v>42193.563148148147</v>
      </c>
      <c r="T3299" s="12">
        <f t="shared" si="103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15">
        <f>E3300/L3300</f>
        <v>141.29166666666666</v>
      </c>
      <c r="Q3300" t="str">
        <f>LEFT(N3300, FIND("/",N3300,1)-1)</f>
        <v>theater</v>
      </c>
      <c r="R3300" t="str">
        <f>RIGHT(N3300, LEN(N3300)-FIND("/",N3300,1))</f>
        <v>plays</v>
      </c>
      <c r="S3300" s="12">
        <f t="shared" si="102"/>
        <v>42239.749629629623</v>
      </c>
      <c r="T3300" s="12">
        <f t="shared" si="103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15">
        <f>E3301/L3301</f>
        <v>55.333333333333336</v>
      </c>
      <c r="Q3301" t="str">
        <f>LEFT(N3301, FIND("/",N3301,1)-1)</f>
        <v>theater</v>
      </c>
      <c r="R3301" t="str">
        <f>RIGHT(N3301, LEN(N3301)-FIND("/",N3301,1))</f>
        <v>plays</v>
      </c>
      <c r="S3301" s="12">
        <f t="shared" si="102"/>
        <v>42261.709062499998</v>
      </c>
      <c r="T3301" s="12">
        <f t="shared" si="103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15">
        <f>E3302/L3302</f>
        <v>46.420454545454547</v>
      </c>
      <c r="Q3302" t="str">
        <f>LEFT(N3302, FIND("/",N3302,1)-1)</f>
        <v>theater</v>
      </c>
      <c r="R3302" t="str">
        <f>RIGHT(N3302, LEN(N3302)-FIND("/",N3302,1))</f>
        <v>plays</v>
      </c>
      <c r="S3302" s="12">
        <f t="shared" si="102"/>
        <v>42102.535439814812</v>
      </c>
      <c r="T3302" s="12">
        <f t="shared" si="103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15">
        <f>E3303/L3303</f>
        <v>57.2</v>
      </c>
      <c r="Q3303" t="str">
        <f>LEFT(N3303, FIND("/",N3303,1)-1)</f>
        <v>theater</v>
      </c>
      <c r="R3303" t="str">
        <f>RIGHT(N3303, LEN(N3303)-FIND("/",N3303,1))</f>
        <v>plays</v>
      </c>
      <c r="S3303" s="12">
        <f t="shared" si="102"/>
        <v>42538.527499999997</v>
      </c>
      <c r="T3303" s="12">
        <f t="shared" si="103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15">
        <f>E3304/L3304</f>
        <v>173.7</v>
      </c>
      <c r="Q3304" t="str">
        <f>LEFT(N3304, FIND("/",N3304,1)-1)</f>
        <v>theater</v>
      </c>
      <c r="R3304" t="str">
        <f>RIGHT(N3304, LEN(N3304)-FIND("/",N3304,1))</f>
        <v>plays</v>
      </c>
      <c r="S3304" s="12">
        <f t="shared" si="102"/>
        <v>42681.143240740734</v>
      </c>
      <c r="T3304" s="12">
        <f t="shared" si="103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15">
        <f>E3305/L3305</f>
        <v>59.6</v>
      </c>
      <c r="Q3305" t="str">
        <f>LEFT(N3305, FIND("/",N3305,1)-1)</f>
        <v>theater</v>
      </c>
      <c r="R3305" t="str">
        <f>RIGHT(N3305, LEN(N3305)-FIND("/",N3305,1))</f>
        <v>plays</v>
      </c>
      <c r="S3305" s="12">
        <f t="shared" si="102"/>
        <v>42056.443101851844</v>
      </c>
      <c r="T3305" s="12">
        <f t="shared" si="103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15">
        <f>E3306/L3306</f>
        <v>89.585714285714289</v>
      </c>
      <c r="Q3306" t="str">
        <f>LEFT(N3306, FIND("/",N3306,1)-1)</f>
        <v>theater</v>
      </c>
      <c r="R3306" t="str">
        <f>RIGHT(N3306, LEN(N3306)-FIND("/",N3306,1))</f>
        <v>plays</v>
      </c>
      <c r="S3306" s="12">
        <f t="shared" si="102"/>
        <v>42696.41611111111</v>
      </c>
      <c r="T3306" s="12">
        <f t="shared" si="103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15">
        <f>E3307/L3307</f>
        <v>204.05</v>
      </c>
      <c r="Q3307" t="str">
        <f>LEFT(N3307, FIND("/",N3307,1)-1)</f>
        <v>theater</v>
      </c>
      <c r="R3307" t="str">
        <f>RIGHT(N3307, LEN(N3307)-FIND("/",N3307,1))</f>
        <v>plays</v>
      </c>
      <c r="S3307" s="12">
        <f t="shared" si="102"/>
        <v>42186.647546296292</v>
      </c>
      <c r="T3307" s="12">
        <f t="shared" si="103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15">
        <f>E3308/L3308</f>
        <v>48.703703703703702</v>
      </c>
      <c r="Q3308" t="str">
        <f>LEFT(N3308, FIND("/",N3308,1)-1)</f>
        <v>theater</v>
      </c>
      <c r="R3308" t="str">
        <f>RIGHT(N3308, LEN(N3308)-FIND("/",N3308,1))</f>
        <v>plays</v>
      </c>
      <c r="S3308" s="12">
        <f t="shared" si="102"/>
        <v>42493.010902777773</v>
      </c>
      <c r="T3308" s="12">
        <f t="shared" si="103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15">
        <f>E3309/L3309</f>
        <v>53.339999999999996</v>
      </c>
      <c r="Q3309" t="str">
        <f>LEFT(N3309, FIND("/",N3309,1)-1)</f>
        <v>theater</v>
      </c>
      <c r="R3309" t="str">
        <f>RIGHT(N3309, LEN(N3309)-FIND("/",N3309,1))</f>
        <v>plays</v>
      </c>
      <c r="S3309" s="12">
        <f t="shared" si="102"/>
        <v>42474.848831018513</v>
      </c>
      <c r="T3309" s="12">
        <f t="shared" si="103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15">
        <f>E3310/L3310</f>
        <v>75.087719298245617</v>
      </c>
      <c r="Q3310" t="str">
        <f>LEFT(N3310, FIND("/",N3310,1)-1)</f>
        <v>theater</v>
      </c>
      <c r="R3310" t="str">
        <f>RIGHT(N3310, LEN(N3310)-FIND("/",N3310,1))</f>
        <v>plays</v>
      </c>
      <c r="S3310" s="12">
        <f t="shared" si="102"/>
        <v>42452.668576388889</v>
      </c>
      <c r="T3310" s="12">
        <f t="shared" si="103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15">
        <f>E3311/L3311</f>
        <v>18</v>
      </c>
      <c r="Q3311" t="str">
        <f>LEFT(N3311, FIND("/",N3311,1)-1)</f>
        <v>theater</v>
      </c>
      <c r="R3311" t="str">
        <f>RIGHT(N3311, LEN(N3311)-FIND("/",N3311,1))</f>
        <v>plays</v>
      </c>
      <c r="S3311" s="12">
        <f t="shared" si="102"/>
        <v>42628.441874999997</v>
      </c>
      <c r="T3311" s="12">
        <f t="shared" si="103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15">
        <f>E3312/L3312</f>
        <v>209.83870967741936</v>
      </c>
      <c r="Q3312" t="str">
        <f>LEFT(N3312, FIND("/",N3312,1)-1)</f>
        <v>theater</v>
      </c>
      <c r="R3312" t="str">
        <f>RIGHT(N3312, LEN(N3312)-FIND("/",N3312,1))</f>
        <v>plays</v>
      </c>
      <c r="S3312" s="12">
        <f t="shared" si="102"/>
        <v>42253.720196759255</v>
      </c>
      <c r="T3312" s="12">
        <f t="shared" si="103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15">
        <f>E3313/L3313</f>
        <v>61.022222222222226</v>
      </c>
      <c r="Q3313" t="str">
        <f>LEFT(N3313, FIND("/",N3313,1)-1)</f>
        <v>theater</v>
      </c>
      <c r="R3313" t="str">
        <f>RIGHT(N3313, LEN(N3313)-FIND("/",N3313,1))</f>
        <v>plays</v>
      </c>
      <c r="S3313" s="12">
        <f t="shared" si="102"/>
        <v>42264.083449074074</v>
      </c>
      <c r="T3313" s="12">
        <f t="shared" si="103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15">
        <f>E3314/L3314</f>
        <v>61</v>
      </c>
      <c r="Q3314" t="str">
        <f>LEFT(N3314, FIND("/",N3314,1)-1)</f>
        <v>theater</v>
      </c>
      <c r="R3314" t="str">
        <f>RIGHT(N3314, LEN(N3314)-FIND("/",N3314,1))</f>
        <v>plays</v>
      </c>
      <c r="S3314" s="12">
        <f t="shared" si="102"/>
        <v>42664.601226851846</v>
      </c>
      <c r="T3314" s="12">
        <f t="shared" si="103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15">
        <f>E3315/L3315</f>
        <v>80.034482758620683</v>
      </c>
      <c r="Q3315" t="str">
        <f>LEFT(N3315, FIND("/",N3315,1)-1)</f>
        <v>theater</v>
      </c>
      <c r="R3315" t="str">
        <f>RIGHT(N3315, LEN(N3315)-FIND("/",N3315,1))</f>
        <v>plays</v>
      </c>
      <c r="S3315" s="12">
        <f t="shared" si="102"/>
        <v>42382.036076388882</v>
      </c>
      <c r="T3315" s="12">
        <f t="shared" si="103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15">
        <f>E3316/L3316</f>
        <v>29.068965517241381</v>
      </c>
      <c r="Q3316" t="str">
        <f>LEFT(N3316, FIND("/",N3316,1)-1)</f>
        <v>theater</v>
      </c>
      <c r="R3316" t="str">
        <f>RIGHT(N3316, LEN(N3316)-FIND("/",N3316,1))</f>
        <v>plays</v>
      </c>
      <c r="S3316" s="12">
        <f t="shared" si="102"/>
        <v>42105.059155092589</v>
      </c>
      <c r="T3316" s="12">
        <f t="shared" si="103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15">
        <f>E3317/L3317</f>
        <v>49.438202247191015</v>
      </c>
      <c r="Q3317" t="str">
        <f>LEFT(N3317, FIND("/",N3317,1)-1)</f>
        <v>theater</v>
      </c>
      <c r="R3317" t="str">
        <f>RIGHT(N3317, LEN(N3317)-FIND("/",N3317,1))</f>
        <v>plays</v>
      </c>
      <c r="S3317" s="12">
        <f t="shared" si="102"/>
        <v>42466.09538194444</v>
      </c>
      <c r="T3317" s="12">
        <f t="shared" si="103"/>
        <v>42496.09538194444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15">
        <f>E3318/L3318</f>
        <v>93.977440000000001</v>
      </c>
      <c r="Q3318" t="str">
        <f>LEFT(N3318, FIND("/",N3318,1)-1)</f>
        <v>theater</v>
      </c>
      <c r="R3318" t="str">
        <f>RIGHT(N3318, LEN(N3318)-FIND("/",N3318,1))</f>
        <v>plays</v>
      </c>
      <c r="S3318" s="12">
        <f t="shared" si="102"/>
        <v>41826.662905092591</v>
      </c>
      <c r="T3318" s="12">
        <f t="shared" si="103"/>
        <v>41859.370833333327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15">
        <f>E3319/L3319</f>
        <v>61.944444444444443</v>
      </c>
      <c r="Q3319" t="str">
        <f>LEFT(N3319, FIND("/",N3319,1)-1)</f>
        <v>theater</v>
      </c>
      <c r="R3319" t="str">
        <f>RIGHT(N3319, LEN(N3319)-FIND("/",N3319,1))</f>
        <v>plays</v>
      </c>
      <c r="S3319" s="12">
        <f t="shared" si="102"/>
        <v>42498.831296296295</v>
      </c>
      <c r="T3319" s="12">
        <f t="shared" si="103"/>
        <v>42528.831296296295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15">
        <f>E3320/L3320</f>
        <v>78.5</v>
      </c>
      <c r="Q3320" t="str">
        <f>LEFT(N3320, FIND("/",N3320,1)-1)</f>
        <v>theater</v>
      </c>
      <c r="R3320" t="str">
        <f>RIGHT(N3320, LEN(N3320)-FIND("/",N3320,1))</f>
        <v>plays</v>
      </c>
      <c r="S3320" s="12">
        <f t="shared" si="102"/>
        <v>42431.093668981477</v>
      </c>
      <c r="T3320" s="12">
        <f t="shared" si="103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15">
        <f>E3321/L3321</f>
        <v>33.75</v>
      </c>
      <c r="Q3321" t="str">
        <f>LEFT(N3321, FIND("/",N3321,1)-1)</f>
        <v>theater</v>
      </c>
      <c r="R3321" t="str">
        <f>RIGHT(N3321, LEN(N3321)-FIND("/",N3321,1))</f>
        <v>plays</v>
      </c>
      <c r="S3321" s="12">
        <f t="shared" si="102"/>
        <v>41990.377152777779</v>
      </c>
      <c r="T3321" s="12">
        <f t="shared" si="103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15">
        <f>E3322/L3322</f>
        <v>66.44736842105263</v>
      </c>
      <c r="Q3322" t="str">
        <f>LEFT(N3322, FIND("/",N3322,1)-1)</f>
        <v>theater</v>
      </c>
      <c r="R3322" t="str">
        <f>RIGHT(N3322, LEN(N3322)-FIND("/",N3322,1))</f>
        <v>plays</v>
      </c>
      <c r="S3322" s="12">
        <f t="shared" si="102"/>
        <v>42512.837465277778</v>
      </c>
      <c r="T3322" s="12">
        <f t="shared" si="103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15">
        <f>E3323/L3323</f>
        <v>35.799999999999997</v>
      </c>
      <c r="Q3323" t="str">
        <f>LEFT(N3323, FIND("/",N3323,1)-1)</f>
        <v>theater</v>
      </c>
      <c r="R3323" t="str">
        <f>RIGHT(N3323, LEN(N3323)-FIND("/",N3323,1))</f>
        <v>plays</v>
      </c>
      <c r="S3323" s="12">
        <f t="shared" si="102"/>
        <v>41913.891956018517</v>
      </c>
      <c r="T3323" s="12">
        <f t="shared" si="103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15">
        <f>E3324/L3324</f>
        <v>145.65217391304347</v>
      </c>
      <c r="Q3324" t="str">
        <f>LEFT(N3324, FIND("/",N3324,1)-1)</f>
        <v>theater</v>
      </c>
      <c r="R3324" t="str">
        <f>RIGHT(N3324, LEN(N3324)-FIND("/",N3324,1))</f>
        <v>plays</v>
      </c>
      <c r="S3324" s="12">
        <f t="shared" si="102"/>
        <v>42520.802037037036</v>
      </c>
      <c r="T3324" s="12">
        <f t="shared" si="103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15">
        <f>E3325/L3325</f>
        <v>25.693877551020407</v>
      </c>
      <c r="Q3325" t="str">
        <f>LEFT(N3325, FIND("/",N3325,1)-1)</f>
        <v>theater</v>
      </c>
      <c r="R3325" t="str">
        <f>RIGHT(N3325, LEN(N3325)-FIND("/",N3325,1))</f>
        <v>plays</v>
      </c>
      <c r="S3325" s="12">
        <f t="shared" si="102"/>
        <v>42608.157499999994</v>
      </c>
      <c r="T3325" s="12">
        <f t="shared" si="103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15">
        <f>E3326/L3326</f>
        <v>152.5</v>
      </c>
      <c r="Q3326" t="str">
        <f>LEFT(N3326, FIND("/",N3326,1)-1)</f>
        <v>theater</v>
      </c>
      <c r="R3326" t="str">
        <f>RIGHT(N3326, LEN(N3326)-FIND("/",N3326,1))</f>
        <v>plays</v>
      </c>
      <c r="S3326" s="12">
        <f t="shared" si="102"/>
        <v>42512.374884259254</v>
      </c>
      <c r="T3326" s="12">
        <f t="shared" si="103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15">
        <f>E3327/L3327</f>
        <v>30</v>
      </c>
      <c r="Q3327" t="str">
        <f>LEFT(N3327, FIND("/",N3327,1)-1)</f>
        <v>theater</v>
      </c>
      <c r="R3327" t="str">
        <f>RIGHT(N3327, LEN(N3327)-FIND("/",N3327,1))</f>
        <v>plays</v>
      </c>
      <c r="S3327" s="12">
        <f t="shared" si="102"/>
        <v>42064.577280092592</v>
      </c>
      <c r="T3327" s="12">
        <f t="shared" si="103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15">
        <f>E3328/L3328</f>
        <v>142.28070175438597</v>
      </c>
      <c r="Q3328" t="str">
        <f>LEFT(N3328, FIND("/",N3328,1)-1)</f>
        <v>theater</v>
      </c>
      <c r="R3328" t="str">
        <f>RIGHT(N3328, LEN(N3328)-FIND("/",N3328,1))</f>
        <v>plays</v>
      </c>
      <c r="S3328" s="12">
        <f t="shared" si="102"/>
        <v>42041.505844907406</v>
      </c>
      <c r="T3328" s="12">
        <f t="shared" si="103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15">
        <f>E3329/L3329</f>
        <v>24.545454545454547</v>
      </c>
      <c r="Q3329" t="str">
        <f>LEFT(N3329, FIND("/",N3329,1)-1)</f>
        <v>theater</v>
      </c>
      <c r="R3329" t="str">
        <f>RIGHT(N3329, LEN(N3329)-FIND("/",N3329,1))</f>
        <v>plays</v>
      </c>
      <c r="S3329" s="12">
        <f t="shared" si="102"/>
        <v>42468.166273148141</v>
      </c>
      <c r="T3329" s="12">
        <f t="shared" si="103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15">
        <f>E3330/L3330</f>
        <v>292.77777777777777</v>
      </c>
      <c r="Q3330" t="str">
        <f>LEFT(N3330, FIND("/",N3330,1)-1)</f>
        <v>theater</v>
      </c>
      <c r="R3330" t="str">
        <f>RIGHT(N3330, LEN(N3330)-FIND("/",N3330,1))</f>
        <v>plays</v>
      </c>
      <c r="S3330" s="12">
        <f t="shared" si="102"/>
        <v>41822.366701388884</v>
      </c>
      <c r="T3330" s="12">
        <f t="shared" si="103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15">
        <f>E3331/L3331</f>
        <v>44.92307692307692</v>
      </c>
      <c r="Q3331" t="str">
        <f>LEFT(N3331, FIND("/",N3331,1)-1)</f>
        <v>theater</v>
      </c>
      <c r="R3331" t="str">
        <f>RIGHT(N3331, LEN(N3331)-FIND("/",N3331,1))</f>
        <v>plays</v>
      </c>
      <c r="S3331" s="12">
        <f t="shared" ref="S3331:S3394" si="104">(J3331/86400)+25569+(-5/24)</f>
        <v>41837.114675925921</v>
      </c>
      <c r="T3331" s="12">
        <f t="shared" ref="T3331:T3394" si="105">(I3331/86400)+25569+(-5/24)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15">
        <f>E3332/L3332</f>
        <v>23.10144927536232</v>
      </c>
      <c r="Q3332" t="str">
        <f>LEFT(N3332, FIND("/",N3332,1)-1)</f>
        <v>theater</v>
      </c>
      <c r="R3332" t="str">
        <f>RIGHT(N3332, LEN(N3332)-FIND("/",N3332,1))</f>
        <v>plays</v>
      </c>
      <c r="S3332" s="12">
        <f t="shared" si="104"/>
        <v>42065.679027777776</v>
      </c>
      <c r="T3332" s="12">
        <f t="shared" si="105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15">
        <f>E3333/L3333</f>
        <v>80.400000000000006</v>
      </c>
      <c r="Q3333" t="str">
        <f>LEFT(N3333, FIND("/",N3333,1)-1)</f>
        <v>theater</v>
      </c>
      <c r="R3333" t="str">
        <f>RIGHT(N3333, LEN(N3333)-FIND("/",N3333,1))</f>
        <v>plays</v>
      </c>
      <c r="S3333" s="12">
        <f t="shared" si="104"/>
        <v>42248.48942129629</v>
      </c>
      <c r="T3333" s="12">
        <f t="shared" si="105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15">
        <f>E3334/L3334</f>
        <v>72.289156626506028</v>
      </c>
      <c r="Q3334" t="str">
        <f>LEFT(N3334, FIND("/",N3334,1)-1)</f>
        <v>theater</v>
      </c>
      <c r="R3334" t="str">
        <f>RIGHT(N3334, LEN(N3334)-FIND("/",N3334,1))</f>
        <v>plays</v>
      </c>
      <c r="S3334" s="12">
        <f t="shared" si="104"/>
        <v>41809.651967592588</v>
      </c>
      <c r="T3334" s="12">
        <f t="shared" si="105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15">
        <f>E3335/L3335</f>
        <v>32.972972972972975</v>
      </c>
      <c r="Q3335" t="str">
        <f>LEFT(N3335, FIND("/",N3335,1)-1)</f>
        <v>theater</v>
      </c>
      <c r="R3335" t="str">
        <f>RIGHT(N3335, LEN(N3335)-FIND("/",N3335,1))</f>
        <v>plays</v>
      </c>
      <c r="S3335" s="12">
        <f t="shared" si="104"/>
        <v>42148.468518518515</v>
      </c>
      <c r="T3335" s="12">
        <f t="shared" si="105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15">
        <f>E3336/L3336</f>
        <v>116.65217391304348</v>
      </c>
      <c r="Q3336" t="str">
        <f>LEFT(N3336, FIND("/",N3336,1)-1)</f>
        <v>theater</v>
      </c>
      <c r="R3336" t="str">
        <f>RIGHT(N3336, LEN(N3336)-FIND("/",N3336,1))</f>
        <v>plays</v>
      </c>
      <c r="S3336" s="12">
        <f t="shared" si="104"/>
        <v>42185.312754629624</v>
      </c>
      <c r="T3336" s="12">
        <f t="shared" si="105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15">
        <f>E3337/L3337</f>
        <v>79.61904761904762</v>
      </c>
      <c r="Q3337" t="str">
        <f>LEFT(N3337, FIND("/",N3337,1)-1)</f>
        <v>theater</v>
      </c>
      <c r="R3337" t="str">
        <f>RIGHT(N3337, LEN(N3337)-FIND("/",N3337,1))</f>
        <v>plays</v>
      </c>
      <c r="S3337" s="12">
        <f t="shared" si="104"/>
        <v>41827.465810185182</v>
      </c>
      <c r="T3337" s="12">
        <f t="shared" si="105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15">
        <f>E3338/L3338</f>
        <v>27.777777777777779</v>
      </c>
      <c r="Q3338" t="str">
        <f>LEFT(N3338, FIND("/",N3338,1)-1)</f>
        <v>theater</v>
      </c>
      <c r="R3338" t="str">
        <f>RIGHT(N3338, LEN(N3338)-FIND("/",N3338,1))</f>
        <v>plays</v>
      </c>
      <c r="S3338" s="12">
        <f t="shared" si="104"/>
        <v>42437.190347222218</v>
      </c>
      <c r="T3338" s="12">
        <f t="shared" si="105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15">
        <f>E3339/L3339</f>
        <v>81.029411764705884</v>
      </c>
      <c r="Q3339" t="str">
        <f>LEFT(N3339, FIND("/",N3339,1)-1)</f>
        <v>theater</v>
      </c>
      <c r="R3339" t="str">
        <f>RIGHT(N3339, LEN(N3339)-FIND("/",N3339,1))</f>
        <v>plays</v>
      </c>
      <c r="S3339" s="12">
        <f t="shared" si="104"/>
        <v>41901.073692129627</v>
      </c>
      <c r="T3339" s="12">
        <f t="shared" si="105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15">
        <f>E3340/L3340</f>
        <v>136.84821428571428</v>
      </c>
      <c r="Q3340" t="str">
        <f>LEFT(N3340, FIND("/",N3340,1)-1)</f>
        <v>theater</v>
      </c>
      <c r="R3340" t="str">
        <f>RIGHT(N3340, LEN(N3340)-FIND("/",N3340,1))</f>
        <v>plays</v>
      </c>
      <c r="S3340" s="12">
        <f t="shared" si="104"/>
        <v>42769.366666666661</v>
      </c>
      <c r="T3340" s="12">
        <f t="shared" si="105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15">
        <f>E3341/L3341</f>
        <v>177.61702127659575</v>
      </c>
      <c r="Q3341" t="str">
        <f>LEFT(N3341, FIND("/",N3341,1)-1)</f>
        <v>theater</v>
      </c>
      <c r="R3341" t="str">
        <f>RIGHT(N3341, LEN(N3341)-FIND("/",N3341,1))</f>
        <v>plays</v>
      </c>
      <c r="S3341" s="12">
        <f t="shared" si="104"/>
        <v>42549.457384259258</v>
      </c>
      <c r="T3341" s="12">
        <f t="shared" si="105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15">
        <f>E3342/L3342</f>
        <v>109.07894736842105</v>
      </c>
      <c r="Q3342" t="str">
        <f>LEFT(N3342, FIND("/",N3342,1)-1)</f>
        <v>theater</v>
      </c>
      <c r="R3342" t="str">
        <f>RIGHT(N3342, LEN(N3342)-FIND("/",N3342,1))</f>
        <v>plays</v>
      </c>
      <c r="S3342" s="12">
        <f t="shared" si="104"/>
        <v>42685.765671296293</v>
      </c>
      <c r="T3342" s="12">
        <f t="shared" si="105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15">
        <f>E3343/L3343</f>
        <v>119.64285714285714</v>
      </c>
      <c r="Q3343" t="str">
        <f>LEFT(N3343, FIND("/",N3343,1)-1)</f>
        <v>theater</v>
      </c>
      <c r="R3343" t="str">
        <f>RIGHT(N3343, LEN(N3343)-FIND("/",N3343,1))</f>
        <v>plays</v>
      </c>
      <c r="S3343" s="12">
        <f t="shared" si="104"/>
        <v>42510.590520833335</v>
      </c>
      <c r="T3343" s="12">
        <f t="shared" si="105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15">
        <f>E3344/L3344</f>
        <v>78.205128205128204</v>
      </c>
      <c r="Q3344" t="str">
        <f>LEFT(N3344, FIND("/",N3344,1)-1)</f>
        <v>theater</v>
      </c>
      <c r="R3344" t="str">
        <f>RIGHT(N3344, LEN(N3344)-FIND("/",N3344,1))</f>
        <v>plays</v>
      </c>
      <c r="S3344" s="12">
        <f t="shared" si="104"/>
        <v>42062.088078703702</v>
      </c>
      <c r="T3344" s="12">
        <f t="shared" si="105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15">
        <f>E3345/L3345</f>
        <v>52.173913043478258</v>
      </c>
      <c r="Q3345" t="str">
        <f>LEFT(N3345, FIND("/",N3345,1)-1)</f>
        <v>theater</v>
      </c>
      <c r="R3345" t="str">
        <f>RIGHT(N3345, LEN(N3345)-FIND("/",N3345,1))</f>
        <v>plays</v>
      </c>
      <c r="S3345" s="12">
        <f t="shared" si="104"/>
        <v>42452.708148148151</v>
      </c>
      <c r="T3345" s="12">
        <f t="shared" si="105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15">
        <f>E3346/L3346</f>
        <v>114.125</v>
      </c>
      <c r="Q3346" t="str">
        <f>LEFT(N3346, FIND("/",N3346,1)-1)</f>
        <v>theater</v>
      </c>
      <c r="R3346" t="str">
        <f>RIGHT(N3346, LEN(N3346)-FIND("/",N3346,1))</f>
        <v>plays</v>
      </c>
      <c r="S3346" s="12">
        <f t="shared" si="104"/>
        <v>41850.991817129623</v>
      </c>
      <c r="T3346" s="12">
        <f t="shared" si="105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15">
        <f>E3347/L3347</f>
        <v>50</v>
      </c>
      <c r="Q3347" t="str">
        <f>LEFT(N3347, FIND("/",N3347,1)-1)</f>
        <v>theater</v>
      </c>
      <c r="R3347" t="str">
        <f>RIGHT(N3347, LEN(N3347)-FIND("/",N3347,1))</f>
        <v>plays</v>
      </c>
      <c r="S3347" s="12">
        <f t="shared" si="104"/>
        <v>42052.897777777776</v>
      </c>
      <c r="T3347" s="12">
        <f t="shared" si="105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15">
        <f>E3348/L3348</f>
        <v>91.666666666666671</v>
      </c>
      <c r="Q3348" t="str">
        <f>LEFT(N3348, FIND("/",N3348,1)-1)</f>
        <v>theater</v>
      </c>
      <c r="R3348" t="str">
        <f>RIGHT(N3348, LEN(N3348)-FIND("/",N3348,1))</f>
        <v>plays</v>
      </c>
      <c r="S3348" s="12">
        <f t="shared" si="104"/>
        <v>42053.816087962965</v>
      </c>
      <c r="T3348" s="12">
        <f t="shared" si="105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15">
        <f>E3349/L3349</f>
        <v>108.59090909090909</v>
      </c>
      <c r="Q3349" t="str">
        <f>LEFT(N3349, FIND("/",N3349,1)-1)</f>
        <v>theater</v>
      </c>
      <c r="R3349" t="str">
        <f>RIGHT(N3349, LEN(N3349)-FIND("/",N3349,1))</f>
        <v>plays</v>
      </c>
      <c r="S3349" s="12">
        <f t="shared" si="104"/>
        <v>42484.343217592592</v>
      </c>
      <c r="T3349" s="12">
        <f t="shared" si="105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15">
        <f>E3350/L3350</f>
        <v>69.822784810126578</v>
      </c>
      <c r="Q3350" t="str">
        <f>LEFT(N3350, FIND("/",N3350,1)-1)</f>
        <v>theater</v>
      </c>
      <c r="R3350" t="str">
        <f>RIGHT(N3350, LEN(N3350)-FIND("/",N3350,1))</f>
        <v>plays</v>
      </c>
      <c r="S3350" s="12">
        <f t="shared" si="104"/>
        <v>42466.350462962961</v>
      </c>
      <c r="T3350" s="12">
        <f t="shared" si="105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15">
        <f>E3351/L3351</f>
        <v>109.57142857142857</v>
      </c>
      <c r="Q3351" t="str">
        <f>LEFT(N3351, FIND("/",N3351,1)-1)</f>
        <v>theater</v>
      </c>
      <c r="R3351" t="str">
        <f>RIGHT(N3351, LEN(N3351)-FIND("/",N3351,1))</f>
        <v>plays</v>
      </c>
      <c r="S3351" s="12">
        <f t="shared" si="104"/>
        <v>42512.902453703697</v>
      </c>
      <c r="T3351" s="12">
        <f t="shared" si="105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15">
        <f>E3352/L3352</f>
        <v>71.666666666666671</v>
      </c>
      <c r="Q3352" t="str">
        <f>LEFT(N3352, FIND("/",N3352,1)-1)</f>
        <v>theater</v>
      </c>
      <c r="R3352" t="str">
        <f>RIGHT(N3352, LEN(N3352)-FIND("/",N3352,1))</f>
        <v>plays</v>
      </c>
      <c r="S3352" s="12">
        <f t="shared" si="104"/>
        <v>42302.493182870363</v>
      </c>
      <c r="T3352" s="12">
        <f t="shared" si="105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15">
        <f>E3353/L3353</f>
        <v>93.611111111111114</v>
      </c>
      <c r="Q3353" t="str">
        <f>LEFT(N3353, FIND("/",N3353,1)-1)</f>
        <v>theater</v>
      </c>
      <c r="R3353" t="str">
        <f>RIGHT(N3353, LEN(N3353)-FIND("/",N3353,1))</f>
        <v>plays</v>
      </c>
      <c r="S3353" s="12">
        <f t="shared" si="104"/>
        <v>41806.187094907407</v>
      </c>
      <c r="T3353" s="12">
        <f t="shared" si="105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15">
        <f>E3354/L3354</f>
        <v>76.8</v>
      </c>
      <c r="Q3354" t="str">
        <f>LEFT(N3354, FIND("/",N3354,1)-1)</f>
        <v>theater</v>
      </c>
      <c r="R3354" t="str">
        <f>RIGHT(N3354, LEN(N3354)-FIND("/",N3354,1))</f>
        <v>plays</v>
      </c>
      <c r="S3354" s="12">
        <f t="shared" si="104"/>
        <v>42495.784467592595</v>
      </c>
      <c r="T3354" s="12">
        <f t="shared" si="105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15">
        <f>E3355/L3355</f>
        <v>35.795454545454547</v>
      </c>
      <c r="Q3355" t="str">
        <f>LEFT(N3355, FIND("/",N3355,1)-1)</f>
        <v>theater</v>
      </c>
      <c r="R3355" t="str">
        <f>RIGHT(N3355, LEN(N3355)-FIND("/",N3355,1))</f>
        <v>plays</v>
      </c>
      <c r="S3355" s="12">
        <f t="shared" si="104"/>
        <v>42479.223958333336</v>
      </c>
      <c r="T3355" s="12">
        <f t="shared" si="105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15">
        <f>E3356/L3356</f>
        <v>55.6</v>
      </c>
      <c r="Q3356" t="str">
        <f>LEFT(N3356, FIND("/",N3356,1)-1)</f>
        <v>theater</v>
      </c>
      <c r="R3356" t="str">
        <f>RIGHT(N3356, LEN(N3356)-FIND("/",N3356,1))</f>
        <v>plays</v>
      </c>
      <c r="S3356" s="12">
        <f t="shared" si="104"/>
        <v>42270.518587962964</v>
      </c>
      <c r="T3356" s="12">
        <f t="shared" si="105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15">
        <f>E3357/L3357</f>
        <v>147.33333333333334</v>
      </c>
      <c r="Q3357" t="str">
        <f>LEFT(N3357, FIND("/",N3357,1)-1)</f>
        <v>theater</v>
      </c>
      <c r="R3357" t="str">
        <f>RIGHT(N3357, LEN(N3357)-FIND("/",N3357,1))</f>
        <v>plays</v>
      </c>
      <c r="S3357" s="12">
        <f t="shared" si="104"/>
        <v>42489.411192129628</v>
      </c>
      <c r="T3357" s="12">
        <f t="shared" si="105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15">
        <f>E3358/L3358</f>
        <v>56.333333333333336</v>
      </c>
      <c r="Q3358" t="str">
        <f>LEFT(N3358, FIND("/",N3358,1)-1)</f>
        <v>theater</v>
      </c>
      <c r="R3358" t="str">
        <f>RIGHT(N3358, LEN(N3358)-FIND("/",N3358,1))</f>
        <v>plays</v>
      </c>
      <c r="S3358" s="12">
        <f t="shared" si="104"/>
        <v>42536.607314814813</v>
      </c>
      <c r="T3358" s="12">
        <f t="shared" si="105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15">
        <f>E3359/L3359</f>
        <v>96.19047619047619</v>
      </c>
      <c r="Q3359" t="str">
        <f>LEFT(N3359, FIND("/",N3359,1)-1)</f>
        <v>theater</v>
      </c>
      <c r="R3359" t="str">
        <f>RIGHT(N3359, LEN(N3359)-FIND("/",N3359,1))</f>
        <v>plays</v>
      </c>
      <c r="S3359" s="12">
        <f t="shared" si="104"/>
        <v>41822.209606481476</v>
      </c>
      <c r="T3359" s="12">
        <f t="shared" si="105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15">
        <f>E3360/L3360</f>
        <v>63.574074074074076</v>
      </c>
      <c r="Q3360" t="str">
        <f>LEFT(N3360, FIND("/",N3360,1)-1)</f>
        <v>theater</v>
      </c>
      <c r="R3360" t="str">
        <f>RIGHT(N3360, LEN(N3360)-FIND("/",N3360,1))</f>
        <v>plays</v>
      </c>
      <c r="S3360" s="12">
        <f t="shared" si="104"/>
        <v>41932.102766203701</v>
      </c>
      <c r="T3360" s="12">
        <f t="shared" si="105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15">
        <f>E3361/L3361</f>
        <v>184.78260869565219</v>
      </c>
      <c r="Q3361" t="str">
        <f>LEFT(N3361, FIND("/",N3361,1)-1)</f>
        <v>theater</v>
      </c>
      <c r="R3361" t="str">
        <f>RIGHT(N3361, LEN(N3361)-FIND("/",N3361,1))</f>
        <v>plays</v>
      </c>
      <c r="S3361" s="12">
        <f t="shared" si="104"/>
        <v>42745.848773148151</v>
      </c>
      <c r="T3361" s="12">
        <f t="shared" si="105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15">
        <f>E3362/L3362</f>
        <v>126.72222222222223</v>
      </c>
      <c r="Q3362" t="str">
        <f>LEFT(N3362, FIND("/",N3362,1)-1)</f>
        <v>theater</v>
      </c>
      <c r="R3362" t="str">
        <f>RIGHT(N3362, LEN(N3362)-FIND("/",N3362,1))</f>
        <v>plays</v>
      </c>
      <c r="S3362" s="12">
        <f t="shared" si="104"/>
        <v>42696.874340277776</v>
      </c>
      <c r="T3362" s="12">
        <f t="shared" si="105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15">
        <f>E3363/L3363</f>
        <v>83.42647058823529</v>
      </c>
      <c r="Q3363" t="str">
        <f>LEFT(N3363, FIND("/",N3363,1)-1)</f>
        <v>theater</v>
      </c>
      <c r="R3363" t="str">
        <f>RIGHT(N3363, LEN(N3363)-FIND("/",N3363,1))</f>
        <v>plays</v>
      </c>
      <c r="S3363" s="12">
        <f t="shared" si="104"/>
        <v>41865.817013888889</v>
      </c>
      <c r="T3363" s="12">
        <f t="shared" si="105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15">
        <f>E3364/L3364</f>
        <v>54.5</v>
      </c>
      <c r="Q3364" t="str">
        <f>LEFT(N3364, FIND("/",N3364,1)-1)</f>
        <v>theater</v>
      </c>
      <c r="R3364" t="str">
        <f>RIGHT(N3364, LEN(N3364)-FIND("/",N3364,1))</f>
        <v>plays</v>
      </c>
      <c r="S3364" s="12">
        <f t="shared" si="104"/>
        <v>42055.883298611108</v>
      </c>
      <c r="T3364" s="12">
        <f t="shared" si="105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15">
        <f>E3365/L3365</f>
        <v>302.30769230769232</v>
      </c>
      <c r="Q3365" t="str">
        <f>LEFT(N3365, FIND("/",N3365,1)-1)</f>
        <v>theater</v>
      </c>
      <c r="R3365" t="str">
        <f>RIGHT(N3365, LEN(N3365)-FIND("/",N3365,1))</f>
        <v>plays</v>
      </c>
      <c r="S3365" s="12">
        <f t="shared" si="104"/>
        <v>41851.563020833331</v>
      </c>
      <c r="T3365" s="12">
        <f t="shared" si="105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15">
        <f>E3366/L3366</f>
        <v>44.138888888888886</v>
      </c>
      <c r="Q3366" t="str">
        <f>LEFT(N3366, FIND("/",N3366,1)-1)</f>
        <v>theater</v>
      </c>
      <c r="R3366" t="str">
        <f>RIGHT(N3366, LEN(N3366)-FIND("/",N3366,1))</f>
        <v>plays</v>
      </c>
      <c r="S3366" s="12">
        <f t="shared" si="104"/>
        <v>42422.769085648142</v>
      </c>
      <c r="T3366" s="12">
        <f t="shared" si="105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15">
        <f>E3367/L3367</f>
        <v>866.66666666666663</v>
      </c>
      <c r="Q3367" t="str">
        <f>LEFT(N3367, FIND("/",N3367,1)-1)</f>
        <v>theater</v>
      </c>
      <c r="R3367" t="str">
        <f>RIGHT(N3367, LEN(N3367)-FIND("/",N3367,1))</f>
        <v>plays</v>
      </c>
      <c r="S3367" s="12">
        <f t="shared" si="104"/>
        <v>42320.893425925919</v>
      </c>
      <c r="T3367" s="12">
        <f t="shared" si="105"/>
        <v>42350.893425925919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15">
        <f>E3368/L3368</f>
        <v>61.388888888888886</v>
      </c>
      <c r="Q3368" t="str">
        <f>LEFT(N3368, FIND("/",N3368,1)-1)</f>
        <v>theater</v>
      </c>
      <c r="R3368" t="str">
        <f>RIGHT(N3368, LEN(N3368)-FIND("/",N3368,1))</f>
        <v>plays</v>
      </c>
      <c r="S3368" s="12">
        <f t="shared" si="104"/>
        <v>42106.859224537031</v>
      </c>
      <c r="T3368" s="12">
        <f t="shared" si="105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15">
        <f>E3369/L3369</f>
        <v>29.666666666666668</v>
      </c>
      <c r="Q3369" t="str">
        <f>LEFT(N3369, FIND("/",N3369,1)-1)</f>
        <v>theater</v>
      </c>
      <c r="R3369" t="str">
        <f>RIGHT(N3369, LEN(N3369)-FIND("/",N3369,1))</f>
        <v>plays</v>
      </c>
      <c r="S3369" s="12">
        <f t="shared" si="104"/>
        <v>42192.725624999999</v>
      </c>
      <c r="T3369" s="12">
        <f t="shared" si="105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15">
        <f>E3370/L3370</f>
        <v>45.478260869565219</v>
      </c>
      <c r="Q3370" t="str">
        <f>LEFT(N3370, FIND("/",N3370,1)-1)</f>
        <v>theater</v>
      </c>
      <c r="R3370" t="str">
        <f>RIGHT(N3370, LEN(N3370)-FIND("/",N3370,1))</f>
        <v>plays</v>
      </c>
      <c r="S3370" s="12">
        <f t="shared" si="104"/>
        <v>41968.991423611107</v>
      </c>
      <c r="T3370" s="12">
        <f t="shared" si="105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15">
        <f>E3371/L3371</f>
        <v>96.203703703703709</v>
      </c>
      <c r="Q3371" t="str">
        <f>LEFT(N3371, FIND("/",N3371,1)-1)</f>
        <v>theater</v>
      </c>
      <c r="R3371" t="str">
        <f>RIGHT(N3371, LEN(N3371)-FIND("/",N3371,1))</f>
        <v>plays</v>
      </c>
      <c r="S3371" s="12">
        <f t="shared" si="104"/>
        <v>42689.833101851851</v>
      </c>
      <c r="T3371" s="12">
        <f t="shared" si="105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15">
        <f>E3372/L3372</f>
        <v>67.92307692307692</v>
      </c>
      <c r="Q3372" t="str">
        <f>LEFT(N3372, FIND("/",N3372,1)-1)</f>
        <v>theater</v>
      </c>
      <c r="R3372" t="str">
        <f>RIGHT(N3372, LEN(N3372)-FIND("/",N3372,1))</f>
        <v>plays</v>
      </c>
      <c r="S3372" s="12">
        <f t="shared" si="104"/>
        <v>42690.125983796293</v>
      </c>
      <c r="T3372" s="12">
        <f t="shared" si="105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15">
        <f>E3373/L3373</f>
        <v>30.777777777777779</v>
      </c>
      <c r="Q3373" t="str">
        <f>LEFT(N3373, FIND("/",N3373,1)-1)</f>
        <v>theater</v>
      </c>
      <c r="R3373" t="str">
        <f>RIGHT(N3373, LEN(N3373)-FIND("/",N3373,1))</f>
        <v>plays</v>
      </c>
      <c r="S3373" s="12">
        <f t="shared" si="104"/>
        <v>42312.666261574072</v>
      </c>
      <c r="T3373" s="12">
        <f t="shared" si="105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15">
        <f>E3374/L3374</f>
        <v>38.333333333333336</v>
      </c>
      <c r="Q3374" t="str">
        <f>LEFT(N3374, FIND("/",N3374,1)-1)</f>
        <v>theater</v>
      </c>
      <c r="R3374" t="str">
        <f>RIGHT(N3374, LEN(N3374)-FIND("/",N3374,1))</f>
        <v>plays</v>
      </c>
      <c r="S3374" s="12">
        <f t="shared" si="104"/>
        <v>41855.339768518512</v>
      </c>
      <c r="T3374" s="12">
        <f t="shared" si="105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15">
        <f>E3375/L3375</f>
        <v>66.833333333333329</v>
      </c>
      <c r="Q3375" t="str">
        <f>LEFT(N3375, FIND("/",N3375,1)-1)</f>
        <v>theater</v>
      </c>
      <c r="R3375" t="str">
        <f>RIGHT(N3375, LEN(N3375)-FIND("/",N3375,1))</f>
        <v>plays</v>
      </c>
      <c r="S3375" s="12">
        <f t="shared" si="104"/>
        <v>42179.646296296291</v>
      </c>
      <c r="T3375" s="12">
        <f t="shared" si="105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15">
        <f>E3376/L3376</f>
        <v>71.730769230769226</v>
      </c>
      <c r="Q3376" t="str">
        <f>LEFT(N3376, FIND("/",N3376,1)-1)</f>
        <v>theater</v>
      </c>
      <c r="R3376" t="str">
        <f>RIGHT(N3376, LEN(N3376)-FIND("/",N3376,1))</f>
        <v>plays</v>
      </c>
      <c r="S3376" s="12">
        <f t="shared" si="104"/>
        <v>42275.523333333331</v>
      </c>
      <c r="T3376" s="12">
        <f t="shared" si="105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15">
        <f>E3377/L3377</f>
        <v>176.47058823529412</v>
      </c>
      <c r="Q3377" t="str">
        <f>LEFT(N3377, FIND("/",N3377,1)-1)</f>
        <v>theater</v>
      </c>
      <c r="R3377" t="str">
        <f>RIGHT(N3377, LEN(N3377)-FIND("/",N3377,1))</f>
        <v>plays</v>
      </c>
      <c r="S3377" s="12">
        <f t="shared" si="104"/>
        <v>41765.402465277773</v>
      </c>
      <c r="T3377" s="12">
        <f t="shared" si="105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15">
        <f>E3378/L3378</f>
        <v>421.10526315789474</v>
      </c>
      <c r="Q3378" t="str">
        <f>LEFT(N3378, FIND("/",N3378,1)-1)</f>
        <v>theater</v>
      </c>
      <c r="R3378" t="str">
        <f>RIGHT(N3378, LEN(N3378)-FIND("/",N3378,1))</f>
        <v>plays</v>
      </c>
      <c r="S3378" s="12">
        <f t="shared" si="104"/>
        <v>42059.492986111109</v>
      </c>
      <c r="T3378" s="12">
        <f t="shared" si="105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15">
        <f>E3379/L3379</f>
        <v>104.98701298701299</v>
      </c>
      <c r="Q3379" t="str">
        <f>LEFT(N3379, FIND("/",N3379,1)-1)</f>
        <v>theater</v>
      </c>
      <c r="R3379" t="str">
        <f>RIGHT(N3379, LEN(N3379)-FIND("/",N3379,1))</f>
        <v>plays</v>
      </c>
      <c r="S3379" s="12">
        <f t="shared" si="104"/>
        <v>42053.524293981478</v>
      </c>
      <c r="T3379" s="12">
        <f t="shared" si="105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15">
        <f>E3380/L3380</f>
        <v>28.19047619047619</v>
      </c>
      <c r="Q3380" t="str">
        <f>LEFT(N3380, FIND("/",N3380,1)-1)</f>
        <v>theater</v>
      </c>
      <c r="R3380" t="str">
        <f>RIGHT(N3380, LEN(N3380)-FIND("/",N3380,1))</f>
        <v>plays</v>
      </c>
      <c r="S3380" s="12">
        <f t="shared" si="104"/>
        <v>41858.147060185183</v>
      </c>
      <c r="T3380" s="12">
        <f t="shared" si="105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15">
        <f>E3381/L3381</f>
        <v>54.55263157894737</v>
      </c>
      <c r="Q3381" t="str">
        <f>LEFT(N3381, FIND("/",N3381,1)-1)</f>
        <v>theater</v>
      </c>
      <c r="R3381" t="str">
        <f>RIGHT(N3381, LEN(N3381)-FIND("/",N3381,1))</f>
        <v>plays</v>
      </c>
      <c r="S3381" s="12">
        <f t="shared" si="104"/>
        <v>42225.305555555555</v>
      </c>
      <c r="T3381" s="12">
        <f t="shared" si="105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15">
        <f>E3382/L3382</f>
        <v>111.89285714285714</v>
      </c>
      <c r="Q3382" t="str">
        <f>LEFT(N3382, FIND("/",N3382,1)-1)</f>
        <v>theater</v>
      </c>
      <c r="R3382" t="str">
        <f>RIGHT(N3382, LEN(N3382)-FIND("/",N3382,1))</f>
        <v>plays</v>
      </c>
      <c r="S3382" s="12">
        <f t="shared" si="104"/>
        <v>41937.745115740741</v>
      </c>
      <c r="T3382" s="12">
        <f t="shared" si="105"/>
        <v>41972.786782407406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15">
        <f>E3383/L3383</f>
        <v>85.208333333333329</v>
      </c>
      <c r="Q3383" t="str">
        <f>LEFT(N3383, FIND("/",N3383,1)-1)</f>
        <v>theater</v>
      </c>
      <c r="R3383" t="str">
        <f>RIGHT(N3383, LEN(N3383)-FIND("/",N3383,1))</f>
        <v>plays</v>
      </c>
      <c r="S3383" s="12">
        <f t="shared" si="104"/>
        <v>42043.976655092592</v>
      </c>
      <c r="T3383" s="12">
        <f t="shared" si="105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15">
        <f>E3384/L3384</f>
        <v>76.652173913043484</v>
      </c>
      <c r="Q3384" t="str">
        <f>LEFT(N3384, FIND("/",N3384,1)-1)</f>
        <v>theater</v>
      </c>
      <c r="R3384" t="str">
        <f>RIGHT(N3384, LEN(N3384)-FIND("/",N3384,1))</f>
        <v>plays</v>
      </c>
      <c r="S3384" s="12">
        <f t="shared" si="104"/>
        <v>42559.222870370366</v>
      </c>
      <c r="T3384" s="12">
        <f t="shared" si="105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15">
        <f>E3385/L3385</f>
        <v>65.166666666666671</v>
      </c>
      <c r="Q3385" t="str">
        <f>LEFT(N3385, FIND("/",N3385,1)-1)</f>
        <v>theater</v>
      </c>
      <c r="R3385" t="str">
        <f>RIGHT(N3385, LEN(N3385)-FIND("/",N3385,1))</f>
        <v>plays</v>
      </c>
      <c r="S3385" s="12">
        <f t="shared" si="104"/>
        <v>42524.574305555558</v>
      </c>
      <c r="T3385" s="12">
        <f t="shared" si="105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15">
        <f>E3386/L3386</f>
        <v>93.760312499999998</v>
      </c>
      <c r="Q3386" t="str">
        <f>LEFT(N3386, FIND("/",N3386,1)-1)</f>
        <v>theater</v>
      </c>
      <c r="R3386" t="str">
        <f>RIGHT(N3386, LEN(N3386)-FIND("/",N3386,1))</f>
        <v>plays</v>
      </c>
      <c r="S3386" s="12">
        <f t="shared" si="104"/>
        <v>42291.879259259258</v>
      </c>
      <c r="T3386" s="12">
        <f t="shared" si="105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15">
        <f>E3387/L3387</f>
        <v>133.33333333333334</v>
      </c>
      <c r="Q3387" t="str">
        <f>LEFT(N3387, FIND("/",N3387,1)-1)</f>
        <v>theater</v>
      </c>
      <c r="R3387" t="str">
        <f>RIGHT(N3387, LEN(N3387)-FIND("/",N3387,1))</f>
        <v>plays</v>
      </c>
      <c r="S3387" s="12">
        <f t="shared" si="104"/>
        <v>41953.659166666665</v>
      </c>
      <c r="T3387" s="12">
        <f t="shared" si="105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15">
        <f>E3388/L3388</f>
        <v>51.219512195121951</v>
      </c>
      <c r="Q3388" t="str">
        <f>LEFT(N3388, FIND("/",N3388,1)-1)</f>
        <v>theater</v>
      </c>
      <c r="R3388" t="str">
        <f>RIGHT(N3388, LEN(N3388)-FIND("/",N3388,1))</f>
        <v>plays</v>
      </c>
      <c r="S3388" s="12">
        <f t="shared" si="104"/>
        <v>41946.436412037037</v>
      </c>
      <c r="T3388" s="12">
        <f t="shared" si="105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15">
        <f>E3389/L3389</f>
        <v>100.17142857142858</v>
      </c>
      <c r="Q3389" t="str">
        <f>LEFT(N3389, FIND("/",N3389,1)-1)</f>
        <v>theater</v>
      </c>
      <c r="R3389" t="str">
        <f>RIGHT(N3389, LEN(N3389)-FIND("/",N3389,1))</f>
        <v>plays</v>
      </c>
      <c r="S3389" s="12">
        <f t="shared" si="104"/>
        <v>41947.554259259261</v>
      </c>
      <c r="T3389" s="12">
        <f t="shared" si="105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15">
        <f>E3390/L3390</f>
        <v>34.6</v>
      </c>
      <c r="Q3390" t="str">
        <f>LEFT(N3390, FIND("/",N3390,1)-1)</f>
        <v>theater</v>
      </c>
      <c r="R3390" t="str">
        <f>RIGHT(N3390, LEN(N3390)-FIND("/",N3390,1))</f>
        <v>plays</v>
      </c>
      <c r="S3390" s="12">
        <f t="shared" si="104"/>
        <v>42143.252789351849</v>
      </c>
      <c r="T3390" s="12">
        <f t="shared" si="105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15">
        <f>E3391/L3391</f>
        <v>184.67741935483872</v>
      </c>
      <c r="Q3391" t="str">
        <f>LEFT(N3391, FIND("/",N3391,1)-1)</f>
        <v>theater</v>
      </c>
      <c r="R3391" t="str">
        <f>RIGHT(N3391, LEN(N3391)-FIND("/",N3391,1))</f>
        <v>plays</v>
      </c>
      <c r="S3391" s="12">
        <f t="shared" si="104"/>
        <v>42494.355115740742</v>
      </c>
      <c r="T3391" s="12">
        <f t="shared" si="105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15">
        <f>E3392/L3392</f>
        <v>69.818181818181813</v>
      </c>
      <c r="Q3392" t="str">
        <f>LEFT(N3392, FIND("/",N3392,1)-1)</f>
        <v>theater</v>
      </c>
      <c r="R3392" t="str">
        <f>RIGHT(N3392, LEN(N3392)-FIND("/",N3392,1))</f>
        <v>plays</v>
      </c>
      <c r="S3392" s="12">
        <f t="shared" si="104"/>
        <v>41815.566493055558</v>
      </c>
      <c r="T3392" s="12">
        <f t="shared" si="105"/>
        <v>41830.566493055558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15">
        <f>E3393/L3393</f>
        <v>61.944444444444443</v>
      </c>
      <c r="Q3393" t="str">
        <f>LEFT(N3393, FIND("/",N3393,1)-1)</f>
        <v>theater</v>
      </c>
      <c r="R3393" t="str">
        <f>RIGHT(N3393, LEN(N3393)-FIND("/",N3393,1))</f>
        <v>plays</v>
      </c>
      <c r="S3393" s="12">
        <f t="shared" si="104"/>
        <v>41830.337361111109</v>
      </c>
      <c r="T3393" s="12">
        <f t="shared" si="105"/>
        <v>41859.727777777771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15">
        <f>E3394/L3394</f>
        <v>41.666666666666664</v>
      </c>
      <c r="Q3394" t="str">
        <f>LEFT(N3394, FIND("/",N3394,1)-1)</f>
        <v>theater</v>
      </c>
      <c r="R3394" t="str">
        <f>RIGHT(N3394, LEN(N3394)-FIND("/",N3394,1))</f>
        <v>plays</v>
      </c>
      <c r="S3394" s="12">
        <f t="shared" si="104"/>
        <v>42446.63721064815</v>
      </c>
      <c r="T3394" s="12">
        <f t="shared" si="105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15">
        <f>E3395/L3395</f>
        <v>36.06818181818182</v>
      </c>
      <c r="Q3395" t="str">
        <f>LEFT(N3395, FIND("/",N3395,1)-1)</f>
        <v>theater</v>
      </c>
      <c r="R3395" t="str">
        <f>RIGHT(N3395, LEN(N3395)-FIND("/",N3395,1))</f>
        <v>plays</v>
      </c>
      <c r="S3395" s="12">
        <f t="shared" ref="S3395:S3458" si="106">(J3395/86400)+25569+(-5/24)</f>
        <v>41923.713310185187</v>
      </c>
      <c r="T3395" s="12">
        <f t="shared" ref="T3395:T3458" si="107">(I3395/86400)+25569+(-5/24)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15">
        <f>E3396/L3396</f>
        <v>29</v>
      </c>
      <c r="Q3396" t="str">
        <f>LEFT(N3396, FIND("/",N3396,1)-1)</f>
        <v>theater</v>
      </c>
      <c r="R3396" t="str">
        <f>RIGHT(N3396, LEN(N3396)-FIND("/",N3396,1))</f>
        <v>plays</v>
      </c>
      <c r="S3396" s="12">
        <f t="shared" si="106"/>
        <v>41817.387094907404</v>
      </c>
      <c r="T3396" s="12">
        <f t="shared" si="107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15">
        <f>E3397/L3397</f>
        <v>24.210526315789473</v>
      </c>
      <c r="Q3397" t="str">
        <f>LEFT(N3397, FIND("/",N3397,1)-1)</f>
        <v>theater</v>
      </c>
      <c r="R3397" t="str">
        <f>RIGHT(N3397, LEN(N3397)-FIND("/",N3397,1))</f>
        <v>plays</v>
      </c>
      <c r="S3397" s="12">
        <f t="shared" si="106"/>
        <v>42140.503981481474</v>
      </c>
      <c r="T3397" s="12">
        <f t="shared" si="107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15">
        <f>E3398/L3398</f>
        <v>55.892857142857146</v>
      </c>
      <c r="Q3398" t="str">
        <f>LEFT(N3398, FIND("/",N3398,1)-1)</f>
        <v>theater</v>
      </c>
      <c r="R3398" t="str">
        <f>RIGHT(N3398, LEN(N3398)-FIND("/",N3398,1))</f>
        <v>plays</v>
      </c>
      <c r="S3398" s="12">
        <f t="shared" si="106"/>
        <v>41764.238298611112</v>
      </c>
      <c r="T3398" s="12">
        <f t="shared" si="107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15">
        <f>E3399/L3399</f>
        <v>11.666666666666666</v>
      </c>
      <c r="Q3399" t="str">
        <f>LEFT(N3399, FIND("/",N3399,1)-1)</f>
        <v>theater</v>
      </c>
      <c r="R3399" t="str">
        <f>RIGHT(N3399, LEN(N3399)-FIND("/",N3399,1))</f>
        <v>plays</v>
      </c>
      <c r="S3399" s="12">
        <f t="shared" si="106"/>
        <v>42378.270011574066</v>
      </c>
      <c r="T3399" s="12">
        <f t="shared" si="107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15">
        <f>E3400/L3400</f>
        <v>68.353846153846149</v>
      </c>
      <c r="Q3400" t="str">
        <f>LEFT(N3400, FIND("/",N3400,1)-1)</f>
        <v>theater</v>
      </c>
      <c r="R3400" t="str">
        <f>RIGHT(N3400, LEN(N3400)-FIND("/",N3400,1))</f>
        <v>plays</v>
      </c>
      <c r="S3400" s="12">
        <f t="shared" si="106"/>
        <v>41941.543703703697</v>
      </c>
      <c r="T3400" s="12">
        <f t="shared" si="107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15">
        <f>E3401/L3401</f>
        <v>27.065217391304348</v>
      </c>
      <c r="Q3401" t="str">
        <f>LEFT(N3401, FIND("/",N3401,1)-1)</f>
        <v>theater</v>
      </c>
      <c r="R3401" t="str">
        <f>RIGHT(N3401, LEN(N3401)-FIND("/",N3401,1))</f>
        <v>plays</v>
      </c>
      <c r="S3401" s="12">
        <f t="shared" si="106"/>
        <v>42026.712094907409</v>
      </c>
      <c r="T3401" s="12">
        <f t="shared" si="107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15">
        <f>E3402/L3402</f>
        <v>118.12941176470588</v>
      </c>
      <c r="Q3402" t="str">
        <f>LEFT(N3402, FIND("/",N3402,1)-1)</f>
        <v>theater</v>
      </c>
      <c r="R3402" t="str">
        <f>RIGHT(N3402, LEN(N3402)-FIND("/",N3402,1))</f>
        <v>plays</v>
      </c>
      <c r="S3402" s="12">
        <f t="shared" si="106"/>
        <v>41834.745532407404</v>
      </c>
      <c r="T3402" s="12">
        <f t="shared" si="107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15">
        <f>E3403/L3403</f>
        <v>44.757575757575758</v>
      </c>
      <c r="Q3403" t="str">
        <f>LEFT(N3403, FIND("/",N3403,1)-1)</f>
        <v>theater</v>
      </c>
      <c r="R3403" t="str">
        <f>RIGHT(N3403, LEN(N3403)-FIND("/",N3403,1))</f>
        <v>plays</v>
      </c>
      <c r="S3403" s="12">
        <f t="shared" si="106"/>
        <v>42193.5155787037</v>
      </c>
      <c r="T3403" s="12">
        <f t="shared" si="107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15">
        <f>E3404/L3404</f>
        <v>99.787878787878782</v>
      </c>
      <c r="Q3404" t="str">
        <f>LEFT(N3404, FIND("/",N3404,1)-1)</f>
        <v>theater</v>
      </c>
      <c r="R3404" t="str">
        <f>RIGHT(N3404, LEN(N3404)-FIND("/",N3404,1))</f>
        <v>plays</v>
      </c>
      <c r="S3404" s="12">
        <f t="shared" si="106"/>
        <v>42290.410219907404</v>
      </c>
      <c r="T3404" s="12">
        <f t="shared" si="107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15">
        <f>E3405/L3405</f>
        <v>117.64705882352941</v>
      </c>
      <c r="Q3405" t="str">
        <f>LEFT(N3405, FIND("/",N3405,1)-1)</f>
        <v>theater</v>
      </c>
      <c r="R3405" t="str">
        <f>RIGHT(N3405, LEN(N3405)-FIND("/",N3405,1))</f>
        <v>plays</v>
      </c>
      <c r="S3405" s="12">
        <f t="shared" si="106"/>
        <v>42150.253749999996</v>
      </c>
      <c r="T3405" s="12">
        <f t="shared" si="107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15">
        <f>E3406/L3406</f>
        <v>203.33333333333334</v>
      </c>
      <c r="Q3406" t="str">
        <f>LEFT(N3406, FIND("/",N3406,1)-1)</f>
        <v>theater</v>
      </c>
      <c r="R3406" t="str">
        <f>RIGHT(N3406, LEN(N3406)-FIND("/",N3406,1))</f>
        <v>plays</v>
      </c>
      <c r="S3406" s="12">
        <f t="shared" si="106"/>
        <v>42152.295162037037</v>
      </c>
      <c r="T3406" s="12">
        <f t="shared" si="107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15">
        <f>E3407/L3407</f>
        <v>28.323529411764707</v>
      </c>
      <c r="Q3407" t="str">
        <f>LEFT(N3407, FIND("/",N3407,1)-1)</f>
        <v>theater</v>
      </c>
      <c r="R3407" t="str">
        <f>RIGHT(N3407, LEN(N3407)-FIND("/",N3407,1))</f>
        <v>plays</v>
      </c>
      <c r="S3407" s="12">
        <f t="shared" si="106"/>
        <v>42409.808865740742</v>
      </c>
      <c r="T3407" s="12">
        <f t="shared" si="107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15">
        <f>E3408/L3408</f>
        <v>110.23076923076923</v>
      </c>
      <c r="Q3408" t="str">
        <f>LEFT(N3408, FIND("/",N3408,1)-1)</f>
        <v>theater</v>
      </c>
      <c r="R3408" t="str">
        <f>RIGHT(N3408, LEN(N3408)-FIND("/",N3408,1))</f>
        <v>plays</v>
      </c>
      <c r="S3408" s="12">
        <f t="shared" si="106"/>
        <v>41791.284444444442</v>
      </c>
      <c r="T3408" s="12">
        <f t="shared" si="107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15">
        <f>E3409/L3409</f>
        <v>31.970149253731343</v>
      </c>
      <c r="Q3409" t="str">
        <f>LEFT(N3409, FIND("/",N3409,1)-1)</f>
        <v>theater</v>
      </c>
      <c r="R3409" t="str">
        <f>RIGHT(N3409, LEN(N3409)-FIND("/",N3409,1))</f>
        <v>plays</v>
      </c>
      <c r="S3409" s="12">
        <f t="shared" si="106"/>
        <v>41796.21399305555</v>
      </c>
      <c r="T3409" s="12">
        <f t="shared" si="107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15">
        <f>E3410/L3410</f>
        <v>58.611111111111114</v>
      </c>
      <c r="Q3410" t="str">
        <f>LEFT(N3410, FIND("/",N3410,1)-1)</f>
        <v>theater</v>
      </c>
      <c r="R3410" t="str">
        <f>RIGHT(N3410, LEN(N3410)-FIND("/",N3410,1))</f>
        <v>plays</v>
      </c>
      <c r="S3410" s="12">
        <f t="shared" si="106"/>
        <v>41808.78361111111</v>
      </c>
      <c r="T3410" s="12">
        <f t="shared" si="107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15">
        <f>E3411/L3411</f>
        <v>29.428571428571427</v>
      </c>
      <c r="Q3411" t="str">
        <f>LEFT(N3411, FIND("/",N3411,1)-1)</f>
        <v>theater</v>
      </c>
      <c r="R3411" t="str">
        <f>RIGHT(N3411, LEN(N3411)-FIND("/",N3411,1))</f>
        <v>plays</v>
      </c>
      <c r="S3411" s="12">
        <f t="shared" si="106"/>
        <v>42544.605995370366</v>
      </c>
      <c r="T3411" s="12">
        <f t="shared" si="107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15">
        <f>E3412/L3412</f>
        <v>81.375</v>
      </c>
      <c r="Q3412" t="str">
        <f>LEFT(N3412, FIND("/",N3412,1)-1)</f>
        <v>theater</v>
      </c>
      <c r="R3412" t="str">
        <f>RIGHT(N3412, LEN(N3412)-FIND("/",N3412,1))</f>
        <v>plays</v>
      </c>
      <c r="S3412" s="12">
        <f t="shared" si="106"/>
        <v>42499.83321759259</v>
      </c>
      <c r="T3412" s="12">
        <f t="shared" si="107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15">
        <f>E3413/L3413</f>
        <v>199.16666666666666</v>
      </c>
      <c r="Q3413" t="str">
        <f>LEFT(N3413, FIND("/",N3413,1)-1)</f>
        <v>theater</v>
      </c>
      <c r="R3413" t="str">
        <f>RIGHT(N3413, LEN(N3413)-FIND("/",N3413,1))</f>
        <v>plays</v>
      </c>
      <c r="S3413" s="12">
        <f t="shared" si="106"/>
        <v>42264.814490740733</v>
      </c>
      <c r="T3413" s="12">
        <f t="shared" si="107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15">
        <f>E3414/L3414</f>
        <v>115.38461538461539</v>
      </c>
      <c r="Q3414" t="str">
        <f>LEFT(N3414, FIND("/",N3414,1)-1)</f>
        <v>theater</v>
      </c>
      <c r="R3414" t="str">
        <f>RIGHT(N3414, LEN(N3414)-FIND("/",N3414,1))</f>
        <v>plays</v>
      </c>
      <c r="S3414" s="12">
        <f t="shared" si="106"/>
        <v>41879.750717592593</v>
      </c>
      <c r="T3414" s="12">
        <f t="shared" si="107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15">
        <f>E3415/L3415</f>
        <v>46.428571428571431</v>
      </c>
      <c r="Q3415" t="str">
        <f>LEFT(N3415, FIND("/",N3415,1)-1)</f>
        <v>theater</v>
      </c>
      <c r="R3415" t="str">
        <f>RIGHT(N3415, LEN(N3415)-FIND("/",N3415,1))</f>
        <v>plays</v>
      </c>
      <c r="S3415" s="12">
        <f t="shared" si="106"/>
        <v>42053.524745370371</v>
      </c>
      <c r="T3415" s="12">
        <f t="shared" si="107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15">
        <f>E3416/L3416</f>
        <v>70.568181818181813</v>
      </c>
      <c r="Q3416" t="str">
        <f>LEFT(N3416, FIND("/",N3416,1)-1)</f>
        <v>theater</v>
      </c>
      <c r="R3416" t="str">
        <f>RIGHT(N3416, LEN(N3416)-FIND("/",N3416,1))</f>
        <v>plays</v>
      </c>
      <c r="S3416" s="12">
        <f t="shared" si="106"/>
        <v>42675.624131944445</v>
      </c>
      <c r="T3416" s="12">
        <f t="shared" si="107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15">
        <f>E3417/L3417</f>
        <v>22.222222222222221</v>
      </c>
      <c r="Q3417" t="str">
        <f>LEFT(N3417, FIND("/",N3417,1)-1)</f>
        <v>theater</v>
      </c>
      <c r="R3417" t="str">
        <f>RIGHT(N3417, LEN(N3417)-FIND("/",N3417,1))</f>
        <v>plays</v>
      </c>
      <c r="S3417" s="12">
        <f t="shared" si="106"/>
        <v>42466.935833333329</v>
      </c>
      <c r="T3417" s="12">
        <f t="shared" si="107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15">
        <f>E3418/L3418</f>
        <v>159.46666666666667</v>
      </c>
      <c r="Q3418" t="str">
        <f>LEFT(N3418, FIND("/",N3418,1)-1)</f>
        <v>theater</v>
      </c>
      <c r="R3418" t="str">
        <f>RIGHT(N3418, LEN(N3418)-FIND("/",N3418,1))</f>
        <v>plays</v>
      </c>
      <c r="S3418" s="12">
        <f t="shared" si="106"/>
        <v>42089.204224537032</v>
      </c>
      <c r="T3418" s="12">
        <f t="shared" si="107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15">
        <f>E3419/L3419</f>
        <v>37.777999999999999</v>
      </c>
      <c r="Q3419" t="str">
        <f>LEFT(N3419, FIND("/",N3419,1)-1)</f>
        <v>theater</v>
      </c>
      <c r="R3419" t="str">
        <f>RIGHT(N3419, LEN(N3419)-FIND("/",N3419,1))</f>
        <v>plays</v>
      </c>
      <c r="S3419" s="12">
        <f t="shared" si="106"/>
        <v>41894.705416666664</v>
      </c>
      <c r="T3419" s="12">
        <f t="shared" si="107"/>
        <v>41937.821527777771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15">
        <f>E3420/L3420</f>
        <v>72.053571428571431</v>
      </c>
      <c r="Q3420" t="str">
        <f>LEFT(N3420, FIND("/",N3420,1)-1)</f>
        <v>theater</v>
      </c>
      <c r="R3420" t="str">
        <f>RIGHT(N3420, LEN(N3420)-FIND("/",N3420,1))</f>
        <v>plays</v>
      </c>
      <c r="S3420" s="12">
        <f t="shared" si="106"/>
        <v>41752.626238425924</v>
      </c>
      <c r="T3420" s="12">
        <f t="shared" si="107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15">
        <f>E3421/L3421</f>
        <v>63.695652173913047</v>
      </c>
      <c r="Q3421" t="str">
        <f>LEFT(N3421, FIND("/",N3421,1)-1)</f>
        <v>theater</v>
      </c>
      <c r="R3421" t="str">
        <f>RIGHT(N3421, LEN(N3421)-FIND("/",N3421,1))</f>
        <v>plays</v>
      </c>
      <c r="S3421" s="12">
        <f t="shared" si="106"/>
        <v>42448.613252314812</v>
      </c>
      <c r="T3421" s="12">
        <f t="shared" si="107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15">
        <f>E3422/L3422</f>
        <v>28.411764705882351</v>
      </c>
      <c r="Q3422" t="str">
        <f>LEFT(N3422, FIND("/",N3422,1)-1)</f>
        <v>theater</v>
      </c>
      <c r="R3422" t="str">
        <f>RIGHT(N3422, LEN(N3422)-FIND("/",N3422,1))</f>
        <v>plays</v>
      </c>
      <c r="S3422" s="12">
        <f t="shared" si="106"/>
        <v>42404.881967592592</v>
      </c>
      <c r="T3422" s="12">
        <f t="shared" si="107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15">
        <f>E3423/L3423</f>
        <v>103.21428571428571</v>
      </c>
      <c r="Q3423" t="str">
        <f>LEFT(N3423, FIND("/",N3423,1)-1)</f>
        <v>theater</v>
      </c>
      <c r="R3423" t="str">
        <f>RIGHT(N3423, LEN(N3423)-FIND("/",N3423,1))</f>
        <v>plays</v>
      </c>
      <c r="S3423" s="12">
        <f t="shared" si="106"/>
        <v>42037.582905092589</v>
      </c>
      <c r="T3423" s="12">
        <f t="shared" si="107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15">
        <f>E3424/L3424</f>
        <v>71.152173913043484</v>
      </c>
      <c r="Q3424" t="str">
        <f>LEFT(N3424, FIND("/",N3424,1)-1)</f>
        <v>theater</v>
      </c>
      <c r="R3424" t="str">
        <f>RIGHT(N3424, LEN(N3424)-FIND("/",N3424,1))</f>
        <v>plays</v>
      </c>
      <c r="S3424" s="12">
        <f t="shared" si="106"/>
        <v>42323.353888888887</v>
      </c>
      <c r="T3424" s="12">
        <f t="shared" si="107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15">
        <f>E3425/L3425</f>
        <v>35</v>
      </c>
      <c r="Q3425" t="str">
        <f>LEFT(N3425, FIND("/",N3425,1)-1)</f>
        <v>theater</v>
      </c>
      <c r="R3425" t="str">
        <f>RIGHT(N3425, LEN(N3425)-FIND("/",N3425,1))</f>
        <v>plays</v>
      </c>
      <c r="S3425" s="12">
        <f t="shared" si="106"/>
        <v>42088.703020833331</v>
      </c>
      <c r="T3425" s="12">
        <f t="shared" si="107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15">
        <f>E3426/L3426</f>
        <v>81.776315789473685</v>
      </c>
      <c r="Q3426" t="str">
        <f>LEFT(N3426, FIND("/",N3426,1)-1)</f>
        <v>theater</v>
      </c>
      <c r="R3426" t="str">
        <f>RIGHT(N3426, LEN(N3426)-FIND("/",N3426,1))</f>
        <v>plays</v>
      </c>
      <c r="S3426" s="12">
        <f t="shared" si="106"/>
        <v>42018.468564814808</v>
      </c>
      <c r="T3426" s="12">
        <f t="shared" si="107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15">
        <f>E3427/L3427</f>
        <v>297.02980769230766</v>
      </c>
      <c r="Q3427" t="str">
        <f>LEFT(N3427, FIND("/",N3427,1)-1)</f>
        <v>theater</v>
      </c>
      <c r="R3427" t="str">
        <f>RIGHT(N3427, LEN(N3427)-FIND("/",N3427,1))</f>
        <v>plays</v>
      </c>
      <c r="S3427" s="12">
        <f t="shared" si="106"/>
        <v>41884.40898148148</v>
      </c>
      <c r="T3427" s="12">
        <f t="shared" si="107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15">
        <f>E3428/L3428</f>
        <v>46.609195402298852</v>
      </c>
      <c r="Q3428" t="str">
        <f>LEFT(N3428, FIND("/",N3428,1)-1)</f>
        <v>theater</v>
      </c>
      <c r="R3428" t="str">
        <f>RIGHT(N3428, LEN(N3428)-FIND("/",N3428,1))</f>
        <v>plays</v>
      </c>
      <c r="S3428" s="12">
        <f t="shared" si="106"/>
        <v>41883.848414351851</v>
      </c>
      <c r="T3428" s="12">
        <f t="shared" si="107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15">
        <f>E3429/L3429</f>
        <v>51.724137931034484</v>
      </c>
      <c r="Q3429" t="str">
        <f>LEFT(N3429, FIND("/",N3429,1)-1)</f>
        <v>theater</v>
      </c>
      <c r="R3429" t="str">
        <f>RIGHT(N3429, LEN(N3429)-FIND("/",N3429,1))</f>
        <v>plays</v>
      </c>
      <c r="S3429" s="12">
        <f t="shared" si="106"/>
        <v>41792.436944444438</v>
      </c>
      <c r="T3429" s="12">
        <f t="shared" si="107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15">
        <f>E3430/L3430</f>
        <v>40.294117647058826</v>
      </c>
      <c r="Q3430" t="str">
        <f>LEFT(N3430, FIND("/",N3430,1)-1)</f>
        <v>theater</v>
      </c>
      <c r="R3430" t="str">
        <f>RIGHT(N3430, LEN(N3430)-FIND("/",N3430,1))</f>
        <v>plays</v>
      </c>
      <c r="S3430" s="12">
        <f t="shared" si="106"/>
        <v>42038.512118055551</v>
      </c>
      <c r="T3430" s="12">
        <f t="shared" si="107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15">
        <f>E3431/L3431</f>
        <v>16.25</v>
      </c>
      <c r="Q3431" t="str">
        <f>LEFT(N3431, FIND("/",N3431,1)-1)</f>
        <v>theater</v>
      </c>
      <c r="R3431" t="str">
        <f>RIGHT(N3431, LEN(N3431)-FIND("/",N3431,1))</f>
        <v>plays</v>
      </c>
      <c r="S3431" s="12">
        <f t="shared" si="106"/>
        <v>42661.813206018516</v>
      </c>
      <c r="T3431" s="12">
        <f t="shared" si="107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15">
        <f>E3432/L3432</f>
        <v>30.152638888888887</v>
      </c>
      <c r="Q3432" t="str">
        <f>LEFT(N3432, FIND("/",N3432,1)-1)</f>
        <v>theater</v>
      </c>
      <c r="R3432" t="str">
        <f>RIGHT(N3432, LEN(N3432)-FIND("/",N3432,1))</f>
        <v>plays</v>
      </c>
      <c r="S3432" s="12">
        <f t="shared" si="106"/>
        <v>41820.737280092588</v>
      </c>
      <c r="T3432" s="12">
        <f t="shared" si="107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15">
        <f>E3433/L3433</f>
        <v>95.238095238095241</v>
      </c>
      <c r="Q3433" t="str">
        <f>LEFT(N3433, FIND("/",N3433,1)-1)</f>
        <v>theater</v>
      </c>
      <c r="R3433" t="str">
        <f>RIGHT(N3433, LEN(N3433)-FIND("/",N3433,1))</f>
        <v>plays</v>
      </c>
      <c r="S3433" s="12">
        <f t="shared" si="106"/>
        <v>41839.522604166668</v>
      </c>
      <c r="T3433" s="12">
        <f t="shared" si="107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15">
        <f>E3434/L3434</f>
        <v>52.214285714285715</v>
      </c>
      <c r="Q3434" t="str">
        <f>LEFT(N3434, FIND("/",N3434,1)-1)</f>
        <v>theater</v>
      </c>
      <c r="R3434" t="str">
        <f>RIGHT(N3434, LEN(N3434)-FIND("/",N3434,1))</f>
        <v>plays</v>
      </c>
      <c r="S3434" s="12">
        <f t="shared" si="106"/>
        <v>42380.372847222221</v>
      </c>
      <c r="T3434" s="12">
        <f t="shared" si="107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15">
        <f>E3435/L3435</f>
        <v>134.1549295774648</v>
      </c>
      <c r="Q3435" t="str">
        <f>LEFT(N3435, FIND("/",N3435,1)-1)</f>
        <v>theater</v>
      </c>
      <c r="R3435" t="str">
        <f>RIGHT(N3435, LEN(N3435)-FIND("/",N3435,1))</f>
        <v>plays</v>
      </c>
      <c r="S3435" s="12">
        <f t="shared" si="106"/>
        <v>41775.854803240734</v>
      </c>
      <c r="T3435" s="12">
        <f t="shared" si="107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15">
        <f>E3436/L3436</f>
        <v>62.827380952380949</v>
      </c>
      <c r="Q3436" t="str">
        <f>LEFT(N3436, FIND("/",N3436,1)-1)</f>
        <v>theater</v>
      </c>
      <c r="R3436" t="str">
        <f>RIGHT(N3436, LEN(N3436)-FIND("/",N3436,1))</f>
        <v>plays</v>
      </c>
      <c r="S3436" s="12">
        <f t="shared" si="106"/>
        <v>41800.172094907401</v>
      </c>
      <c r="T3436" s="12">
        <f t="shared" si="107"/>
        <v>41830.172094907401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15">
        <f>E3437/L3437</f>
        <v>58.94736842105263</v>
      </c>
      <c r="Q3437" t="str">
        <f>LEFT(N3437, FIND("/",N3437,1)-1)</f>
        <v>theater</v>
      </c>
      <c r="R3437" t="str">
        <f>RIGHT(N3437, LEN(N3437)-FIND("/",N3437,1))</f>
        <v>plays</v>
      </c>
      <c r="S3437" s="12">
        <f t="shared" si="106"/>
        <v>42572.408483796295</v>
      </c>
      <c r="T3437" s="12">
        <f t="shared" si="107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15">
        <f>E3438/L3438</f>
        <v>143.1081081081081</v>
      </c>
      <c r="Q3438" t="str">
        <f>LEFT(N3438, FIND("/",N3438,1)-1)</f>
        <v>theater</v>
      </c>
      <c r="R3438" t="str">
        <f>RIGHT(N3438, LEN(N3438)-FIND("/",N3438,1))</f>
        <v>plays</v>
      </c>
      <c r="S3438" s="12">
        <f t="shared" si="106"/>
        <v>41851.333252314813</v>
      </c>
      <c r="T3438" s="12">
        <f t="shared" si="107"/>
        <v>41872.477777777771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15">
        <f>E3439/L3439</f>
        <v>84.166666666666671</v>
      </c>
      <c r="Q3439" t="str">
        <f>LEFT(N3439, FIND("/",N3439,1)-1)</f>
        <v>theater</v>
      </c>
      <c r="R3439" t="str">
        <f>RIGHT(N3439, LEN(N3439)-FIND("/",N3439,1))</f>
        <v>plays</v>
      </c>
      <c r="S3439" s="12">
        <f t="shared" si="106"/>
        <v>42205.502546296295</v>
      </c>
      <c r="T3439" s="12">
        <f t="shared" si="107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15">
        <f>E3440/L3440</f>
        <v>186.07142857142858</v>
      </c>
      <c r="Q3440" t="str">
        <f>LEFT(N3440, FIND("/",N3440,1)-1)</f>
        <v>theater</v>
      </c>
      <c r="R3440" t="str">
        <f>RIGHT(N3440, LEN(N3440)-FIND("/",N3440,1))</f>
        <v>plays</v>
      </c>
      <c r="S3440" s="12">
        <f t="shared" si="106"/>
        <v>42100.719525462962</v>
      </c>
      <c r="T3440" s="12">
        <f t="shared" si="107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15">
        <f>E3441/L3441</f>
        <v>89.785555555555561</v>
      </c>
      <c r="Q3441" t="str">
        <f>LEFT(N3441, FIND("/",N3441,1)-1)</f>
        <v>theater</v>
      </c>
      <c r="R3441" t="str">
        <f>RIGHT(N3441, LEN(N3441)-FIND("/",N3441,1))</f>
        <v>plays</v>
      </c>
      <c r="S3441" s="12">
        <f t="shared" si="106"/>
        <v>42374.702893518515</v>
      </c>
      <c r="T3441" s="12">
        <f t="shared" si="107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15">
        <f>E3442/L3442</f>
        <v>64.157560975609755</v>
      </c>
      <c r="Q3442" t="str">
        <f>LEFT(N3442, FIND("/",N3442,1)-1)</f>
        <v>theater</v>
      </c>
      <c r="R3442" t="str">
        <f>RIGHT(N3442, LEN(N3442)-FIND("/",N3442,1))</f>
        <v>plays</v>
      </c>
      <c r="S3442" s="12">
        <f t="shared" si="106"/>
        <v>41808.914675925924</v>
      </c>
      <c r="T3442" s="12">
        <f t="shared" si="107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15">
        <f>E3443/L3443</f>
        <v>59.651162790697676</v>
      </c>
      <c r="Q3443" t="str">
        <f>LEFT(N3443, FIND("/",N3443,1)-1)</f>
        <v>theater</v>
      </c>
      <c r="R3443" t="str">
        <f>RIGHT(N3443, LEN(N3443)-FIND("/",N3443,1))</f>
        <v>plays</v>
      </c>
      <c r="S3443" s="12">
        <f t="shared" si="106"/>
        <v>42294.221307870372</v>
      </c>
      <c r="T3443" s="12">
        <f t="shared" si="107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15">
        <f>E3444/L3444</f>
        <v>31.25</v>
      </c>
      <c r="Q3444" t="str">
        <f>LEFT(N3444, FIND("/",N3444,1)-1)</f>
        <v>theater</v>
      </c>
      <c r="R3444" t="str">
        <f>RIGHT(N3444, LEN(N3444)-FIND("/",N3444,1))</f>
        <v>plays</v>
      </c>
      <c r="S3444" s="12">
        <f t="shared" si="106"/>
        <v>42124.632777777777</v>
      </c>
      <c r="T3444" s="12">
        <f t="shared" si="107"/>
        <v>42154.632777777777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15">
        <f>E3445/L3445</f>
        <v>41.222222222222221</v>
      </c>
      <c r="Q3445" t="str">
        <f>LEFT(N3445, FIND("/",N3445,1)-1)</f>
        <v>theater</v>
      </c>
      <c r="R3445" t="str">
        <f>RIGHT(N3445, LEN(N3445)-FIND("/",N3445,1))</f>
        <v>plays</v>
      </c>
      <c r="S3445" s="12">
        <f t="shared" si="106"/>
        <v>41861.316504629627</v>
      </c>
      <c r="T3445" s="12">
        <f t="shared" si="107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15">
        <f>E3446/L3446</f>
        <v>43.35</v>
      </c>
      <c r="Q3446" t="str">
        <f>LEFT(N3446, FIND("/",N3446,1)-1)</f>
        <v>theater</v>
      </c>
      <c r="R3446" t="str">
        <f>RIGHT(N3446, LEN(N3446)-FIND("/",N3446,1))</f>
        <v>plays</v>
      </c>
      <c r="S3446" s="12">
        <f t="shared" si="106"/>
        <v>42521.08317129629</v>
      </c>
      <c r="T3446" s="12">
        <f t="shared" si="107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15">
        <f>E3447/L3447</f>
        <v>64.516129032258064</v>
      </c>
      <c r="Q3447" t="str">
        <f>LEFT(N3447, FIND("/",N3447,1)-1)</f>
        <v>theater</v>
      </c>
      <c r="R3447" t="str">
        <f>RIGHT(N3447, LEN(N3447)-FIND("/",N3447,1))</f>
        <v>plays</v>
      </c>
      <c r="S3447" s="12">
        <f t="shared" si="106"/>
        <v>42272.322175925925</v>
      </c>
      <c r="T3447" s="12">
        <f t="shared" si="107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15">
        <f>E3448/L3448</f>
        <v>43.28</v>
      </c>
      <c r="Q3448" t="str">
        <f>LEFT(N3448, FIND("/",N3448,1)-1)</f>
        <v>theater</v>
      </c>
      <c r="R3448" t="str">
        <f>RIGHT(N3448, LEN(N3448)-FIND("/",N3448,1))</f>
        <v>plays</v>
      </c>
      <c r="S3448" s="12">
        <f t="shared" si="106"/>
        <v>42016.624131944445</v>
      </c>
      <c r="T3448" s="12">
        <f t="shared" si="107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15">
        <f>E3449/L3449</f>
        <v>77</v>
      </c>
      <c r="Q3449" t="str">
        <f>LEFT(N3449, FIND("/",N3449,1)-1)</f>
        <v>theater</v>
      </c>
      <c r="R3449" t="str">
        <f>RIGHT(N3449, LEN(N3449)-FIND("/",N3449,1))</f>
        <v>plays</v>
      </c>
      <c r="S3449" s="12">
        <f t="shared" si="106"/>
        <v>42402.680694444447</v>
      </c>
      <c r="T3449" s="12">
        <f t="shared" si="107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15">
        <f>E3450/L3450</f>
        <v>51.222222222222221</v>
      </c>
      <c r="Q3450" t="str">
        <f>LEFT(N3450, FIND("/",N3450,1)-1)</f>
        <v>theater</v>
      </c>
      <c r="R3450" t="str">
        <f>RIGHT(N3450, LEN(N3450)-FIND("/",N3450,1))</f>
        <v>plays</v>
      </c>
      <c r="S3450" s="12">
        <f t="shared" si="106"/>
        <v>41959.910752314812</v>
      </c>
      <c r="T3450" s="12">
        <f t="shared" si="107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15">
        <f>E3451/L3451</f>
        <v>68.25</v>
      </c>
      <c r="Q3451" t="str">
        <f>LEFT(N3451, FIND("/",N3451,1)-1)</f>
        <v>theater</v>
      </c>
      <c r="R3451" t="str">
        <f>RIGHT(N3451, LEN(N3451)-FIND("/",N3451,1))</f>
        <v>plays</v>
      </c>
      <c r="S3451" s="12">
        <f t="shared" si="106"/>
        <v>42531.844189814808</v>
      </c>
      <c r="T3451" s="12">
        <f t="shared" si="107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15">
        <f>E3452/L3452</f>
        <v>19.487179487179485</v>
      </c>
      <c r="Q3452" t="str">
        <f>LEFT(N3452, FIND("/",N3452,1)-1)</f>
        <v>theater</v>
      </c>
      <c r="R3452" t="str">
        <f>RIGHT(N3452, LEN(N3452)-FIND("/",N3452,1))</f>
        <v>plays</v>
      </c>
      <c r="S3452" s="12">
        <f t="shared" si="106"/>
        <v>42036.496192129627</v>
      </c>
      <c r="T3452" s="12">
        <f t="shared" si="107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15">
        <f>E3453/L3453</f>
        <v>41.125</v>
      </c>
      <c r="Q3453" t="str">
        <f>LEFT(N3453, FIND("/",N3453,1)-1)</f>
        <v>theater</v>
      </c>
      <c r="R3453" t="str">
        <f>RIGHT(N3453, LEN(N3453)-FIND("/",N3453,1))</f>
        <v>plays</v>
      </c>
      <c r="S3453" s="12">
        <f t="shared" si="106"/>
        <v>42088.515358796292</v>
      </c>
      <c r="T3453" s="12">
        <f t="shared" si="107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15">
        <f>E3454/L3454</f>
        <v>41.405405405405403</v>
      </c>
      <c r="Q3454" t="str">
        <f>LEFT(N3454, FIND("/",N3454,1)-1)</f>
        <v>theater</v>
      </c>
      <c r="R3454" t="str">
        <f>RIGHT(N3454, LEN(N3454)-FIND("/",N3454,1))</f>
        <v>plays</v>
      </c>
      <c r="S3454" s="12">
        <f t="shared" si="106"/>
        <v>41820.430856481478</v>
      </c>
      <c r="T3454" s="12">
        <f t="shared" si="107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15">
        <f>E3455/L3455</f>
        <v>27.5</v>
      </c>
      <c r="Q3455" t="str">
        <f>LEFT(N3455, FIND("/",N3455,1)-1)</f>
        <v>theater</v>
      </c>
      <c r="R3455" t="str">
        <f>RIGHT(N3455, LEN(N3455)-FIND("/",N3455,1))</f>
        <v>plays</v>
      </c>
      <c r="S3455" s="12">
        <f t="shared" si="106"/>
        <v>42535.770324074074</v>
      </c>
      <c r="T3455" s="12">
        <f t="shared" si="107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15">
        <f>E3456/L3456</f>
        <v>33.571428571428569</v>
      </c>
      <c r="Q3456" t="str">
        <f>LEFT(N3456, FIND("/",N3456,1)-1)</f>
        <v>theater</v>
      </c>
      <c r="R3456" t="str">
        <f>RIGHT(N3456, LEN(N3456)-FIND("/",N3456,1))</f>
        <v>plays</v>
      </c>
      <c r="S3456" s="12">
        <f t="shared" si="106"/>
        <v>41821.490266203698</v>
      </c>
      <c r="T3456" s="12">
        <f t="shared" si="107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15">
        <f>E3457/L3457</f>
        <v>145.86956521739131</v>
      </c>
      <c r="Q3457" t="str">
        <f>LEFT(N3457, FIND("/",N3457,1)-1)</f>
        <v>theater</v>
      </c>
      <c r="R3457" t="str">
        <f>RIGHT(N3457, LEN(N3457)-FIND("/",N3457,1))</f>
        <v>plays</v>
      </c>
      <c r="S3457" s="12">
        <f t="shared" si="106"/>
        <v>42626.541979166665</v>
      </c>
      <c r="T3457" s="12">
        <f t="shared" si="107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15">
        <f>E3458/L3458</f>
        <v>358.6875</v>
      </c>
      <c r="Q3458" t="str">
        <f>LEFT(N3458, FIND("/",N3458,1)-1)</f>
        <v>theater</v>
      </c>
      <c r="R3458" t="str">
        <f>RIGHT(N3458, LEN(N3458)-FIND("/",N3458,1))</f>
        <v>plays</v>
      </c>
      <c r="S3458" s="12">
        <f t="shared" si="106"/>
        <v>41820.997303240736</v>
      </c>
      <c r="T3458" s="12">
        <f t="shared" si="107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15">
        <f>E3459/L3459</f>
        <v>50.981818181818184</v>
      </c>
      <c r="Q3459" t="str">
        <f>LEFT(N3459, FIND("/",N3459,1)-1)</f>
        <v>theater</v>
      </c>
      <c r="R3459" t="str">
        <f>RIGHT(N3459, LEN(N3459)-FIND("/",N3459,1))</f>
        <v>plays</v>
      </c>
      <c r="S3459" s="12">
        <f t="shared" ref="S3459:S3522" si="108">(J3459/86400)+25569+(-5/24)</f>
        <v>42016.498344907406</v>
      </c>
      <c r="T3459" s="12">
        <f t="shared" ref="T3459:T3522" si="109">(I3459/86400)+25569+(-5/24)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15">
        <f>E3460/L3460</f>
        <v>45.037037037037038</v>
      </c>
      <c r="Q3460" t="str">
        <f>LEFT(N3460, FIND("/",N3460,1)-1)</f>
        <v>theater</v>
      </c>
      <c r="R3460" t="str">
        <f>RIGHT(N3460, LEN(N3460)-FIND("/",N3460,1))</f>
        <v>plays</v>
      </c>
      <c r="S3460" s="12">
        <f t="shared" si="108"/>
        <v>42010.994247685179</v>
      </c>
      <c r="T3460" s="12">
        <f t="shared" si="10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15">
        <f>E3461/L3461</f>
        <v>17.527777777777779</v>
      </c>
      <c r="Q3461" t="str">
        <f>LEFT(N3461, FIND("/",N3461,1)-1)</f>
        <v>theater</v>
      </c>
      <c r="R3461" t="str">
        <f>RIGHT(N3461, LEN(N3461)-FIND("/",N3461,1))</f>
        <v>plays</v>
      </c>
      <c r="S3461" s="12">
        <f t="shared" si="108"/>
        <v>42480.271527777775</v>
      </c>
      <c r="T3461" s="12">
        <f t="shared" si="10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15">
        <f>E3462/L3462</f>
        <v>50</v>
      </c>
      <c r="Q3462" t="str">
        <f>LEFT(N3462, FIND("/",N3462,1)-1)</f>
        <v>theater</v>
      </c>
      <c r="R3462" t="str">
        <f>RIGHT(N3462, LEN(N3462)-FIND("/",N3462,1))</f>
        <v>plays</v>
      </c>
      <c r="S3462" s="12">
        <f t="shared" si="108"/>
        <v>41852.318888888891</v>
      </c>
      <c r="T3462" s="12">
        <f t="shared" si="109"/>
        <v>41866.318888888891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15">
        <f>E3463/L3463</f>
        <v>57.916666666666664</v>
      </c>
      <c r="Q3463" t="str">
        <f>LEFT(N3463, FIND("/",N3463,1)-1)</f>
        <v>theater</v>
      </c>
      <c r="R3463" t="str">
        <f>RIGHT(N3463, LEN(N3463)-FIND("/",N3463,1))</f>
        <v>plays</v>
      </c>
      <c r="S3463" s="12">
        <f t="shared" si="108"/>
        <v>42643.424525462957</v>
      </c>
      <c r="T3463" s="12">
        <f t="shared" si="10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15">
        <f>E3464/L3464</f>
        <v>29.705882352941178</v>
      </c>
      <c r="Q3464" t="str">
        <f>LEFT(N3464, FIND("/",N3464,1)-1)</f>
        <v>theater</v>
      </c>
      <c r="R3464" t="str">
        <f>RIGHT(N3464, LEN(N3464)-FIND("/",N3464,1))</f>
        <v>plays</v>
      </c>
      <c r="S3464" s="12">
        <f t="shared" si="108"/>
        <v>42179.690138888887</v>
      </c>
      <c r="T3464" s="12">
        <f t="shared" si="10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15">
        <f>E3465/L3465</f>
        <v>90.684210526315795</v>
      </c>
      <c r="Q3465" t="str">
        <f>LEFT(N3465, FIND("/",N3465,1)-1)</f>
        <v>theater</v>
      </c>
      <c r="R3465" t="str">
        <f>RIGHT(N3465, LEN(N3465)-FIND("/",N3465,1))</f>
        <v>plays</v>
      </c>
      <c r="S3465" s="12">
        <f t="shared" si="108"/>
        <v>42612.710474537038</v>
      </c>
      <c r="T3465" s="12">
        <f t="shared" si="10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15">
        <f>E3466/L3466</f>
        <v>55.012688172043013</v>
      </c>
      <c r="Q3466" t="str">
        <f>LEFT(N3466, FIND("/",N3466,1)-1)</f>
        <v>theater</v>
      </c>
      <c r="R3466" t="str">
        <f>RIGHT(N3466, LEN(N3466)-FIND("/",N3466,1))</f>
        <v>plays</v>
      </c>
      <c r="S3466" s="12">
        <f t="shared" si="108"/>
        <v>42574.921724537031</v>
      </c>
      <c r="T3466" s="12">
        <f t="shared" si="10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15">
        <f>E3467/L3467</f>
        <v>57.222222222222221</v>
      </c>
      <c r="Q3467" t="str">
        <f>LEFT(N3467, FIND("/",N3467,1)-1)</f>
        <v>theater</v>
      </c>
      <c r="R3467" t="str">
        <f>RIGHT(N3467, LEN(N3467)-FIND("/",N3467,1))</f>
        <v>plays</v>
      </c>
      <c r="S3467" s="12">
        <f t="shared" si="108"/>
        <v>42200.417499999996</v>
      </c>
      <c r="T3467" s="12">
        <f t="shared" si="10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15">
        <f>E3468/L3468</f>
        <v>72.950819672131146</v>
      </c>
      <c r="Q3468" t="str">
        <f>LEFT(N3468, FIND("/",N3468,1)-1)</f>
        <v>theater</v>
      </c>
      <c r="R3468" t="str">
        <f>RIGHT(N3468, LEN(N3468)-FIND("/",N3468,1))</f>
        <v>plays</v>
      </c>
      <c r="S3468" s="12">
        <f t="shared" si="108"/>
        <v>42419.810763888883</v>
      </c>
      <c r="T3468" s="12">
        <f t="shared" si="10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15">
        <f>E3469/L3469</f>
        <v>64.468085106382972</v>
      </c>
      <c r="Q3469" t="str">
        <f>LEFT(N3469, FIND("/",N3469,1)-1)</f>
        <v>theater</v>
      </c>
      <c r="R3469" t="str">
        <f>RIGHT(N3469, LEN(N3469)-FIND("/",N3469,1))</f>
        <v>plays</v>
      </c>
      <c r="S3469" s="12">
        <f t="shared" si="108"/>
        <v>42053.463333333326</v>
      </c>
      <c r="T3469" s="12">
        <f t="shared" si="10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15">
        <f>E3470/L3470</f>
        <v>716.35294117647061</v>
      </c>
      <c r="Q3470" t="str">
        <f>LEFT(N3470, FIND("/",N3470,1)-1)</f>
        <v>theater</v>
      </c>
      <c r="R3470" t="str">
        <f>RIGHT(N3470, LEN(N3470)-FIND("/",N3470,1))</f>
        <v>plays</v>
      </c>
      <c r="S3470" s="12">
        <f t="shared" si="108"/>
        <v>42605.55704861111</v>
      </c>
      <c r="T3470" s="12">
        <f t="shared" si="10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15">
        <f>E3471/L3471</f>
        <v>50.396825396825399</v>
      </c>
      <c r="Q3471" t="str">
        <f>LEFT(N3471, FIND("/",N3471,1)-1)</f>
        <v>theater</v>
      </c>
      <c r="R3471" t="str">
        <f>RIGHT(N3471, LEN(N3471)-FIND("/",N3471,1))</f>
        <v>plays</v>
      </c>
      <c r="S3471" s="12">
        <f t="shared" si="108"/>
        <v>42458.433391203704</v>
      </c>
      <c r="T3471" s="12">
        <f t="shared" si="10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15">
        <f>E3472/L3472</f>
        <v>41.666666666666664</v>
      </c>
      <c r="Q3472" t="str">
        <f>LEFT(N3472, FIND("/",N3472,1)-1)</f>
        <v>theater</v>
      </c>
      <c r="R3472" t="str">
        <f>RIGHT(N3472, LEN(N3472)-FIND("/",N3472,1))</f>
        <v>plays</v>
      </c>
      <c r="S3472" s="12">
        <f t="shared" si="108"/>
        <v>42528.813680555548</v>
      </c>
      <c r="T3472" s="12">
        <f t="shared" si="10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15">
        <f>E3473/L3473</f>
        <v>35.766666666666666</v>
      </c>
      <c r="Q3473" t="str">
        <f>LEFT(N3473, FIND("/",N3473,1)-1)</f>
        <v>theater</v>
      </c>
      <c r="R3473" t="str">
        <f>RIGHT(N3473, LEN(N3473)-FIND("/",N3473,1))</f>
        <v>plays</v>
      </c>
      <c r="S3473" s="12">
        <f t="shared" si="108"/>
        <v>41841.61215277778</v>
      </c>
      <c r="T3473" s="12">
        <f t="shared" si="10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15">
        <f>E3474/L3474</f>
        <v>88.739130434782609</v>
      </c>
      <c r="Q3474" t="str">
        <f>LEFT(N3474, FIND("/",N3474,1)-1)</f>
        <v>theater</v>
      </c>
      <c r="R3474" t="str">
        <f>RIGHT(N3474, LEN(N3474)-FIND("/",N3474,1))</f>
        <v>plays</v>
      </c>
      <c r="S3474" s="12">
        <f t="shared" si="108"/>
        <v>41927.962164351848</v>
      </c>
      <c r="T3474" s="12">
        <f t="shared" si="10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15">
        <f>E3475/L3475</f>
        <v>148.4848484848485</v>
      </c>
      <c r="Q3475" t="str">
        <f>LEFT(N3475, FIND("/",N3475,1)-1)</f>
        <v>theater</v>
      </c>
      <c r="R3475" t="str">
        <f>RIGHT(N3475, LEN(N3475)-FIND("/",N3475,1))</f>
        <v>plays</v>
      </c>
      <c r="S3475" s="12">
        <f t="shared" si="108"/>
        <v>42062.626111111109</v>
      </c>
      <c r="T3475" s="12">
        <f t="shared" si="10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15">
        <f>E3476/L3476</f>
        <v>51.794871794871796</v>
      </c>
      <c r="Q3476" t="str">
        <f>LEFT(N3476, FIND("/",N3476,1)-1)</f>
        <v>theater</v>
      </c>
      <c r="R3476" t="str">
        <f>RIGHT(N3476, LEN(N3476)-FIND("/",N3476,1))</f>
        <v>plays</v>
      </c>
      <c r="S3476" s="12">
        <f t="shared" si="108"/>
        <v>42541.293182870366</v>
      </c>
      <c r="T3476" s="12">
        <f t="shared" si="10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15">
        <f>E3477/L3477</f>
        <v>20</v>
      </c>
      <c r="Q3477" t="str">
        <f>LEFT(N3477, FIND("/",N3477,1)-1)</f>
        <v>theater</v>
      </c>
      <c r="R3477" t="str">
        <f>RIGHT(N3477, LEN(N3477)-FIND("/",N3477,1))</f>
        <v>plays</v>
      </c>
      <c r="S3477" s="12">
        <f t="shared" si="108"/>
        <v>41918.672499999993</v>
      </c>
      <c r="T3477" s="12">
        <f t="shared" si="10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15">
        <f>E3478/L3478</f>
        <v>52</v>
      </c>
      <c r="Q3478" t="str">
        <f>LEFT(N3478, FIND("/",N3478,1)-1)</f>
        <v>theater</v>
      </c>
      <c r="R3478" t="str">
        <f>RIGHT(N3478, LEN(N3478)-FIND("/",N3478,1))</f>
        <v>plays</v>
      </c>
      <c r="S3478" s="12">
        <f t="shared" si="108"/>
        <v>41921.071643518517</v>
      </c>
      <c r="T3478" s="12">
        <f t="shared" si="10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15">
        <f>E3479/L3479</f>
        <v>53.230769230769234</v>
      </c>
      <c r="Q3479" t="str">
        <f>LEFT(N3479, FIND("/",N3479,1)-1)</f>
        <v>theater</v>
      </c>
      <c r="R3479" t="str">
        <f>RIGHT(N3479, LEN(N3479)-FIND("/",N3479,1))</f>
        <v>plays</v>
      </c>
      <c r="S3479" s="12">
        <f t="shared" si="108"/>
        <v>42128.528275462959</v>
      </c>
      <c r="T3479" s="12">
        <f t="shared" si="10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15">
        <f>E3480/L3480</f>
        <v>39.596491228070178</v>
      </c>
      <c r="Q3480" t="str">
        <f>LEFT(N3480, FIND("/",N3480,1)-1)</f>
        <v>theater</v>
      </c>
      <c r="R3480" t="str">
        <f>RIGHT(N3480, LEN(N3480)-FIND("/",N3480,1))</f>
        <v>plays</v>
      </c>
      <c r="S3480" s="12">
        <f t="shared" si="108"/>
        <v>42053.708587962959</v>
      </c>
      <c r="T3480" s="12">
        <f t="shared" si="10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15">
        <f>E3481/L3481</f>
        <v>34.25</v>
      </c>
      <c r="Q3481" t="str">
        <f>LEFT(N3481, FIND("/",N3481,1)-1)</f>
        <v>theater</v>
      </c>
      <c r="R3481" t="str">
        <f>RIGHT(N3481, LEN(N3481)-FIND("/",N3481,1))</f>
        <v>plays</v>
      </c>
      <c r="S3481" s="12">
        <f t="shared" si="108"/>
        <v>41781.64675925926</v>
      </c>
      <c r="T3481" s="12">
        <f t="shared" si="109"/>
        <v>41811.64675925926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15">
        <f>E3482/L3482</f>
        <v>164.61538461538461</v>
      </c>
      <c r="Q3482" t="str">
        <f>LEFT(N3482, FIND("/",N3482,1)-1)</f>
        <v>theater</v>
      </c>
      <c r="R3482" t="str">
        <f>RIGHT(N3482, LEN(N3482)-FIND("/",N3482,1))</f>
        <v>plays</v>
      </c>
      <c r="S3482" s="12">
        <f t="shared" si="108"/>
        <v>42171.109108796292</v>
      </c>
      <c r="T3482" s="12">
        <f t="shared" si="10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15">
        <f>E3483/L3483</f>
        <v>125.05263157894737</v>
      </c>
      <c r="Q3483" t="str">
        <f>LEFT(N3483, FIND("/",N3483,1)-1)</f>
        <v>theater</v>
      </c>
      <c r="R3483" t="str">
        <f>RIGHT(N3483, LEN(N3483)-FIND("/",N3483,1))</f>
        <v>plays</v>
      </c>
      <c r="S3483" s="12">
        <f t="shared" si="108"/>
        <v>41989.039212962962</v>
      </c>
      <c r="T3483" s="12">
        <f t="shared" si="109"/>
        <v>42006.039212962962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15">
        <f>E3484/L3484</f>
        <v>51.875</v>
      </c>
      <c r="Q3484" t="str">
        <f>LEFT(N3484, FIND("/",N3484,1)-1)</f>
        <v>theater</v>
      </c>
      <c r="R3484" t="str">
        <f>RIGHT(N3484, LEN(N3484)-FIND("/",N3484,1))</f>
        <v>plays</v>
      </c>
      <c r="S3484" s="12">
        <f t="shared" si="108"/>
        <v>41796.563263888886</v>
      </c>
      <c r="T3484" s="12">
        <f t="shared" si="10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15">
        <f>E3485/L3485</f>
        <v>40.285714285714285</v>
      </c>
      <c r="Q3485" t="str">
        <f>LEFT(N3485, FIND("/",N3485,1)-1)</f>
        <v>theater</v>
      </c>
      <c r="R3485" t="str">
        <f>RIGHT(N3485, LEN(N3485)-FIND("/",N3485,1))</f>
        <v>plays</v>
      </c>
      <c r="S3485" s="12">
        <f t="shared" si="108"/>
        <v>41793.460428240738</v>
      </c>
      <c r="T3485" s="12">
        <f t="shared" si="10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15">
        <f>E3486/L3486</f>
        <v>64.909090909090907</v>
      </c>
      <c r="Q3486" t="str">
        <f>LEFT(N3486, FIND("/",N3486,1)-1)</f>
        <v>theater</v>
      </c>
      <c r="R3486" t="str">
        <f>RIGHT(N3486, LEN(N3486)-FIND("/",N3486,1))</f>
        <v>plays</v>
      </c>
      <c r="S3486" s="12">
        <f t="shared" si="108"/>
        <v>42506.552071759252</v>
      </c>
      <c r="T3486" s="12">
        <f t="shared" si="10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15">
        <f>E3487/L3487</f>
        <v>55.333333333333336</v>
      </c>
      <c r="Q3487" t="str">
        <f>LEFT(N3487, FIND("/",N3487,1)-1)</f>
        <v>theater</v>
      </c>
      <c r="R3487" t="str">
        <f>RIGHT(N3487, LEN(N3487)-FIND("/",N3487,1))</f>
        <v>plays</v>
      </c>
      <c r="S3487" s="12">
        <f t="shared" si="108"/>
        <v>42372.484722222223</v>
      </c>
      <c r="T3487" s="12">
        <f t="shared" si="10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15">
        <f>E3488/L3488</f>
        <v>83.142857142857139</v>
      </c>
      <c r="Q3488" t="str">
        <f>LEFT(N3488, FIND("/",N3488,1)-1)</f>
        <v>theater</v>
      </c>
      <c r="R3488" t="str">
        <f>RIGHT(N3488, LEN(N3488)-FIND("/",N3488,1))</f>
        <v>plays</v>
      </c>
      <c r="S3488" s="12">
        <f t="shared" si="108"/>
        <v>42126.666678240734</v>
      </c>
      <c r="T3488" s="12">
        <f t="shared" si="10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15">
        <f>E3489/L3489</f>
        <v>38.712121212121211</v>
      </c>
      <c r="Q3489" t="str">
        <f>LEFT(N3489, FIND("/",N3489,1)-1)</f>
        <v>theater</v>
      </c>
      <c r="R3489" t="str">
        <f>RIGHT(N3489, LEN(N3489)-FIND("/",N3489,1))</f>
        <v>plays</v>
      </c>
      <c r="S3489" s="12">
        <f t="shared" si="108"/>
        <v>42149.732083333329</v>
      </c>
      <c r="T3489" s="12">
        <f t="shared" si="10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15">
        <f>E3490/L3490</f>
        <v>125.37931034482759</v>
      </c>
      <c r="Q3490" t="str">
        <f>LEFT(N3490, FIND("/",N3490,1)-1)</f>
        <v>theater</v>
      </c>
      <c r="R3490" t="str">
        <f>RIGHT(N3490, LEN(N3490)-FIND("/",N3490,1))</f>
        <v>plays</v>
      </c>
      <c r="S3490" s="12">
        <f t="shared" si="108"/>
        <v>42087.55972222222</v>
      </c>
      <c r="T3490" s="12">
        <f t="shared" si="10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15">
        <f>E3491/L3491</f>
        <v>78.263888888888886</v>
      </c>
      <c r="Q3491" t="str">
        <f>LEFT(N3491, FIND("/",N3491,1)-1)</f>
        <v>theater</v>
      </c>
      <c r="R3491" t="str">
        <f>RIGHT(N3491, LEN(N3491)-FIND("/",N3491,1))</f>
        <v>plays</v>
      </c>
      <c r="S3491" s="12">
        <f t="shared" si="108"/>
        <v>41753.427442129629</v>
      </c>
      <c r="T3491" s="12">
        <f t="shared" si="10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15">
        <f>E3492/L3492</f>
        <v>47.222222222222221</v>
      </c>
      <c r="Q3492" t="str">
        <f>LEFT(N3492, FIND("/",N3492,1)-1)</f>
        <v>theater</v>
      </c>
      <c r="R3492" t="str">
        <f>RIGHT(N3492, LEN(N3492)-FIND("/",N3492,1))</f>
        <v>plays</v>
      </c>
      <c r="S3492" s="12">
        <f t="shared" si="108"/>
        <v>42443.594027777777</v>
      </c>
      <c r="T3492" s="12">
        <f t="shared" si="10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15">
        <f>E3493/L3493</f>
        <v>79.099999999999994</v>
      </c>
      <c r="Q3493" t="str">
        <f>LEFT(N3493, FIND("/",N3493,1)-1)</f>
        <v>theater</v>
      </c>
      <c r="R3493" t="str">
        <f>RIGHT(N3493, LEN(N3493)-FIND("/",N3493,1))</f>
        <v>plays</v>
      </c>
      <c r="S3493" s="12">
        <f t="shared" si="108"/>
        <v>42121.041481481479</v>
      </c>
      <c r="T3493" s="12">
        <f t="shared" si="10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15">
        <f>E3494/L3494</f>
        <v>114.29199999999999</v>
      </c>
      <c r="Q3494" t="str">
        <f>LEFT(N3494, FIND("/",N3494,1)-1)</f>
        <v>theater</v>
      </c>
      <c r="R3494" t="str">
        <f>RIGHT(N3494, LEN(N3494)-FIND("/",N3494,1))</f>
        <v>plays</v>
      </c>
      <c r="S3494" s="12">
        <f t="shared" si="108"/>
        <v>42267.800891203697</v>
      </c>
      <c r="T3494" s="12">
        <f t="shared" si="10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15">
        <f>E3495/L3495</f>
        <v>51.724137931034484</v>
      </c>
      <c r="Q3495" t="str">
        <f>LEFT(N3495, FIND("/",N3495,1)-1)</f>
        <v>theater</v>
      </c>
      <c r="R3495" t="str">
        <f>RIGHT(N3495, LEN(N3495)-FIND("/",N3495,1))</f>
        <v>plays</v>
      </c>
      <c r="S3495" s="12">
        <f t="shared" si="108"/>
        <v>41848.657824074071</v>
      </c>
      <c r="T3495" s="12">
        <f t="shared" si="10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15">
        <f>E3496/L3496</f>
        <v>30.76923076923077</v>
      </c>
      <c r="Q3496" t="str">
        <f>LEFT(N3496, FIND("/",N3496,1)-1)</f>
        <v>theater</v>
      </c>
      <c r="R3496" t="str">
        <f>RIGHT(N3496, LEN(N3496)-FIND("/",N3496,1))</f>
        <v>plays</v>
      </c>
      <c r="S3496" s="12">
        <f t="shared" si="108"/>
        <v>42689.006655092591</v>
      </c>
      <c r="T3496" s="12">
        <f t="shared" si="10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15">
        <f>E3497/L3497</f>
        <v>74.208333333333329</v>
      </c>
      <c r="Q3497" t="str">
        <f>LEFT(N3497, FIND("/",N3497,1)-1)</f>
        <v>theater</v>
      </c>
      <c r="R3497" t="str">
        <f>RIGHT(N3497, LEN(N3497)-FIND("/",N3497,1))</f>
        <v>plays</v>
      </c>
      <c r="S3497" s="12">
        <f t="shared" si="108"/>
        <v>41915.554502314808</v>
      </c>
      <c r="T3497" s="12">
        <f t="shared" si="10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15">
        <f>E3498/L3498</f>
        <v>47.846153846153847</v>
      </c>
      <c r="Q3498" t="str">
        <f>LEFT(N3498, FIND("/",N3498,1)-1)</f>
        <v>theater</v>
      </c>
      <c r="R3498" t="str">
        <f>RIGHT(N3498, LEN(N3498)-FIND("/",N3498,1))</f>
        <v>plays</v>
      </c>
      <c r="S3498" s="12">
        <f t="shared" si="108"/>
        <v>42584.638495370367</v>
      </c>
      <c r="T3498" s="12">
        <f t="shared" si="10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15">
        <f>E3499/L3499</f>
        <v>34.408163265306122</v>
      </c>
      <c r="Q3499" t="str">
        <f>LEFT(N3499, FIND("/",N3499,1)-1)</f>
        <v>theater</v>
      </c>
      <c r="R3499" t="str">
        <f>RIGHT(N3499, LEN(N3499)-FIND("/",N3499,1))</f>
        <v>plays</v>
      </c>
      <c r="S3499" s="12">
        <f t="shared" si="108"/>
        <v>42511.53361111111</v>
      </c>
      <c r="T3499" s="12">
        <f t="shared" si="10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15">
        <f>E3500/L3500</f>
        <v>40.238095238095241</v>
      </c>
      <c r="Q3500" t="str">
        <f>LEFT(N3500, FIND("/",N3500,1)-1)</f>
        <v>theater</v>
      </c>
      <c r="R3500" t="str">
        <f>RIGHT(N3500, LEN(N3500)-FIND("/",N3500,1))</f>
        <v>plays</v>
      </c>
      <c r="S3500" s="12">
        <f t="shared" si="108"/>
        <v>42458.950277777774</v>
      </c>
      <c r="T3500" s="12">
        <f t="shared" si="10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15">
        <f>E3501/L3501</f>
        <v>60.285714285714285</v>
      </c>
      <c r="Q3501" t="str">
        <f>LEFT(N3501, FIND("/",N3501,1)-1)</f>
        <v>theater</v>
      </c>
      <c r="R3501" t="str">
        <f>RIGHT(N3501, LEN(N3501)-FIND("/",N3501,1))</f>
        <v>plays</v>
      </c>
      <c r="S3501" s="12">
        <f t="shared" si="108"/>
        <v>42131.827835648146</v>
      </c>
      <c r="T3501" s="12">
        <f t="shared" si="10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15">
        <f>E3502/L3502</f>
        <v>25.30952380952381</v>
      </c>
      <c r="Q3502" t="str">
        <f>LEFT(N3502, FIND("/",N3502,1)-1)</f>
        <v>theater</v>
      </c>
      <c r="R3502" t="str">
        <f>RIGHT(N3502, LEN(N3502)-FIND("/",N3502,1))</f>
        <v>plays</v>
      </c>
      <c r="S3502" s="12">
        <f t="shared" si="108"/>
        <v>42419.711087962962</v>
      </c>
      <c r="T3502" s="12">
        <f t="shared" si="10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15">
        <f>E3503/L3503</f>
        <v>35.952380952380949</v>
      </c>
      <c r="Q3503" t="str">
        <f>LEFT(N3503, FIND("/",N3503,1)-1)</f>
        <v>theater</v>
      </c>
      <c r="R3503" t="str">
        <f>RIGHT(N3503, LEN(N3503)-FIND("/",N3503,1))</f>
        <v>plays</v>
      </c>
      <c r="S3503" s="12">
        <f t="shared" si="108"/>
        <v>42233.555497685178</v>
      </c>
      <c r="T3503" s="12">
        <f t="shared" si="10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15">
        <f>E3504/L3504</f>
        <v>136</v>
      </c>
      <c r="Q3504" t="str">
        <f>LEFT(N3504, FIND("/",N3504,1)-1)</f>
        <v>theater</v>
      </c>
      <c r="R3504" t="str">
        <f>RIGHT(N3504, LEN(N3504)-FIND("/",N3504,1))</f>
        <v>plays</v>
      </c>
      <c r="S3504" s="12">
        <f t="shared" si="108"/>
        <v>42430.631064814814</v>
      </c>
      <c r="T3504" s="12">
        <f t="shared" si="10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15">
        <f>E3505/L3505</f>
        <v>70.763157894736835</v>
      </c>
      <c r="Q3505" t="str">
        <f>LEFT(N3505, FIND("/",N3505,1)-1)</f>
        <v>theater</v>
      </c>
      <c r="R3505" t="str">
        <f>RIGHT(N3505, LEN(N3505)-FIND("/",N3505,1))</f>
        <v>plays</v>
      </c>
      <c r="S3505" s="12">
        <f t="shared" si="108"/>
        <v>42545.27</v>
      </c>
      <c r="T3505" s="12">
        <f t="shared" si="10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15">
        <f>E3506/L3506</f>
        <v>125</v>
      </c>
      <c r="Q3506" t="str">
        <f>LEFT(N3506, FIND("/",N3506,1)-1)</f>
        <v>theater</v>
      </c>
      <c r="R3506" t="str">
        <f>RIGHT(N3506, LEN(N3506)-FIND("/",N3506,1))</f>
        <v>plays</v>
      </c>
      <c r="S3506" s="12">
        <f t="shared" si="108"/>
        <v>42297.540405092594</v>
      </c>
      <c r="T3506" s="12">
        <f t="shared" si="10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15">
        <f>E3507/L3507</f>
        <v>66.512820512820511</v>
      </c>
      <c r="Q3507" t="str">
        <f>LEFT(N3507, FIND("/",N3507,1)-1)</f>
        <v>theater</v>
      </c>
      <c r="R3507" t="str">
        <f>RIGHT(N3507, LEN(N3507)-FIND("/",N3507,1))</f>
        <v>plays</v>
      </c>
      <c r="S3507" s="12">
        <f t="shared" si="108"/>
        <v>41760.727372685185</v>
      </c>
      <c r="T3507" s="12">
        <f t="shared" si="10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15">
        <f>E3508/L3508</f>
        <v>105</v>
      </c>
      <c r="Q3508" t="str">
        <f>LEFT(N3508, FIND("/",N3508,1)-1)</f>
        <v>theater</v>
      </c>
      <c r="R3508" t="str">
        <f>RIGHT(N3508, LEN(N3508)-FIND("/",N3508,1))</f>
        <v>plays</v>
      </c>
      <c r="S3508" s="12">
        <f t="shared" si="108"/>
        <v>41829.525925925926</v>
      </c>
      <c r="T3508" s="12">
        <f t="shared" si="10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15">
        <f>E3509/L3509</f>
        <v>145</v>
      </c>
      <c r="Q3509" t="str">
        <f>LEFT(N3509, FIND("/",N3509,1)-1)</f>
        <v>theater</v>
      </c>
      <c r="R3509" t="str">
        <f>RIGHT(N3509, LEN(N3509)-FIND("/",N3509,1))</f>
        <v>plays</v>
      </c>
      <c r="S3509" s="12">
        <f t="shared" si="108"/>
        <v>42491.714548611104</v>
      </c>
      <c r="T3509" s="12">
        <f t="shared" si="10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15">
        <f>E3510/L3510</f>
        <v>12</v>
      </c>
      <c r="Q3510" t="str">
        <f>LEFT(N3510, FIND("/",N3510,1)-1)</f>
        <v>theater</v>
      </c>
      <c r="R3510" t="str">
        <f>RIGHT(N3510, LEN(N3510)-FIND("/",N3510,1))</f>
        <v>plays</v>
      </c>
      <c r="S3510" s="12">
        <f t="shared" si="108"/>
        <v>42477.521446759252</v>
      </c>
      <c r="T3510" s="12">
        <f t="shared" si="10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15">
        <f>E3511/L3511</f>
        <v>96.666666666666671</v>
      </c>
      <c r="Q3511" t="str">
        <f>LEFT(N3511, FIND("/",N3511,1)-1)</f>
        <v>theater</v>
      </c>
      <c r="R3511" t="str">
        <f>RIGHT(N3511, LEN(N3511)-FIND("/",N3511,1))</f>
        <v>plays</v>
      </c>
      <c r="S3511" s="12">
        <f t="shared" si="108"/>
        <v>41950.651226851849</v>
      </c>
      <c r="T3511" s="12">
        <f t="shared" si="10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15">
        <f>E3512/L3512</f>
        <v>60.333333333333336</v>
      </c>
      <c r="Q3512" t="str">
        <f>LEFT(N3512, FIND("/",N3512,1)-1)</f>
        <v>theater</v>
      </c>
      <c r="R3512" t="str">
        <f>RIGHT(N3512, LEN(N3512)-FIND("/",N3512,1))</f>
        <v>plays</v>
      </c>
      <c r="S3512" s="12">
        <f t="shared" si="108"/>
        <v>41802.412569444445</v>
      </c>
      <c r="T3512" s="12">
        <f t="shared" si="10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15">
        <f>E3513/L3513</f>
        <v>79.89473684210526</v>
      </c>
      <c r="Q3513" t="str">
        <f>LEFT(N3513, FIND("/",N3513,1)-1)</f>
        <v>theater</v>
      </c>
      <c r="R3513" t="str">
        <f>RIGHT(N3513, LEN(N3513)-FIND("/",N3513,1))</f>
        <v>plays</v>
      </c>
      <c r="S3513" s="12">
        <f t="shared" si="108"/>
        <v>41927.665451388886</v>
      </c>
      <c r="T3513" s="12">
        <f t="shared" si="10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15">
        <f>E3514/L3514</f>
        <v>58.823529411764703</v>
      </c>
      <c r="Q3514" t="str">
        <f>LEFT(N3514, FIND("/",N3514,1)-1)</f>
        <v>theater</v>
      </c>
      <c r="R3514" t="str">
        <f>RIGHT(N3514, LEN(N3514)-FIND("/",N3514,1))</f>
        <v>plays</v>
      </c>
      <c r="S3514" s="12">
        <f t="shared" si="108"/>
        <v>42057.328611111108</v>
      </c>
      <c r="T3514" s="12">
        <f t="shared" si="10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15">
        <f>E3515/L3515</f>
        <v>75.340909090909093</v>
      </c>
      <c r="Q3515" t="str">
        <f>LEFT(N3515, FIND("/",N3515,1)-1)</f>
        <v>theater</v>
      </c>
      <c r="R3515" t="str">
        <f>RIGHT(N3515, LEN(N3515)-FIND("/",N3515,1))</f>
        <v>plays</v>
      </c>
      <c r="S3515" s="12">
        <f t="shared" si="108"/>
        <v>41780.887870370367</v>
      </c>
      <c r="T3515" s="12">
        <f t="shared" si="10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15">
        <f>E3516/L3516</f>
        <v>55</v>
      </c>
      <c r="Q3516" t="str">
        <f>LEFT(N3516, FIND("/",N3516,1)-1)</f>
        <v>theater</v>
      </c>
      <c r="R3516" t="str">
        <f>RIGHT(N3516, LEN(N3516)-FIND("/",N3516,1))</f>
        <v>plays</v>
      </c>
      <c r="S3516" s="12">
        <f t="shared" si="108"/>
        <v>42020.638333333329</v>
      </c>
      <c r="T3516" s="12">
        <f t="shared" si="10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15">
        <f>E3517/L3517</f>
        <v>66.956521739130437</v>
      </c>
      <c r="Q3517" t="str">
        <f>LEFT(N3517, FIND("/",N3517,1)-1)</f>
        <v>theater</v>
      </c>
      <c r="R3517" t="str">
        <f>RIGHT(N3517, LEN(N3517)-FIND("/",N3517,1))</f>
        <v>plays</v>
      </c>
      <c r="S3517" s="12">
        <f t="shared" si="108"/>
        <v>42125.564479166664</v>
      </c>
      <c r="T3517" s="12">
        <f t="shared" si="10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15">
        <f>E3518/L3518</f>
        <v>227.27272727272728</v>
      </c>
      <c r="Q3518" t="str">
        <f>LEFT(N3518, FIND("/",N3518,1)-1)</f>
        <v>theater</v>
      </c>
      <c r="R3518" t="str">
        <f>RIGHT(N3518, LEN(N3518)-FIND("/",N3518,1))</f>
        <v>plays</v>
      </c>
      <c r="S3518" s="12">
        <f t="shared" si="108"/>
        <v>41855.801736111105</v>
      </c>
      <c r="T3518" s="12">
        <f t="shared" si="10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15">
        <f>E3519/L3519</f>
        <v>307.69230769230768</v>
      </c>
      <c r="Q3519" t="str">
        <f>LEFT(N3519, FIND("/",N3519,1)-1)</f>
        <v>theater</v>
      </c>
      <c r="R3519" t="str">
        <f>RIGHT(N3519, LEN(N3519)-FIND("/",N3519,1))</f>
        <v>plays</v>
      </c>
      <c r="S3519" s="12">
        <f t="shared" si="108"/>
        <v>41794.609189814808</v>
      </c>
      <c r="T3519" s="12">
        <f t="shared" si="10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15">
        <f>E3520/L3520</f>
        <v>50.020909090909093</v>
      </c>
      <c r="Q3520" t="str">
        <f>LEFT(N3520, FIND("/",N3520,1)-1)</f>
        <v>theater</v>
      </c>
      <c r="R3520" t="str">
        <f>RIGHT(N3520, LEN(N3520)-FIND("/",N3520,1))</f>
        <v>plays</v>
      </c>
      <c r="S3520" s="12">
        <f t="shared" si="108"/>
        <v>41893.575219907405</v>
      </c>
      <c r="T3520" s="12">
        <f t="shared" si="10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15">
        <f>E3521/L3521</f>
        <v>72.392857142857139</v>
      </c>
      <c r="Q3521" t="str">
        <f>LEFT(N3521, FIND("/",N3521,1)-1)</f>
        <v>theater</v>
      </c>
      <c r="R3521" t="str">
        <f>RIGHT(N3521, LEN(N3521)-FIND("/",N3521,1))</f>
        <v>plays</v>
      </c>
      <c r="S3521" s="12">
        <f t="shared" si="108"/>
        <v>42037.390624999993</v>
      </c>
      <c r="T3521" s="12">
        <f t="shared" si="10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15">
        <f>E3522/L3522</f>
        <v>95.952380952380949</v>
      </c>
      <c r="Q3522" t="str">
        <f>LEFT(N3522, FIND("/",N3522,1)-1)</f>
        <v>theater</v>
      </c>
      <c r="R3522" t="str">
        <f>RIGHT(N3522, LEN(N3522)-FIND("/",N3522,1))</f>
        <v>plays</v>
      </c>
      <c r="S3522" s="12">
        <f t="shared" si="108"/>
        <v>42227.615879629629</v>
      </c>
      <c r="T3522" s="12">
        <f t="shared" si="10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15">
        <f>E3523/L3523</f>
        <v>45.615384615384613</v>
      </c>
      <c r="Q3523" t="str">
        <f>LEFT(N3523, FIND("/",N3523,1)-1)</f>
        <v>theater</v>
      </c>
      <c r="R3523" t="str">
        <f>RIGHT(N3523, LEN(N3523)-FIND("/",N3523,1))</f>
        <v>plays</v>
      </c>
      <c r="S3523" s="12">
        <f t="shared" ref="S3523:S3586" si="110">(J3523/86400)+25569+(-5/24)</f>
        <v>41881.153009259258</v>
      </c>
      <c r="T3523" s="12">
        <f t="shared" ref="T3523:T3586" si="111">(I3523/86400)+25569+(-5/24)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15">
        <f>E3524/L3524</f>
        <v>41.029411764705884</v>
      </c>
      <c r="Q3524" t="str">
        <f>LEFT(N3524, FIND("/",N3524,1)-1)</f>
        <v>theater</v>
      </c>
      <c r="R3524" t="str">
        <f>RIGHT(N3524, LEN(N3524)-FIND("/",N3524,1))</f>
        <v>plays</v>
      </c>
      <c r="S3524" s="12">
        <f t="shared" si="110"/>
        <v>42234.581550925919</v>
      </c>
      <c r="T3524" s="12">
        <f t="shared" si="111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15">
        <f>E3525/L3525</f>
        <v>56.825000000000003</v>
      </c>
      <c r="Q3525" t="str">
        <f>LEFT(N3525, FIND("/",N3525,1)-1)</f>
        <v>theater</v>
      </c>
      <c r="R3525" t="str">
        <f>RIGHT(N3525, LEN(N3525)-FIND("/",N3525,1))</f>
        <v>plays</v>
      </c>
      <c r="S3525" s="12">
        <f t="shared" si="110"/>
        <v>42581.189212962963</v>
      </c>
      <c r="T3525" s="12">
        <f t="shared" si="111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15">
        <f>E3526/L3526</f>
        <v>137.24324324324326</v>
      </c>
      <c r="Q3526" t="str">
        <f>LEFT(N3526, FIND("/",N3526,1)-1)</f>
        <v>theater</v>
      </c>
      <c r="R3526" t="str">
        <f>RIGHT(N3526, LEN(N3526)-FIND("/",N3526,1))</f>
        <v>plays</v>
      </c>
      <c r="S3526" s="12">
        <f t="shared" si="110"/>
        <v>41880.555243055554</v>
      </c>
      <c r="T3526" s="12">
        <f t="shared" si="111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15">
        <f>E3527/L3527</f>
        <v>75.714285714285708</v>
      </c>
      <c r="Q3527" t="str">
        <f>LEFT(N3527, FIND("/",N3527,1)-1)</f>
        <v>theater</v>
      </c>
      <c r="R3527" t="str">
        <f>RIGHT(N3527, LEN(N3527)-FIND("/",N3527,1))</f>
        <v>plays</v>
      </c>
      <c r="S3527" s="12">
        <f t="shared" si="110"/>
        <v>42214.487337962964</v>
      </c>
      <c r="T3527" s="12">
        <f t="shared" si="111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15">
        <f>E3528/L3528</f>
        <v>99</v>
      </c>
      <c r="Q3528" t="str">
        <f>LEFT(N3528, FIND("/",N3528,1)-1)</f>
        <v>theater</v>
      </c>
      <c r="R3528" t="str">
        <f>RIGHT(N3528, LEN(N3528)-FIND("/",N3528,1))</f>
        <v>plays</v>
      </c>
      <c r="S3528" s="12">
        <f t="shared" si="110"/>
        <v>42460.126979166664</v>
      </c>
      <c r="T3528" s="12">
        <f t="shared" si="111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15">
        <f>E3529/L3529</f>
        <v>81.569767441860463</v>
      </c>
      <c r="Q3529" t="str">
        <f>LEFT(N3529, FIND("/",N3529,1)-1)</f>
        <v>theater</v>
      </c>
      <c r="R3529" t="str">
        <f>RIGHT(N3529, LEN(N3529)-FIND("/",N3529,1))</f>
        <v>plays</v>
      </c>
      <c r="S3529" s="12">
        <f t="shared" si="110"/>
        <v>42166.814872685187</v>
      </c>
      <c r="T3529" s="12">
        <f t="shared" si="111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15">
        <f>E3530/L3530</f>
        <v>45.108108108108105</v>
      </c>
      <c r="Q3530" t="str">
        <f>LEFT(N3530, FIND("/",N3530,1)-1)</f>
        <v>theater</v>
      </c>
      <c r="R3530" t="str">
        <f>RIGHT(N3530, LEN(N3530)-FIND("/",N3530,1))</f>
        <v>plays</v>
      </c>
      <c r="S3530" s="12">
        <f t="shared" si="110"/>
        <v>42733.293032407404</v>
      </c>
      <c r="T3530" s="12">
        <f t="shared" si="111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15">
        <f>E3531/L3531</f>
        <v>36.666666666666664</v>
      </c>
      <c r="Q3531" t="str">
        <f>LEFT(N3531, FIND("/",N3531,1)-1)</f>
        <v>theater</v>
      </c>
      <c r="R3531" t="str">
        <f>RIGHT(N3531, LEN(N3531)-FIND("/",N3531,1))</f>
        <v>plays</v>
      </c>
      <c r="S3531" s="12">
        <f t="shared" si="110"/>
        <v>42177.553449074076</v>
      </c>
      <c r="T3531" s="12">
        <f t="shared" si="111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15">
        <f>E3532/L3532</f>
        <v>125</v>
      </c>
      <c r="Q3532" t="str">
        <f>LEFT(N3532, FIND("/",N3532,1)-1)</f>
        <v>theater</v>
      </c>
      <c r="R3532" t="str">
        <f>RIGHT(N3532, LEN(N3532)-FIND("/",N3532,1))</f>
        <v>plays</v>
      </c>
      <c r="S3532" s="12">
        <f t="shared" si="110"/>
        <v>42442.41501157407</v>
      </c>
      <c r="T3532" s="12">
        <f t="shared" si="111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15">
        <f>E3533/L3533</f>
        <v>49.230769230769234</v>
      </c>
      <c r="Q3533" t="str">
        <f>LEFT(N3533, FIND("/",N3533,1)-1)</f>
        <v>theater</v>
      </c>
      <c r="R3533" t="str">
        <f>RIGHT(N3533, LEN(N3533)-FIND("/",N3533,1))</f>
        <v>plays</v>
      </c>
      <c r="S3533" s="12">
        <f t="shared" si="110"/>
        <v>42521.44599537037</v>
      </c>
      <c r="T3533" s="12">
        <f t="shared" si="111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15">
        <f>E3534/L3534</f>
        <v>42.296296296296298</v>
      </c>
      <c r="Q3534" t="str">
        <f>LEFT(N3534, FIND("/",N3534,1)-1)</f>
        <v>theater</v>
      </c>
      <c r="R3534" t="str">
        <f>RIGHT(N3534, LEN(N3534)-FIND("/",N3534,1))</f>
        <v>plays</v>
      </c>
      <c r="S3534" s="12">
        <f t="shared" si="110"/>
        <v>41884.391516203701</v>
      </c>
      <c r="T3534" s="12">
        <f t="shared" si="111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15">
        <f>E3535/L3535</f>
        <v>78.875</v>
      </c>
      <c r="Q3535" t="str">
        <f>LEFT(N3535, FIND("/",N3535,1)-1)</f>
        <v>theater</v>
      </c>
      <c r="R3535" t="str">
        <f>RIGHT(N3535, LEN(N3535)-FIND("/",N3535,1))</f>
        <v>plays</v>
      </c>
      <c r="S3535" s="12">
        <f t="shared" si="110"/>
        <v>42289.552858796298</v>
      </c>
      <c r="T3535" s="12">
        <f t="shared" si="111"/>
        <v>42319.594525462962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15">
        <f>E3536/L3536</f>
        <v>38.284313725490193</v>
      </c>
      <c r="Q3536" t="str">
        <f>LEFT(N3536, FIND("/",N3536,1)-1)</f>
        <v>theater</v>
      </c>
      <c r="R3536" t="str">
        <f>RIGHT(N3536, LEN(N3536)-FIND("/",N3536,1))</f>
        <v>plays</v>
      </c>
      <c r="S3536" s="12">
        <f t="shared" si="110"/>
        <v>42243.416932870365</v>
      </c>
      <c r="T3536" s="12">
        <f t="shared" si="111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15">
        <f>E3537/L3537</f>
        <v>44.847826086956523</v>
      </c>
      <c r="Q3537" t="str">
        <f>LEFT(N3537, FIND("/",N3537,1)-1)</f>
        <v>theater</v>
      </c>
      <c r="R3537" t="str">
        <f>RIGHT(N3537, LEN(N3537)-FIND("/",N3537,1))</f>
        <v>plays</v>
      </c>
      <c r="S3537" s="12">
        <f t="shared" si="110"/>
        <v>42248.431828703702</v>
      </c>
      <c r="T3537" s="12">
        <f t="shared" si="111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15">
        <f>E3538/L3538</f>
        <v>13.529411764705882</v>
      </c>
      <c r="Q3538" t="str">
        <f>LEFT(N3538, FIND("/",N3538,1)-1)</f>
        <v>theater</v>
      </c>
      <c r="R3538" t="str">
        <f>RIGHT(N3538, LEN(N3538)-FIND("/",N3538,1))</f>
        <v>plays</v>
      </c>
      <c r="S3538" s="12">
        <f t="shared" si="110"/>
        <v>42328.518807870372</v>
      </c>
      <c r="T3538" s="12">
        <f t="shared" si="111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15">
        <f>E3539/L3539</f>
        <v>43.5</v>
      </c>
      <c r="Q3539" t="str">
        <f>LEFT(N3539, FIND("/",N3539,1)-1)</f>
        <v>theater</v>
      </c>
      <c r="R3539" t="str">
        <f>RIGHT(N3539, LEN(N3539)-FIND("/",N3539,1))</f>
        <v>plays</v>
      </c>
      <c r="S3539" s="12">
        <f t="shared" si="110"/>
        <v>41923.146018518521</v>
      </c>
      <c r="T3539" s="12">
        <f t="shared" si="111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15">
        <f>E3540/L3540</f>
        <v>30.951807228915662</v>
      </c>
      <c r="Q3540" t="str">
        <f>LEFT(N3540, FIND("/",N3540,1)-1)</f>
        <v>theater</v>
      </c>
      <c r="R3540" t="str">
        <f>RIGHT(N3540, LEN(N3540)-FIND("/",N3540,1))</f>
        <v>plays</v>
      </c>
      <c r="S3540" s="12">
        <f t="shared" si="110"/>
        <v>42571.212268518517</v>
      </c>
      <c r="T3540" s="12">
        <f t="shared" si="111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15">
        <f>E3541/L3541</f>
        <v>55.230769230769234</v>
      </c>
      <c r="Q3541" t="str">
        <f>LEFT(N3541, FIND("/",N3541,1)-1)</f>
        <v>theater</v>
      </c>
      <c r="R3541" t="str">
        <f>RIGHT(N3541, LEN(N3541)-FIND("/",N3541,1))</f>
        <v>plays</v>
      </c>
      <c r="S3541" s="12">
        <f t="shared" si="110"/>
        <v>42600.547708333332</v>
      </c>
      <c r="T3541" s="12">
        <f t="shared" si="111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15">
        <f>E3542/L3542</f>
        <v>46.125</v>
      </c>
      <c r="Q3542" t="str">
        <f>LEFT(N3542, FIND("/",N3542,1)-1)</f>
        <v>theater</v>
      </c>
      <c r="R3542" t="str">
        <f>RIGHT(N3542, LEN(N3542)-FIND("/",N3542,1))</f>
        <v>plays</v>
      </c>
      <c r="S3542" s="12">
        <f t="shared" si="110"/>
        <v>42516.795034722221</v>
      </c>
      <c r="T3542" s="12">
        <f t="shared" si="111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15">
        <f>E3543/L3543</f>
        <v>39.375</v>
      </c>
      <c r="Q3543" t="str">
        <f>LEFT(N3543, FIND("/",N3543,1)-1)</f>
        <v>theater</v>
      </c>
      <c r="R3543" t="str">
        <f>RIGHT(N3543, LEN(N3543)-FIND("/",N3543,1))</f>
        <v>plays</v>
      </c>
      <c r="S3543" s="12">
        <f t="shared" si="110"/>
        <v>42222.521701388883</v>
      </c>
      <c r="T3543" s="12">
        <f t="shared" si="111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15">
        <f>E3544/L3544</f>
        <v>66.152941176470591</v>
      </c>
      <c r="Q3544" t="str">
        <f>LEFT(N3544, FIND("/",N3544,1)-1)</f>
        <v>theater</v>
      </c>
      <c r="R3544" t="str">
        <f>RIGHT(N3544, LEN(N3544)-FIND("/",N3544,1))</f>
        <v>plays</v>
      </c>
      <c r="S3544" s="12">
        <f t="shared" si="110"/>
        <v>41829.391458333332</v>
      </c>
      <c r="T3544" s="12">
        <f t="shared" si="111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15">
        <f>E3545/L3545</f>
        <v>54.137931034482762</v>
      </c>
      <c r="Q3545" t="str">
        <f>LEFT(N3545, FIND("/",N3545,1)-1)</f>
        <v>theater</v>
      </c>
      <c r="R3545" t="str">
        <f>RIGHT(N3545, LEN(N3545)-FIND("/",N3545,1))</f>
        <v>plays</v>
      </c>
      <c r="S3545" s="12">
        <f t="shared" si="110"/>
        <v>42150.546979166662</v>
      </c>
      <c r="T3545" s="12">
        <f t="shared" si="111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15">
        <f>E3546/L3546</f>
        <v>104.16666666666667</v>
      </c>
      <c r="Q3546" t="str">
        <f>LEFT(N3546, FIND("/",N3546,1)-1)</f>
        <v>theater</v>
      </c>
      <c r="R3546" t="str">
        <f>RIGHT(N3546, LEN(N3546)-FIND("/",N3546,1))</f>
        <v>plays</v>
      </c>
      <c r="S3546" s="12">
        <f t="shared" si="110"/>
        <v>42040.623344907406</v>
      </c>
      <c r="T3546" s="12">
        <f t="shared" si="111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15">
        <f>E3547/L3547</f>
        <v>31.375</v>
      </c>
      <c r="Q3547" t="str">
        <f>LEFT(N3547, FIND("/",N3547,1)-1)</f>
        <v>theater</v>
      </c>
      <c r="R3547" t="str">
        <f>RIGHT(N3547, LEN(N3547)-FIND("/",N3547,1))</f>
        <v>plays</v>
      </c>
      <c r="S3547" s="12">
        <f t="shared" si="110"/>
        <v>42075.599062499998</v>
      </c>
      <c r="T3547" s="12">
        <f t="shared" si="111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15">
        <f>E3548/L3548</f>
        <v>59.210526315789473</v>
      </c>
      <c r="Q3548" t="str">
        <f>LEFT(N3548, FIND("/",N3548,1)-1)</f>
        <v>theater</v>
      </c>
      <c r="R3548" t="str">
        <f>RIGHT(N3548, LEN(N3548)-FIND("/",N3548,1))</f>
        <v>plays</v>
      </c>
      <c r="S3548" s="12">
        <f t="shared" si="110"/>
        <v>42073.452361111107</v>
      </c>
      <c r="T3548" s="12">
        <f t="shared" si="111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15">
        <f>E3549/L3549</f>
        <v>119.17633928571429</v>
      </c>
      <c r="Q3549" t="str">
        <f>LEFT(N3549, FIND("/",N3549,1)-1)</f>
        <v>theater</v>
      </c>
      <c r="R3549" t="str">
        <f>RIGHT(N3549, LEN(N3549)-FIND("/",N3549,1))</f>
        <v>plays</v>
      </c>
      <c r="S3549" s="12">
        <f t="shared" si="110"/>
        <v>42479.870381944442</v>
      </c>
      <c r="T3549" s="12">
        <f t="shared" si="111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15">
        <f>E3550/L3550</f>
        <v>164.61538461538461</v>
      </c>
      <c r="Q3550" t="str">
        <f>LEFT(N3550, FIND("/",N3550,1)-1)</f>
        <v>theater</v>
      </c>
      <c r="R3550" t="str">
        <f>RIGHT(N3550, LEN(N3550)-FIND("/",N3550,1))</f>
        <v>plays</v>
      </c>
      <c r="S3550" s="12">
        <f t="shared" si="110"/>
        <v>42411.733958333331</v>
      </c>
      <c r="T3550" s="12">
        <f t="shared" si="111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15">
        <f>E3551/L3551</f>
        <v>24.285714285714285</v>
      </c>
      <c r="Q3551" t="str">
        <f>LEFT(N3551, FIND("/",N3551,1)-1)</f>
        <v>theater</v>
      </c>
      <c r="R3551" t="str">
        <f>RIGHT(N3551, LEN(N3551)-FIND("/",N3551,1))</f>
        <v>plays</v>
      </c>
      <c r="S3551" s="12">
        <f t="shared" si="110"/>
        <v>42223.186030092591</v>
      </c>
      <c r="T3551" s="12">
        <f t="shared" si="111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15">
        <f>E3552/L3552</f>
        <v>40.9375</v>
      </c>
      <c r="Q3552" t="str">
        <f>LEFT(N3552, FIND("/",N3552,1)-1)</f>
        <v>theater</v>
      </c>
      <c r="R3552" t="str">
        <f>RIGHT(N3552, LEN(N3552)-FIND("/",N3552,1))</f>
        <v>plays</v>
      </c>
      <c r="S3552" s="12">
        <f t="shared" si="110"/>
        <v>42462.685162037036</v>
      </c>
      <c r="T3552" s="12">
        <f t="shared" si="111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15">
        <f>E3553/L3553</f>
        <v>61.1</v>
      </c>
      <c r="Q3553" t="str">
        <f>LEFT(N3553, FIND("/",N3553,1)-1)</f>
        <v>theater</v>
      </c>
      <c r="R3553" t="str">
        <f>RIGHT(N3553, LEN(N3553)-FIND("/",N3553,1))</f>
        <v>plays</v>
      </c>
      <c r="S3553" s="12">
        <f t="shared" si="110"/>
        <v>41753.307523148142</v>
      </c>
      <c r="T3553" s="12">
        <f t="shared" si="111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15">
        <f>E3554/L3554</f>
        <v>38.65</v>
      </c>
      <c r="Q3554" t="str">
        <f>LEFT(N3554, FIND("/",N3554,1)-1)</f>
        <v>theater</v>
      </c>
      <c r="R3554" t="str">
        <f>RIGHT(N3554, LEN(N3554)-FIND("/",N3554,1))</f>
        <v>plays</v>
      </c>
      <c r="S3554" s="12">
        <f t="shared" si="110"/>
        <v>41788.378749999996</v>
      </c>
      <c r="T3554" s="12">
        <f t="shared" si="111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15">
        <f>E3555/L3555</f>
        <v>56.20192307692308</v>
      </c>
      <c r="Q3555" t="str">
        <f>LEFT(N3555, FIND("/",N3555,1)-1)</f>
        <v>theater</v>
      </c>
      <c r="R3555" t="str">
        <f>RIGHT(N3555, LEN(N3555)-FIND("/",N3555,1))</f>
        <v>plays</v>
      </c>
      <c r="S3555" s="12">
        <f t="shared" si="110"/>
        <v>42195.820370370369</v>
      </c>
      <c r="T3555" s="12">
        <f t="shared" si="111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15">
        <f>E3556/L3556</f>
        <v>107.00207547169811</v>
      </c>
      <c r="Q3556" t="str">
        <f>LEFT(N3556, FIND("/",N3556,1)-1)</f>
        <v>theater</v>
      </c>
      <c r="R3556" t="str">
        <f>RIGHT(N3556, LEN(N3556)-FIND("/",N3556,1))</f>
        <v>plays</v>
      </c>
      <c r="S3556" s="12">
        <f t="shared" si="110"/>
        <v>42015.842118055552</v>
      </c>
      <c r="T3556" s="12">
        <f t="shared" si="111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15">
        <f>E3557/L3557</f>
        <v>171.42857142857142</v>
      </c>
      <c r="Q3557" t="str">
        <f>LEFT(N3557, FIND("/",N3557,1)-1)</f>
        <v>theater</v>
      </c>
      <c r="R3557" t="str">
        <f>RIGHT(N3557, LEN(N3557)-FIND("/",N3557,1))</f>
        <v>plays</v>
      </c>
      <c r="S3557" s="12">
        <f t="shared" si="110"/>
        <v>42661.233726851853</v>
      </c>
      <c r="T3557" s="12">
        <f t="shared" si="111"/>
        <v>42691.275393518517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15">
        <f>E3558/L3558</f>
        <v>110.5</v>
      </c>
      <c r="Q3558" t="str">
        <f>LEFT(N3558, FIND("/",N3558,1)-1)</f>
        <v>theater</v>
      </c>
      <c r="R3558" t="str">
        <f>RIGHT(N3558, LEN(N3558)-FIND("/",N3558,1))</f>
        <v>plays</v>
      </c>
      <c r="S3558" s="12">
        <f t="shared" si="110"/>
        <v>41808.441249999996</v>
      </c>
      <c r="T3558" s="12">
        <f t="shared" si="111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15">
        <f>E3559/L3559</f>
        <v>179.27598566308242</v>
      </c>
      <c r="Q3559" t="str">
        <f>LEFT(N3559, FIND("/",N3559,1)-1)</f>
        <v>theater</v>
      </c>
      <c r="R3559" t="str">
        <f>RIGHT(N3559, LEN(N3559)-FIND("/",N3559,1))</f>
        <v>plays</v>
      </c>
      <c r="S3559" s="12">
        <f t="shared" si="110"/>
        <v>41730.068414351852</v>
      </c>
      <c r="T3559" s="12">
        <f t="shared" si="111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15">
        <f>E3560/L3560</f>
        <v>22.90909090909091</v>
      </c>
      <c r="Q3560" t="str">
        <f>LEFT(N3560, FIND("/",N3560,1)-1)</f>
        <v>theater</v>
      </c>
      <c r="R3560" t="str">
        <f>RIGHT(N3560, LEN(N3560)-FIND("/",N3560,1))</f>
        <v>plays</v>
      </c>
      <c r="S3560" s="12">
        <f t="shared" si="110"/>
        <v>42139.608506944445</v>
      </c>
      <c r="T3560" s="12">
        <f t="shared" si="111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15">
        <f>E3561/L3561</f>
        <v>43.125</v>
      </c>
      <c r="Q3561" t="str">
        <f>LEFT(N3561, FIND("/",N3561,1)-1)</f>
        <v>theater</v>
      </c>
      <c r="R3561" t="str">
        <f>RIGHT(N3561, LEN(N3561)-FIND("/",N3561,1))</f>
        <v>plays</v>
      </c>
      <c r="S3561" s="12">
        <f t="shared" si="110"/>
        <v>42193.887824074067</v>
      </c>
      <c r="T3561" s="12">
        <f t="shared" si="111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15">
        <f>E3562/L3562</f>
        <v>46.891891891891895</v>
      </c>
      <c r="Q3562" t="str">
        <f>LEFT(N3562, FIND("/",N3562,1)-1)</f>
        <v>theater</v>
      </c>
      <c r="R3562" t="str">
        <f>RIGHT(N3562, LEN(N3562)-FIND("/",N3562,1))</f>
        <v>plays</v>
      </c>
      <c r="S3562" s="12">
        <f t="shared" si="110"/>
        <v>42115.68131944444</v>
      </c>
      <c r="T3562" s="12">
        <f t="shared" si="111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15">
        <f>E3563/L3563</f>
        <v>47.407407407407405</v>
      </c>
      <c r="Q3563" t="str">
        <f>LEFT(N3563, FIND("/",N3563,1)-1)</f>
        <v>theater</v>
      </c>
      <c r="R3563" t="str">
        <f>RIGHT(N3563, LEN(N3563)-FIND("/",N3563,1))</f>
        <v>plays</v>
      </c>
      <c r="S3563" s="12">
        <f t="shared" si="110"/>
        <v>42203.471967592595</v>
      </c>
      <c r="T3563" s="12">
        <f t="shared" si="111"/>
        <v>42221.566666666666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15">
        <f>E3564/L3564</f>
        <v>15.129032258064516</v>
      </c>
      <c r="Q3564" t="str">
        <f>LEFT(N3564, FIND("/",N3564,1)-1)</f>
        <v>theater</v>
      </c>
      <c r="R3564" t="str">
        <f>RIGHT(N3564, LEN(N3564)-FIND("/",N3564,1))</f>
        <v>plays</v>
      </c>
      <c r="S3564" s="12">
        <f t="shared" si="110"/>
        <v>42433.553553240738</v>
      </c>
      <c r="T3564" s="12">
        <f t="shared" si="111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15">
        <f>E3565/L3565</f>
        <v>21.098000000000003</v>
      </c>
      <c r="Q3565" t="str">
        <f>LEFT(N3565, FIND("/",N3565,1)-1)</f>
        <v>theater</v>
      </c>
      <c r="R3565" t="str">
        <f>RIGHT(N3565, LEN(N3565)-FIND("/",N3565,1))</f>
        <v>plays</v>
      </c>
      <c r="S3565" s="12">
        <f t="shared" si="110"/>
        <v>42555.46361111111</v>
      </c>
      <c r="T3565" s="12">
        <f t="shared" si="111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15">
        <f>E3566/L3566</f>
        <v>59.117647058823529</v>
      </c>
      <c r="Q3566" t="str">
        <f>LEFT(N3566, FIND("/",N3566,1)-1)</f>
        <v>theater</v>
      </c>
      <c r="R3566" t="str">
        <f>RIGHT(N3566, LEN(N3566)-FIND("/",N3566,1))</f>
        <v>plays</v>
      </c>
      <c r="S3566" s="12">
        <f t="shared" si="110"/>
        <v>42236.414918981478</v>
      </c>
      <c r="T3566" s="12">
        <f t="shared" si="111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15">
        <f>E3567/L3567</f>
        <v>97.916666666666671</v>
      </c>
      <c r="Q3567" t="str">
        <f>LEFT(N3567, FIND("/",N3567,1)-1)</f>
        <v>theater</v>
      </c>
      <c r="R3567" t="str">
        <f>RIGHT(N3567, LEN(N3567)-FIND("/",N3567,1))</f>
        <v>plays</v>
      </c>
      <c r="S3567" s="12">
        <f t="shared" si="110"/>
        <v>41974.534814814811</v>
      </c>
      <c r="T3567" s="12">
        <f t="shared" si="111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15">
        <f>E3568/L3568</f>
        <v>55.131578947368418</v>
      </c>
      <c r="Q3568" t="str">
        <f>LEFT(N3568, FIND("/",N3568,1)-1)</f>
        <v>theater</v>
      </c>
      <c r="R3568" t="str">
        <f>RIGHT(N3568, LEN(N3568)-FIND("/",N3568,1))</f>
        <v>plays</v>
      </c>
      <c r="S3568" s="12">
        <f t="shared" si="110"/>
        <v>41997.299571759257</v>
      </c>
      <c r="T3568" s="12">
        <f t="shared" si="111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15">
        <f>E3569/L3569</f>
        <v>26.536585365853657</v>
      </c>
      <c r="Q3569" t="str">
        <f>LEFT(N3569, FIND("/",N3569,1)-1)</f>
        <v>theater</v>
      </c>
      <c r="R3569" t="str">
        <f>RIGHT(N3569, LEN(N3569)-FIND("/",N3569,1))</f>
        <v>plays</v>
      </c>
      <c r="S3569" s="12">
        <f t="shared" si="110"/>
        <v>42135.602361111109</v>
      </c>
      <c r="T3569" s="12">
        <f t="shared" si="111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15">
        <f>E3570/L3570</f>
        <v>58.421052631578945</v>
      </c>
      <c r="Q3570" t="str">
        <f>LEFT(N3570, FIND("/",N3570,1)-1)</f>
        <v>theater</v>
      </c>
      <c r="R3570" t="str">
        <f>RIGHT(N3570, LEN(N3570)-FIND("/",N3570,1))</f>
        <v>plays</v>
      </c>
      <c r="S3570" s="12">
        <f t="shared" si="110"/>
        <v>41869.532337962963</v>
      </c>
      <c r="T3570" s="12">
        <f t="shared" si="111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15">
        <f>E3571/L3571</f>
        <v>122.53658536585365</v>
      </c>
      <c r="Q3571" t="str">
        <f>LEFT(N3571, FIND("/",N3571,1)-1)</f>
        <v>theater</v>
      </c>
      <c r="R3571" t="str">
        <f>RIGHT(N3571, LEN(N3571)-FIND("/",N3571,1))</f>
        <v>plays</v>
      </c>
      <c r="S3571" s="12">
        <f t="shared" si="110"/>
        <v>41982.480277777773</v>
      </c>
      <c r="T3571" s="12">
        <f t="shared" si="111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15">
        <f>E3572/L3572</f>
        <v>87.961538461538467</v>
      </c>
      <c r="Q3572" t="str">
        <f>LEFT(N3572, FIND("/",N3572,1)-1)</f>
        <v>theater</v>
      </c>
      <c r="R3572" t="str">
        <f>RIGHT(N3572, LEN(N3572)-FIND("/",N3572,1))</f>
        <v>plays</v>
      </c>
      <c r="S3572" s="12">
        <f t="shared" si="110"/>
        <v>41976.12364583333</v>
      </c>
      <c r="T3572" s="12">
        <f t="shared" si="111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15">
        <f>E3573/L3573</f>
        <v>73.239999999999995</v>
      </c>
      <c r="Q3573" t="str">
        <f>LEFT(N3573, FIND("/",N3573,1)-1)</f>
        <v>theater</v>
      </c>
      <c r="R3573" t="str">
        <f>RIGHT(N3573, LEN(N3573)-FIND("/",N3573,1))</f>
        <v>plays</v>
      </c>
      <c r="S3573" s="12">
        <f t="shared" si="110"/>
        <v>41912.650613425925</v>
      </c>
      <c r="T3573" s="12">
        <f t="shared" si="111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15">
        <f>E3574/L3574</f>
        <v>55.555555555555557</v>
      </c>
      <c r="Q3574" t="str">
        <f>LEFT(N3574, FIND("/",N3574,1)-1)</f>
        <v>theater</v>
      </c>
      <c r="R3574" t="str">
        <f>RIGHT(N3574, LEN(N3574)-FIND("/",N3574,1))</f>
        <v>plays</v>
      </c>
      <c r="S3574" s="12">
        <f t="shared" si="110"/>
        <v>42146.36206018518</v>
      </c>
      <c r="T3574" s="12">
        <f t="shared" si="111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15">
        <f>E3575/L3575</f>
        <v>39.53846153846154</v>
      </c>
      <c r="Q3575" t="str">
        <f>LEFT(N3575, FIND("/",N3575,1)-1)</f>
        <v>theater</v>
      </c>
      <c r="R3575" t="str">
        <f>RIGHT(N3575, LEN(N3575)-FIND("/",N3575,1))</f>
        <v>plays</v>
      </c>
      <c r="S3575" s="12">
        <f t="shared" si="110"/>
        <v>41921.167199074072</v>
      </c>
      <c r="T3575" s="12">
        <f t="shared" si="111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15">
        <f>E3576/L3576</f>
        <v>136.77777777777777</v>
      </c>
      <c r="Q3576" t="str">
        <f>LEFT(N3576, FIND("/",N3576,1)-1)</f>
        <v>theater</v>
      </c>
      <c r="R3576" t="str">
        <f>RIGHT(N3576, LEN(N3576)-FIND("/",N3576,1))</f>
        <v>plays</v>
      </c>
      <c r="S3576" s="12">
        <f t="shared" si="110"/>
        <v>41926.734351851854</v>
      </c>
      <c r="T3576" s="12">
        <f t="shared" si="111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15">
        <f>E3577/L3577</f>
        <v>99.343137254901961</v>
      </c>
      <c r="Q3577" t="str">
        <f>LEFT(N3577, FIND("/",N3577,1)-1)</f>
        <v>theater</v>
      </c>
      <c r="R3577" t="str">
        <f>RIGHT(N3577, LEN(N3577)-FIND("/",N3577,1))</f>
        <v>plays</v>
      </c>
      <c r="S3577" s="12">
        <f t="shared" si="110"/>
        <v>42561.575543981475</v>
      </c>
      <c r="T3577" s="12">
        <f t="shared" si="111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15">
        <f>E3578/L3578</f>
        <v>20</v>
      </c>
      <c r="Q3578" t="str">
        <f>LEFT(N3578, FIND("/",N3578,1)-1)</f>
        <v>theater</v>
      </c>
      <c r="R3578" t="str">
        <f>RIGHT(N3578, LEN(N3578)-FIND("/",N3578,1))</f>
        <v>plays</v>
      </c>
      <c r="S3578" s="12">
        <f t="shared" si="110"/>
        <v>42649.340902777774</v>
      </c>
      <c r="T3578" s="12">
        <f t="shared" si="111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15">
        <f>E3579/L3579</f>
        <v>28.888888888888889</v>
      </c>
      <c r="Q3579" t="str">
        <f>LEFT(N3579, FIND("/",N3579,1)-1)</f>
        <v>theater</v>
      </c>
      <c r="R3579" t="str">
        <f>RIGHT(N3579, LEN(N3579)-FIND("/",N3579,1))</f>
        <v>plays</v>
      </c>
      <c r="S3579" s="12">
        <f t="shared" si="110"/>
        <v>42093.578506944446</v>
      </c>
      <c r="T3579" s="12">
        <f t="shared" si="111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15">
        <f>E3580/L3580</f>
        <v>40.545945945945945</v>
      </c>
      <c r="Q3580" t="str">
        <f>LEFT(N3580, FIND("/",N3580,1)-1)</f>
        <v>theater</v>
      </c>
      <c r="R3580" t="str">
        <f>RIGHT(N3580, LEN(N3580)-FIND("/",N3580,1))</f>
        <v>plays</v>
      </c>
      <c r="S3580" s="12">
        <f t="shared" si="110"/>
        <v>42460.525196759256</v>
      </c>
      <c r="T3580" s="12">
        <f t="shared" si="111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15">
        <f>E3581/L3581</f>
        <v>35.714285714285715</v>
      </c>
      <c r="Q3581" t="str">
        <f>LEFT(N3581, FIND("/",N3581,1)-1)</f>
        <v>theater</v>
      </c>
      <c r="R3581" t="str">
        <f>RIGHT(N3581, LEN(N3581)-FIND("/",N3581,1))</f>
        <v>plays</v>
      </c>
      <c r="S3581" s="12">
        <f t="shared" si="110"/>
        <v>42430.553888888891</v>
      </c>
      <c r="T3581" s="12">
        <f t="shared" si="111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15">
        <f>E3582/L3582</f>
        <v>37.962962962962962</v>
      </c>
      <c r="Q3582" t="str">
        <f>LEFT(N3582, FIND("/",N3582,1)-1)</f>
        <v>theater</v>
      </c>
      <c r="R3582" t="str">
        <f>RIGHT(N3582, LEN(N3582)-FIND("/",N3582,1))</f>
        <v>plays</v>
      </c>
      <c r="S3582" s="12">
        <f t="shared" si="110"/>
        <v>42025.967847222222</v>
      </c>
      <c r="T3582" s="12">
        <f t="shared" si="111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15">
        <f>E3583/L3583</f>
        <v>33.333333333333336</v>
      </c>
      <c r="Q3583" t="str">
        <f>LEFT(N3583, FIND("/",N3583,1)-1)</f>
        <v>theater</v>
      </c>
      <c r="R3583" t="str">
        <f>RIGHT(N3583, LEN(N3583)-FIND("/",N3583,1))</f>
        <v>plays</v>
      </c>
      <c r="S3583" s="12">
        <f t="shared" si="110"/>
        <v>41836.26284722222</v>
      </c>
      <c r="T3583" s="12">
        <f t="shared" si="111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15">
        <f>E3584/L3584</f>
        <v>58.571428571428569</v>
      </c>
      <c r="Q3584" t="str">
        <f>LEFT(N3584, FIND("/",N3584,1)-1)</f>
        <v>theater</v>
      </c>
      <c r="R3584" t="str">
        <f>RIGHT(N3584, LEN(N3584)-FIND("/",N3584,1))</f>
        <v>plays</v>
      </c>
      <c r="S3584" s="12">
        <f t="shared" si="110"/>
        <v>42450.887523148143</v>
      </c>
      <c r="T3584" s="12">
        <f t="shared" si="111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15">
        <f>E3585/L3585</f>
        <v>135.625</v>
      </c>
      <c r="Q3585" t="str">
        <f>LEFT(N3585, FIND("/",N3585,1)-1)</f>
        <v>theater</v>
      </c>
      <c r="R3585" t="str">
        <f>RIGHT(N3585, LEN(N3585)-FIND("/",N3585,1))</f>
        <v>plays</v>
      </c>
      <c r="S3585" s="12">
        <f t="shared" si="110"/>
        <v>42418.217650462961</v>
      </c>
      <c r="T3585" s="12">
        <f t="shared" si="111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15">
        <f>E3586/L3586</f>
        <v>30.9375</v>
      </c>
      <c r="Q3586" t="str">
        <f>LEFT(N3586, FIND("/",N3586,1)-1)</f>
        <v>theater</v>
      </c>
      <c r="R3586" t="str">
        <f>RIGHT(N3586, LEN(N3586)-FIND("/",N3586,1))</f>
        <v>plays</v>
      </c>
      <c r="S3586" s="12">
        <f t="shared" si="110"/>
        <v>42168.108148148145</v>
      </c>
      <c r="T3586" s="12">
        <f t="shared" si="111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15">
        <f>E3587/L3587</f>
        <v>176.08695652173913</v>
      </c>
      <c r="Q3587" t="str">
        <f>LEFT(N3587, FIND("/",N3587,1)-1)</f>
        <v>theater</v>
      </c>
      <c r="R3587" t="str">
        <f>RIGHT(N3587, LEN(N3587)-FIND("/",N3587,1))</f>
        <v>plays</v>
      </c>
      <c r="S3587" s="12">
        <f t="shared" ref="S3587:S3650" si="112">(J3587/86400)+25569+(-5/24)</f>
        <v>41964.507986111108</v>
      </c>
      <c r="T3587" s="12">
        <f t="shared" ref="T3587:T3650" si="113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15">
        <f>E3588/L3588</f>
        <v>151.9814814814815</v>
      </c>
      <c r="Q3588" t="str">
        <f>LEFT(N3588, FIND("/",N3588,1)-1)</f>
        <v>theater</v>
      </c>
      <c r="R3588" t="str">
        <f>RIGHT(N3588, LEN(N3588)-FIND("/",N3588,1))</f>
        <v>plays</v>
      </c>
      <c r="S3588" s="12">
        <f t="shared" si="112"/>
        <v>42576.489236111105</v>
      </c>
      <c r="T3588" s="12">
        <f t="shared" si="113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15">
        <f>E3589/L3589</f>
        <v>22.607142857142858</v>
      </c>
      <c r="Q3589" t="str">
        <f>LEFT(N3589, FIND("/",N3589,1)-1)</f>
        <v>theater</v>
      </c>
      <c r="R3589" t="str">
        <f>RIGHT(N3589, LEN(N3589)-FIND("/",N3589,1))</f>
        <v>plays</v>
      </c>
      <c r="S3589" s="12">
        <f t="shared" si="112"/>
        <v>42503.331643518519</v>
      </c>
      <c r="T3589" s="12">
        <f t="shared" si="113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15">
        <f>E3590/L3590</f>
        <v>18.272727272727273</v>
      </c>
      <c r="Q3590" t="str">
        <f>LEFT(N3590, FIND("/",N3590,1)-1)</f>
        <v>theater</v>
      </c>
      <c r="R3590" t="str">
        <f>RIGHT(N3590, LEN(N3590)-FIND("/",N3590,1))</f>
        <v>plays</v>
      </c>
      <c r="S3590" s="12">
        <f t="shared" si="112"/>
        <v>42101.620486111111</v>
      </c>
      <c r="T3590" s="12">
        <f t="shared" si="113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15">
        <f>E3591/L3591</f>
        <v>82.258064516129039</v>
      </c>
      <c r="Q3591" t="str">
        <f>LEFT(N3591, FIND("/",N3591,1)-1)</f>
        <v>theater</v>
      </c>
      <c r="R3591" t="str">
        <f>RIGHT(N3591, LEN(N3591)-FIND("/",N3591,1))</f>
        <v>plays</v>
      </c>
      <c r="S3591" s="12">
        <f t="shared" si="112"/>
        <v>42125.439201388886</v>
      </c>
      <c r="T3591" s="12">
        <f t="shared" si="113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15">
        <f>E3592/L3592</f>
        <v>68.534246575342465</v>
      </c>
      <c r="Q3592" t="str">
        <f>LEFT(N3592, FIND("/",N3592,1)-1)</f>
        <v>theater</v>
      </c>
      <c r="R3592" t="str">
        <f>RIGHT(N3592, LEN(N3592)-FIND("/",N3592,1))</f>
        <v>plays</v>
      </c>
      <c r="S3592" s="12">
        <f t="shared" si="112"/>
        <v>41902.125393518516</v>
      </c>
      <c r="T3592" s="12">
        <f t="shared" si="113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15">
        <f>E3593/L3593</f>
        <v>68.055555555555557</v>
      </c>
      <c r="Q3593" t="str">
        <f>LEFT(N3593, FIND("/",N3593,1)-1)</f>
        <v>theater</v>
      </c>
      <c r="R3593" t="str">
        <f>RIGHT(N3593, LEN(N3593)-FIND("/",N3593,1))</f>
        <v>plays</v>
      </c>
      <c r="S3593" s="12">
        <f t="shared" si="112"/>
        <v>42003.74009259259</v>
      </c>
      <c r="T3593" s="12">
        <f t="shared" si="113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15">
        <f>E3594/L3594</f>
        <v>72.714285714285708</v>
      </c>
      <c r="Q3594" t="str">
        <f>LEFT(N3594, FIND("/",N3594,1)-1)</f>
        <v>theater</v>
      </c>
      <c r="R3594" t="str">
        <f>RIGHT(N3594, LEN(N3594)-FIND("/",N3594,1))</f>
        <v>plays</v>
      </c>
      <c r="S3594" s="12">
        <f t="shared" si="112"/>
        <v>41988.621608796289</v>
      </c>
      <c r="T3594" s="12">
        <f t="shared" si="113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15">
        <f>E3595/L3595</f>
        <v>77.186046511627907</v>
      </c>
      <c r="Q3595" t="str">
        <f>LEFT(N3595, FIND("/",N3595,1)-1)</f>
        <v>theater</v>
      </c>
      <c r="R3595" t="str">
        <f>RIGHT(N3595, LEN(N3595)-FIND("/",N3595,1))</f>
        <v>plays</v>
      </c>
      <c r="S3595" s="12">
        <f t="shared" si="112"/>
        <v>41974.690266203703</v>
      </c>
      <c r="T3595" s="12">
        <f t="shared" si="113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15">
        <f>E3596/L3596</f>
        <v>55.972222222222221</v>
      </c>
      <c r="Q3596" t="str">
        <f>LEFT(N3596, FIND("/",N3596,1)-1)</f>
        <v>theater</v>
      </c>
      <c r="R3596" t="str">
        <f>RIGHT(N3596, LEN(N3596)-FIND("/",N3596,1))</f>
        <v>plays</v>
      </c>
      <c r="S3596" s="12">
        <f t="shared" si="112"/>
        <v>42591.858587962961</v>
      </c>
      <c r="T3596" s="12">
        <f t="shared" si="113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15">
        <f>E3597/L3597</f>
        <v>49.693548387096776</v>
      </c>
      <c r="Q3597" t="str">
        <f>LEFT(N3597, FIND("/",N3597,1)-1)</f>
        <v>theater</v>
      </c>
      <c r="R3597" t="str">
        <f>RIGHT(N3597, LEN(N3597)-FIND("/",N3597,1))</f>
        <v>plays</v>
      </c>
      <c r="S3597" s="12">
        <f t="shared" si="112"/>
        <v>42049.800034722219</v>
      </c>
      <c r="T3597" s="12">
        <f t="shared" si="113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15">
        <f>E3598/L3598</f>
        <v>79</v>
      </c>
      <c r="Q3598" t="str">
        <f>LEFT(N3598, FIND("/",N3598,1)-1)</f>
        <v>theater</v>
      </c>
      <c r="R3598" t="str">
        <f>RIGHT(N3598, LEN(N3598)-FIND("/",N3598,1))</f>
        <v>plays</v>
      </c>
      <c r="S3598" s="12">
        <f t="shared" si="112"/>
        <v>41856.506736111107</v>
      </c>
      <c r="T3598" s="12">
        <f t="shared" si="113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15">
        <f>E3599/L3599</f>
        <v>77.727272727272734</v>
      </c>
      <c r="Q3599" t="str">
        <f>LEFT(N3599, FIND("/",N3599,1)-1)</f>
        <v>theater</v>
      </c>
      <c r="R3599" t="str">
        <f>RIGHT(N3599, LEN(N3599)-FIND("/",N3599,1))</f>
        <v>plays</v>
      </c>
      <c r="S3599" s="12">
        <f t="shared" si="112"/>
        <v>42417.377199074072</v>
      </c>
      <c r="T3599" s="12">
        <f t="shared" si="113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15">
        <f>E3600/L3600</f>
        <v>40.777777777777779</v>
      </c>
      <c r="Q3600" t="str">
        <f>LEFT(N3600, FIND("/",N3600,1)-1)</f>
        <v>theater</v>
      </c>
      <c r="R3600" t="str">
        <f>RIGHT(N3600, LEN(N3600)-FIND("/",N3600,1))</f>
        <v>plays</v>
      </c>
      <c r="S3600" s="12">
        <f t="shared" si="112"/>
        <v>41866.590532407405</v>
      </c>
      <c r="T3600" s="12">
        <f t="shared" si="113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15">
        <f>E3601/L3601</f>
        <v>59.411764705882355</v>
      </c>
      <c r="Q3601" t="str">
        <f>LEFT(N3601, FIND("/",N3601,1)-1)</f>
        <v>theater</v>
      </c>
      <c r="R3601" t="str">
        <f>RIGHT(N3601, LEN(N3601)-FIND("/",N3601,1))</f>
        <v>plays</v>
      </c>
      <c r="S3601" s="12">
        <f t="shared" si="112"/>
        <v>42220.586539351854</v>
      </c>
      <c r="T3601" s="12">
        <f t="shared" si="113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15">
        <f>E3602/L3602</f>
        <v>3.25</v>
      </c>
      <c r="Q3602" t="str">
        <f>LEFT(N3602, FIND("/",N3602,1)-1)</f>
        <v>theater</v>
      </c>
      <c r="R3602" t="str">
        <f>RIGHT(N3602, LEN(N3602)-FIND("/",N3602,1))</f>
        <v>plays</v>
      </c>
      <c r="S3602" s="12">
        <f t="shared" si="112"/>
        <v>42628.640787037039</v>
      </c>
      <c r="T3602" s="12">
        <f t="shared" si="113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15">
        <f>E3603/L3603</f>
        <v>39.377358490566039</v>
      </c>
      <c r="Q3603" t="str">
        <f>LEFT(N3603, FIND("/",N3603,1)-1)</f>
        <v>theater</v>
      </c>
      <c r="R3603" t="str">
        <f>RIGHT(N3603, LEN(N3603)-FIND("/",N3603,1))</f>
        <v>plays</v>
      </c>
      <c r="S3603" s="12">
        <f t="shared" si="112"/>
        <v>41990.790300925924</v>
      </c>
      <c r="T3603" s="12">
        <f t="shared" si="113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15">
        <f>E3604/L3604</f>
        <v>81.673469387755105</v>
      </c>
      <c r="Q3604" t="str">
        <f>LEFT(N3604, FIND("/",N3604,1)-1)</f>
        <v>theater</v>
      </c>
      <c r="R3604" t="str">
        <f>RIGHT(N3604, LEN(N3604)-FIND("/",N3604,1))</f>
        <v>plays</v>
      </c>
      <c r="S3604" s="12">
        <f t="shared" si="112"/>
        <v>42447.68609953703</v>
      </c>
      <c r="T3604" s="12">
        <f t="shared" si="113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15">
        <f>E3605/L3605</f>
        <v>44.912280701754383</v>
      </c>
      <c r="Q3605" t="str">
        <f>LEFT(N3605, FIND("/",N3605,1)-1)</f>
        <v>theater</v>
      </c>
      <c r="R3605" t="str">
        <f>RIGHT(N3605, LEN(N3605)-FIND("/",N3605,1))</f>
        <v>plays</v>
      </c>
      <c r="S3605" s="12">
        <f t="shared" si="112"/>
        <v>42283.656018518515</v>
      </c>
      <c r="T3605" s="12">
        <f t="shared" si="113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15">
        <f>E3606/L3606</f>
        <v>49.05797101449275</v>
      </c>
      <c r="Q3606" t="str">
        <f>LEFT(N3606, FIND("/",N3606,1)-1)</f>
        <v>theater</v>
      </c>
      <c r="R3606" t="str">
        <f>RIGHT(N3606, LEN(N3606)-FIND("/",N3606,1))</f>
        <v>plays</v>
      </c>
      <c r="S3606" s="12">
        <f t="shared" si="112"/>
        <v>42482.80736111111</v>
      </c>
      <c r="T3606" s="12">
        <f t="shared" si="113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15">
        <f>E3607/L3607</f>
        <v>30.666666666666668</v>
      </c>
      <c r="Q3607" t="str">
        <f>LEFT(N3607, FIND("/",N3607,1)-1)</f>
        <v>theater</v>
      </c>
      <c r="R3607" t="str">
        <f>RIGHT(N3607, LEN(N3607)-FIND("/",N3607,1))</f>
        <v>plays</v>
      </c>
      <c r="S3607" s="12">
        <f t="shared" si="112"/>
        <v>42383.584791666661</v>
      </c>
      <c r="T3607" s="12">
        <f t="shared" si="113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15">
        <f>E3608/L3608</f>
        <v>61.0625</v>
      </c>
      <c r="Q3608" t="str">
        <f>LEFT(N3608, FIND("/",N3608,1)-1)</f>
        <v>theater</v>
      </c>
      <c r="R3608" t="str">
        <f>RIGHT(N3608, LEN(N3608)-FIND("/",N3608,1))</f>
        <v>plays</v>
      </c>
      <c r="S3608" s="12">
        <f t="shared" si="112"/>
        <v>42566.396493055552</v>
      </c>
      <c r="T3608" s="12">
        <f t="shared" si="113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15">
        <f>E3609/L3609</f>
        <v>29</v>
      </c>
      <c r="Q3609" t="str">
        <f>LEFT(N3609, FIND("/",N3609,1)-1)</f>
        <v>theater</v>
      </c>
      <c r="R3609" t="str">
        <f>RIGHT(N3609, LEN(N3609)-FIND("/",N3609,1))</f>
        <v>plays</v>
      </c>
      <c r="S3609" s="12">
        <f t="shared" si="112"/>
        <v>42338.755578703705</v>
      </c>
      <c r="T3609" s="12">
        <f t="shared" si="113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15">
        <f>E3610/L3610</f>
        <v>29.62962962962963</v>
      </c>
      <c r="Q3610" t="str">
        <f>LEFT(N3610, FIND("/",N3610,1)-1)</f>
        <v>theater</v>
      </c>
      <c r="R3610" t="str">
        <f>RIGHT(N3610, LEN(N3610)-FIND("/",N3610,1))</f>
        <v>plays</v>
      </c>
      <c r="S3610" s="12">
        <f t="shared" si="112"/>
        <v>42506.501041666663</v>
      </c>
      <c r="T3610" s="12">
        <f t="shared" si="113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15">
        <f>E3611/L3611</f>
        <v>143.0952380952381</v>
      </c>
      <c r="Q3611" t="str">
        <f>LEFT(N3611, FIND("/",N3611,1)-1)</f>
        <v>theater</v>
      </c>
      <c r="R3611" t="str">
        <f>RIGHT(N3611, LEN(N3611)-FIND("/",N3611,1))</f>
        <v>plays</v>
      </c>
      <c r="S3611" s="12">
        <f t="shared" si="112"/>
        <v>42429.783391203702</v>
      </c>
      <c r="T3611" s="12">
        <f t="shared" si="113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15">
        <f>E3612/L3612</f>
        <v>52.354838709677416</v>
      </c>
      <c r="Q3612" t="str">
        <f>LEFT(N3612, FIND("/",N3612,1)-1)</f>
        <v>theater</v>
      </c>
      <c r="R3612" t="str">
        <f>RIGHT(N3612, LEN(N3612)-FIND("/",N3612,1))</f>
        <v>plays</v>
      </c>
      <c r="S3612" s="12">
        <f t="shared" si="112"/>
        <v>42203.22379629629</v>
      </c>
      <c r="T3612" s="12">
        <f t="shared" si="113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15">
        <f>E3613/L3613</f>
        <v>66.666666666666671</v>
      </c>
      <c r="Q3613" t="str">
        <f>LEFT(N3613, FIND("/",N3613,1)-1)</f>
        <v>theater</v>
      </c>
      <c r="R3613" t="str">
        <f>RIGHT(N3613, LEN(N3613)-FIND("/",N3613,1))</f>
        <v>plays</v>
      </c>
      <c r="S3613" s="12">
        <f t="shared" si="112"/>
        <v>42072.162048611113</v>
      </c>
      <c r="T3613" s="12">
        <f t="shared" si="113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15">
        <f>E3614/L3614</f>
        <v>126.66666666666667</v>
      </c>
      <c r="Q3614" t="str">
        <f>LEFT(N3614, FIND("/",N3614,1)-1)</f>
        <v>theater</v>
      </c>
      <c r="R3614" t="str">
        <f>RIGHT(N3614, LEN(N3614)-FIND("/",N3614,1))</f>
        <v>plays</v>
      </c>
      <c r="S3614" s="12">
        <f t="shared" si="112"/>
        <v>41789.518645833326</v>
      </c>
      <c r="T3614" s="12">
        <f t="shared" si="113"/>
        <v>41799.518645833326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15">
        <f>E3615/L3615</f>
        <v>62.5</v>
      </c>
      <c r="Q3615" t="str">
        <f>LEFT(N3615, FIND("/",N3615,1)-1)</f>
        <v>theater</v>
      </c>
      <c r="R3615" t="str">
        <f>RIGHT(N3615, LEN(N3615)-FIND("/",N3615,1))</f>
        <v>plays</v>
      </c>
      <c r="S3615" s="12">
        <f t="shared" si="112"/>
        <v>41788.381643518514</v>
      </c>
      <c r="T3615" s="12">
        <f t="shared" si="113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15">
        <f>E3616/L3616</f>
        <v>35.492957746478872</v>
      </c>
      <c r="Q3616" t="str">
        <f>LEFT(N3616, FIND("/",N3616,1)-1)</f>
        <v>theater</v>
      </c>
      <c r="R3616" t="str">
        <f>RIGHT(N3616, LEN(N3616)-FIND("/",N3616,1))</f>
        <v>plays</v>
      </c>
      <c r="S3616" s="12">
        <f t="shared" si="112"/>
        <v>42143.833518518521</v>
      </c>
      <c r="T3616" s="12">
        <f t="shared" si="113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15">
        <f>E3617/L3617</f>
        <v>37.083333333333336</v>
      </c>
      <c r="Q3617" t="str">
        <f>LEFT(N3617, FIND("/",N3617,1)-1)</f>
        <v>theater</v>
      </c>
      <c r="R3617" t="str">
        <f>RIGHT(N3617, LEN(N3617)-FIND("/",N3617,1))</f>
        <v>plays</v>
      </c>
      <c r="S3617" s="12">
        <f t="shared" si="112"/>
        <v>42318.385370370372</v>
      </c>
      <c r="T3617" s="12">
        <f t="shared" si="113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15">
        <f>E3618/L3618</f>
        <v>69.333333333333329</v>
      </c>
      <c r="Q3618" t="str">
        <f>LEFT(N3618, FIND("/",N3618,1)-1)</f>
        <v>theater</v>
      </c>
      <c r="R3618" t="str">
        <f>RIGHT(N3618, LEN(N3618)-FIND("/",N3618,1))</f>
        <v>plays</v>
      </c>
      <c r="S3618" s="12">
        <f t="shared" si="112"/>
        <v>42052.741481481477</v>
      </c>
      <c r="T3618" s="12">
        <f t="shared" si="113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15">
        <f>E3619/L3619</f>
        <v>17.254901960784313</v>
      </c>
      <c r="Q3619" t="str">
        <f>LEFT(N3619, FIND("/",N3619,1)-1)</f>
        <v>theater</v>
      </c>
      <c r="R3619" t="str">
        <f>RIGHT(N3619, LEN(N3619)-FIND("/",N3619,1))</f>
        <v>plays</v>
      </c>
      <c r="S3619" s="12">
        <f t="shared" si="112"/>
        <v>42779.401956018519</v>
      </c>
      <c r="T3619" s="12">
        <f t="shared" si="113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15">
        <f>E3620/L3620</f>
        <v>36.071428571428569</v>
      </c>
      <c r="Q3620" t="str">
        <f>LEFT(N3620, FIND("/",N3620,1)-1)</f>
        <v>theater</v>
      </c>
      <c r="R3620" t="str">
        <f>RIGHT(N3620, LEN(N3620)-FIND("/",N3620,1))</f>
        <v>plays</v>
      </c>
      <c r="S3620" s="12">
        <f t="shared" si="112"/>
        <v>42128.419560185182</v>
      </c>
      <c r="T3620" s="12">
        <f t="shared" si="113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15">
        <f>E3621/L3621</f>
        <v>66.470588235294116</v>
      </c>
      <c r="Q3621" t="str">
        <f>LEFT(N3621, FIND("/",N3621,1)-1)</f>
        <v>theater</v>
      </c>
      <c r="R3621" t="str">
        <f>RIGHT(N3621, LEN(N3621)-FIND("/",N3621,1))</f>
        <v>plays</v>
      </c>
      <c r="S3621" s="12">
        <f t="shared" si="112"/>
        <v>42660.923912037033</v>
      </c>
      <c r="T3621" s="12">
        <f t="shared" si="113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15">
        <f>E3622/L3622</f>
        <v>56.065989847715734</v>
      </c>
      <c r="Q3622" t="str">
        <f>LEFT(N3622, FIND("/",N3622,1)-1)</f>
        <v>theater</v>
      </c>
      <c r="R3622" t="str">
        <f>RIGHT(N3622, LEN(N3622)-FIND("/",N3622,1))</f>
        <v>plays</v>
      </c>
      <c r="S3622" s="12">
        <f t="shared" si="112"/>
        <v>42037.72987268518</v>
      </c>
      <c r="T3622" s="12">
        <f t="shared" si="113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15">
        <f>E3623/L3623</f>
        <v>47.028571428571432</v>
      </c>
      <c r="Q3623" t="str">
        <f>LEFT(N3623, FIND("/",N3623,1)-1)</f>
        <v>theater</v>
      </c>
      <c r="R3623" t="str">
        <f>RIGHT(N3623, LEN(N3623)-FIND("/",N3623,1))</f>
        <v>plays</v>
      </c>
      <c r="S3623" s="12">
        <f t="shared" si="112"/>
        <v>42619.727361111109</v>
      </c>
      <c r="T3623" s="12">
        <f t="shared" si="113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15">
        <f>E3624/L3624</f>
        <v>47.666190476190479</v>
      </c>
      <c r="Q3624" t="str">
        <f>LEFT(N3624, FIND("/",N3624,1)-1)</f>
        <v>theater</v>
      </c>
      <c r="R3624" t="str">
        <f>RIGHT(N3624, LEN(N3624)-FIND("/",N3624,1))</f>
        <v>plays</v>
      </c>
      <c r="S3624" s="12">
        <f t="shared" si="112"/>
        <v>41877.013553240737</v>
      </c>
      <c r="T3624" s="12">
        <f t="shared" si="113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15">
        <f>E3625/L3625</f>
        <v>88.235294117647058</v>
      </c>
      <c r="Q3625" t="str">
        <f>LEFT(N3625, FIND("/",N3625,1)-1)</f>
        <v>theater</v>
      </c>
      <c r="R3625" t="str">
        <f>RIGHT(N3625, LEN(N3625)-FIND("/",N3625,1))</f>
        <v>plays</v>
      </c>
      <c r="S3625" s="12">
        <f t="shared" si="112"/>
        <v>41828.528587962959</v>
      </c>
      <c r="T3625" s="12">
        <f t="shared" si="113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15">
        <f>E3626/L3626</f>
        <v>80.717948717948715</v>
      </c>
      <c r="Q3626" t="str">
        <f>LEFT(N3626, FIND("/",N3626,1)-1)</f>
        <v>theater</v>
      </c>
      <c r="R3626" t="str">
        <f>RIGHT(N3626, LEN(N3626)-FIND("/",N3626,1))</f>
        <v>plays</v>
      </c>
      <c r="S3626" s="12">
        <f t="shared" si="112"/>
        <v>42545.56585648148</v>
      </c>
      <c r="T3626" s="12">
        <f t="shared" si="113"/>
        <v>42605.56585648148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15">
        <f>E3627/L3627</f>
        <v>39.487179487179489</v>
      </c>
      <c r="Q3627" t="str">
        <f>LEFT(N3627, FIND("/",N3627,1)-1)</f>
        <v>theater</v>
      </c>
      <c r="R3627" t="str">
        <f>RIGHT(N3627, LEN(N3627)-FIND("/",N3627,1))</f>
        <v>plays</v>
      </c>
      <c r="S3627" s="12">
        <f t="shared" si="112"/>
        <v>42157.444178240738</v>
      </c>
      <c r="T3627" s="12">
        <f t="shared" si="113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15">
        <f>E3628/L3628</f>
        <v>84.854166666666671</v>
      </c>
      <c r="Q3628" t="str">
        <f>LEFT(N3628, FIND("/",N3628,1)-1)</f>
        <v>theater</v>
      </c>
      <c r="R3628" t="str">
        <f>RIGHT(N3628, LEN(N3628)-FIND("/",N3628,1))</f>
        <v>plays</v>
      </c>
      <c r="S3628" s="12">
        <f t="shared" si="112"/>
        <v>41846.458993055552</v>
      </c>
      <c r="T3628" s="12">
        <f t="shared" si="113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15">
        <f>E3629/L3629</f>
        <v>68.965517241379317</v>
      </c>
      <c r="Q3629" t="str">
        <f>LEFT(N3629, FIND("/",N3629,1)-1)</f>
        <v>theater</v>
      </c>
      <c r="R3629" t="str">
        <f>RIGHT(N3629, LEN(N3629)-FIND("/",N3629,1))</f>
        <v>plays</v>
      </c>
      <c r="S3629" s="12">
        <f t="shared" si="112"/>
        <v>42460.533414351848</v>
      </c>
      <c r="T3629" s="12">
        <f t="shared" si="113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15">
        <f>IFERROR(E3630/L3630,0)</f>
        <v>0</v>
      </c>
      <c r="Q3630" t="str">
        <f>LEFT(N3630, FIND("/",N3630,1)-1)</f>
        <v>theater</v>
      </c>
      <c r="R3630" t="str">
        <f>RIGHT(N3630, LEN(N3630)-FIND("/",N3630,1))</f>
        <v>musical</v>
      </c>
      <c r="S3630" s="12">
        <f t="shared" si="112"/>
        <v>42291.6249537037</v>
      </c>
      <c r="T3630" s="12">
        <f t="shared" si="113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15">
        <f>IFERROR(E3631/L3631,0)</f>
        <v>1</v>
      </c>
      <c r="Q3631" t="str">
        <f>LEFT(N3631, FIND("/",N3631,1)-1)</f>
        <v>theater</v>
      </c>
      <c r="R3631" t="str">
        <f>RIGHT(N3631, LEN(N3631)-FIND("/",N3631,1))</f>
        <v>musical</v>
      </c>
      <c r="S3631" s="12">
        <f t="shared" si="112"/>
        <v>42436.886157407404</v>
      </c>
      <c r="T3631" s="12">
        <f t="shared" si="113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15">
        <f>IFERROR(E3632/L3632,0)</f>
        <v>1</v>
      </c>
      <c r="Q3632" t="str">
        <f>LEFT(N3632, FIND("/",N3632,1)-1)</f>
        <v>theater</v>
      </c>
      <c r="R3632" t="str">
        <f>RIGHT(N3632, LEN(N3632)-FIND("/",N3632,1))</f>
        <v>musical</v>
      </c>
      <c r="S3632" s="12">
        <f t="shared" si="112"/>
        <v>41942.638773148145</v>
      </c>
      <c r="T3632" s="12">
        <f t="shared" si="113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15">
        <f>E3633/L3633</f>
        <v>147.88135593220338</v>
      </c>
      <c r="Q3633" t="str">
        <f>LEFT(N3633, FIND("/",N3633,1)-1)</f>
        <v>theater</v>
      </c>
      <c r="R3633" t="str">
        <f>RIGHT(N3633, LEN(N3633)-FIND("/",N3633,1))</f>
        <v>musical</v>
      </c>
      <c r="S3633" s="12">
        <f t="shared" si="112"/>
        <v>41880.54510416666</v>
      </c>
      <c r="T3633" s="12">
        <f t="shared" si="113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15">
        <f>IFERROR(E3634/L3634,0)</f>
        <v>100</v>
      </c>
      <c r="Q3634" t="str">
        <f>LEFT(N3634, FIND("/",N3634,1)-1)</f>
        <v>theater</v>
      </c>
      <c r="R3634" t="str">
        <f>RIGHT(N3634, LEN(N3634)-FIND("/",N3634,1))</f>
        <v>musical</v>
      </c>
      <c r="S3634" s="12">
        <f t="shared" si="112"/>
        <v>41946.728576388887</v>
      </c>
      <c r="T3634" s="12">
        <f t="shared" si="113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15">
        <f>IFERROR(E3635/L3635,0)</f>
        <v>56.838709677419352</v>
      </c>
      <c r="Q3635" t="str">
        <f>LEFT(N3635, FIND("/",N3635,1)-1)</f>
        <v>theater</v>
      </c>
      <c r="R3635" t="str">
        <f>RIGHT(N3635, LEN(N3635)-FIND("/",N3635,1))</f>
        <v>musical</v>
      </c>
      <c r="S3635" s="12">
        <f t="shared" si="112"/>
        <v>42649.415127314809</v>
      </c>
      <c r="T3635" s="12">
        <f t="shared" si="113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15">
        <f>IFERROR(E3636/L3636,0)</f>
        <v>176.94444444444446</v>
      </c>
      <c r="Q3636" t="str">
        <f>LEFT(N3636, FIND("/",N3636,1)-1)</f>
        <v>theater</v>
      </c>
      <c r="R3636" t="str">
        <f>RIGHT(N3636, LEN(N3636)-FIND("/",N3636,1))</f>
        <v>musical</v>
      </c>
      <c r="S3636" s="12">
        <f t="shared" si="112"/>
        <v>42700.958032407405</v>
      </c>
      <c r="T3636" s="12">
        <f t="shared" si="113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15">
        <f>IFERROR(E3637/L3637,0)</f>
        <v>127.6</v>
      </c>
      <c r="Q3637" t="str">
        <f>LEFT(N3637, FIND("/",N3637,1)-1)</f>
        <v>theater</v>
      </c>
      <c r="R3637" t="str">
        <f>RIGHT(N3637, LEN(N3637)-FIND("/",N3637,1))</f>
        <v>musical</v>
      </c>
      <c r="S3637" s="12">
        <f t="shared" si="112"/>
        <v>42450.674490740734</v>
      </c>
      <c r="T3637" s="12">
        <f t="shared" si="113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15">
        <f>IFERROR(E3638/L3638,0)</f>
        <v>0</v>
      </c>
      <c r="Q3638" t="str">
        <f>LEFT(N3638, FIND("/",N3638,1)-1)</f>
        <v>theater</v>
      </c>
      <c r="R3638" t="str">
        <f>RIGHT(N3638, LEN(N3638)-FIND("/",N3638,1))</f>
        <v>musical</v>
      </c>
      <c r="S3638" s="12">
        <f t="shared" si="112"/>
        <v>42226.486446759256</v>
      </c>
      <c r="T3638" s="12">
        <f t="shared" si="113"/>
        <v>42261.486446759256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15">
        <f>IFERROR(E3639/L3639,0)</f>
        <v>66.142857142857139</v>
      </c>
      <c r="Q3639" t="str">
        <f>LEFT(N3639, FIND("/",N3639,1)-1)</f>
        <v>theater</v>
      </c>
      <c r="R3639" t="str">
        <f>RIGHT(N3639, LEN(N3639)-FIND("/",N3639,1))</f>
        <v>musical</v>
      </c>
      <c r="S3639" s="12">
        <f t="shared" si="112"/>
        <v>41975.492303240739</v>
      </c>
      <c r="T3639" s="12">
        <f t="shared" si="113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15">
        <f>IFERROR(E3640/L3640,0)</f>
        <v>108</v>
      </c>
      <c r="Q3640" t="str">
        <f>LEFT(N3640, FIND("/",N3640,1)-1)</f>
        <v>theater</v>
      </c>
      <c r="R3640" t="str">
        <f>RIGHT(N3640, LEN(N3640)-FIND("/",N3640,1))</f>
        <v>musical</v>
      </c>
      <c r="S3640" s="12">
        <f t="shared" si="112"/>
        <v>42053.464490740742</v>
      </c>
      <c r="T3640" s="12">
        <f t="shared" si="113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15">
        <f>IFERROR(E3641/L3641,0)</f>
        <v>1</v>
      </c>
      <c r="Q3641" t="str">
        <f>LEFT(N3641, FIND("/",N3641,1)-1)</f>
        <v>theater</v>
      </c>
      <c r="R3641" t="str">
        <f>RIGHT(N3641, LEN(N3641)-FIND("/",N3641,1))</f>
        <v>musical</v>
      </c>
      <c r="S3641" s="12">
        <f t="shared" si="112"/>
        <v>42590.468819444439</v>
      </c>
      <c r="T3641" s="12">
        <f t="shared" si="113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15">
        <f>IFERROR(E3642/L3642,0)</f>
        <v>18.333333333333332</v>
      </c>
      <c r="Q3642" t="str">
        <f>LEFT(N3642, FIND("/",N3642,1)-1)</f>
        <v>theater</v>
      </c>
      <c r="R3642" t="str">
        <f>RIGHT(N3642, LEN(N3642)-FIND("/",N3642,1))</f>
        <v>musical</v>
      </c>
      <c r="S3642" s="12">
        <f t="shared" si="112"/>
        <v>42104.573263888888</v>
      </c>
      <c r="T3642" s="12">
        <f t="shared" si="113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15">
        <f>IFERROR(E3643/L3643,0)</f>
        <v>0</v>
      </c>
      <c r="Q3643" t="str">
        <f>LEFT(N3643, FIND("/",N3643,1)-1)</f>
        <v>theater</v>
      </c>
      <c r="R3643" t="str">
        <f>RIGHT(N3643, LEN(N3643)-FIND("/",N3643,1))</f>
        <v>musical</v>
      </c>
      <c r="S3643" s="12">
        <f t="shared" si="112"/>
        <v>41899.41873842592</v>
      </c>
      <c r="T3643" s="12">
        <f t="shared" si="113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15">
        <f>IFERROR(E3644/L3644,0)</f>
        <v>7.5</v>
      </c>
      <c r="Q3644" t="str">
        <f>LEFT(N3644, FIND("/",N3644,1)-1)</f>
        <v>theater</v>
      </c>
      <c r="R3644" t="str">
        <f>RIGHT(N3644, LEN(N3644)-FIND("/",N3644,1))</f>
        <v>musical</v>
      </c>
      <c r="S3644" s="12">
        <f t="shared" si="112"/>
        <v>42297.607951388891</v>
      </c>
      <c r="T3644" s="12">
        <f t="shared" si="113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15">
        <f>IFERROR(E3645/L3645,0)</f>
        <v>0</v>
      </c>
      <c r="Q3645" t="str">
        <f>LEFT(N3645, FIND("/",N3645,1)-1)</f>
        <v>theater</v>
      </c>
      <c r="R3645" t="str">
        <f>RIGHT(N3645, LEN(N3645)-FIND("/",N3645,1))</f>
        <v>musical</v>
      </c>
      <c r="S3645" s="12">
        <f t="shared" si="112"/>
        <v>42284.935636574075</v>
      </c>
      <c r="T3645" s="12">
        <f t="shared" si="113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15">
        <f>IFERROR(E3646/L3646,0)</f>
        <v>68.416666666666671</v>
      </c>
      <c r="Q3646" t="str">
        <f>LEFT(N3646, FIND("/",N3646,1)-1)</f>
        <v>theater</v>
      </c>
      <c r="R3646" t="str">
        <f>RIGHT(N3646, LEN(N3646)-FIND("/",N3646,1))</f>
        <v>musical</v>
      </c>
      <c r="S3646" s="12">
        <f t="shared" si="112"/>
        <v>42409.033414351848</v>
      </c>
      <c r="T3646" s="12">
        <f t="shared" si="113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15">
        <f>IFERROR(E3647/L3647,0)</f>
        <v>1</v>
      </c>
      <c r="Q3647" t="str">
        <f>LEFT(N3647, FIND("/",N3647,1)-1)</f>
        <v>theater</v>
      </c>
      <c r="R3647" t="str">
        <f>RIGHT(N3647, LEN(N3647)-FIND("/",N3647,1))</f>
        <v>musical</v>
      </c>
      <c r="S3647" s="12">
        <f t="shared" si="112"/>
        <v>42665.762013888881</v>
      </c>
      <c r="T3647" s="12">
        <f t="shared" si="113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15">
        <f>IFERROR(E3648/L3648,0)</f>
        <v>60.125</v>
      </c>
      <c r="Q3648" t="str">
        <f>LEFT(N3648, FIND("/",N3648,1)-1)</f>
        <v>theater</v>
      </c>
      <c r="R3648" t="str">
        <f>RIGHT(N3648, LEN(N3648)-FIND("/",N3648,1))</f>
        <v>musical</v>
      </c>
      <c r="S3648" s="12">
        <f t="shared" si="112"/>
        <v>42140.21298611111</v>
      </c>
      <c r="T3648" s="12">
        <f t="shared" si="113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15">
        <f>IFERROR(E3649/L3649,0)</f>
        <v>15</v>
      </c>
      <c r="Q3649" t="str">
        <f>LEFT(N3649, FIND("/",N3649,1)-1)</f>
        <v>theater</v>
      </c>
      <c r="R3649" t="str">
        <f>RIGHT(N3649, LEN(N3649)-FIND("/",N3649,1))</f>
        <v>musical</v>
      </c>
      <c r="S3649" s="12">
        <f t="shared" si="112"/>
        <v>42598.540821759256</v>
      </c>
      <c r="T3649" s="12">
        <f t="shared" si="113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15">
        <f>E3650/L3650</f>
        <v>550.04109589041093</v>
      </c>
      <c r="Q3650" t="str">
        <f>LEFT(N3650, FIND("/",N3650,1)-1)</f>
        <v>theater</v>
      </c>
      <c r="R3650" t="str">
        <f>RIGHT(N3650, LEN(N3650)-FIND("/",N3650,1))</f>
        <v>plays</v>
      </c>
      <c r="S3650" s="12">
        <f t="shared" si="112"/>
        <v>41887.083854166667</v>
      </c>
      <c r="T3650" s="12">
        <f t="shared" si="113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15">
        <f>E3651/L3651</f>
        <v>97.5</v>
      </c>
      <c r="Q3651" t="str">
        <f>LEFT(N3651, FIND("/",N3651,1)-1)</f>
        <v>theater</v>
      </c>
      <c r="R3651" t="str">
        <f>RIGHT(N3651, LEN(N3651)-FIND("/",N3651,1))</f>
        <v>plays</v>
      </c>
      <c r="S3651" s="12">
        <f t="shared" ref="S3651:S3714" si="114">(J3651/86400)+25569+(-5/24)</f>
        <v>41780.504560185182</v>
      </c>
      <c r="T3651" s="12">
        <f t="shared" ref="T3651:T3714" si="115">(I3651/86400)+25569+(-5/24)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15">
        <f>E3652/L3652</f>
        <v>29.411764705882351</v>
      </c>
      <c r="Q3652" t="str">
        <f>LEFT(N3652, FIND("/",N3652,1)-1)</f>
        <v>theater</v>
      </c>
      <c r="R3652" t="str">
        <f>RIGHT(N3652, LEN(N3652)-FIND("/",N3652,1))</f>
        <v>plays</v>
      </c>
      <c r="S3652" s="12">
        <f t="shared" si="114"/>
        <v>42381.270648148151</v>
      </c>
      <c r="T3652" s="12">
        <f t="shared" si="115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15">
        <f>E3653/L3653</f>
        <v>57.777777777777779</v>
      </c>
      <c r="Q3653" t="str">
        <f>LEFT(N3653, FIND("/",N3653,1)-1)</f>
        <v>theater</v>
      </c>
      <c r="R3653" t="str">
        <f>RIGHT(N3653, LEN(N3653)-FIND("/",N3653,1))</f>
        <v>plays</v>
      </c>
      <c r="S3653" s="12">
        <f t="shared" si="114"/>
        <v>41828.437986111108</v>
      </c>
      <c r="T3653" s="12">
        <f t="shared" si="115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15">
        <f>E3654/L3654</f>
        <v>44.235294117647058</v>
      </c>
      <c r="Q3654" t="str">
        <f>LEFT(N3654, FIND("/",N3654,1)-1)</f>
        <v>theater</v>
      </c>
      <c r="R3654" t="str">
        <f>RIGHT(N3654, LEN(N3654)-FIND("/",N3654,1))</f>
        <v>plays</v>
      </c>
      <c r="S3654" s="12">
        <f t="shared" si="114"/>
        <v>42596.436365740738</v>
      </c>
      <c r="T3654" s="12">
        <f t="shared" si="115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15">
        <f>E3655/L3655</f>
        <v>60.909090909090907</v>
      </c>
      <c r="Q3655" t="str">
        <f>LEFT(N3655, FIND("/",N3655,1)-1)</f>
        <v>theater</v>
      </c>
      <c r="R3655" t="str">
        <f>RIGHT(N3655, LEN(N3655)-FIND("/",N3655,1))</f>
        <v>plays</v>
      </c>
      <c r="S3655" s="12">
        <f t="shared" si="114"/>
        <v>42191.155173611107</v>
      </c>
      <c r="T3655" s="12">
        <f t="shared" si="115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15">
        <f>E3656/L3656</f>
        <v>68.84210526315789</v>
      </c>
      <c r="Q3656" t="str">
        <f>LEFT(N3656, FIND("/",N3656,1)-1)</f>
        <v>theater</v>
      </c>
      <c r="R3656" t="str">
        <f>RIGHT(N3656, LEN(N3656)-FIND("/",N3656,1))</f>
        <v>plays</v>
      </c>
      <c r="S3656" s="12">
        <f t="shared" si="114"/>
        <v>42440.20817129629</v>
      </c>
      <c r="T3656" s="12">
        <f t="shared" si="115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15">
        <f>E3657/L3657</f>
        <v>73.582278481012665</v>
      </c>
      <c r="Q3657" t="str">
        <f>LEFT(N3657, FIND("/",N3657,1)-1)</f>
        <v>theater</v>
      </c>
      <c r="R3657" t="str">
        <f>RIGHT(N3657, LEN(N3657)-FIND("/",N3657,1))</f>
        <v>plays</v>
      </c>
      <c r="S3657" s="12">
        <f t="shared" si="114"/>
        <v>42173.594884259255</v>
      </c>
      <c r="T3657" s="12">
        <f t="shared" si="115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15">
        <f>E3658/L3658</f>
        <v>115.02173913043478</v>
      </c>
      <c r="Q3658" t="str">
        <f>LEFT(N3658, FIND("/",N3658,1)-1)</f>
        <v>theater</v>
      </c>
      <c r="R3658" t="str">
        <f>RIGHT(N3658, LEN(N3658)-FIND("/",N3658,1))</f>
        <v>plays</v>
      </c>
      <c r="S3658" s="12">
        <f t="shared" si="114"/>
        <v>42737.701805555553</v>
      </c>
      <c r="T3658" s="12">
        <f t="shared" si="115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15">
        <f>E3659/L3659</f>
        <v>110.75</v>
      </c>
      <c r="Q3659" t="str">
        <f>LEFT(N3659, FIND("/",N3659,1)-1)</f>
        <v>theater</v>
      </c>
      <c r="R3659" t="str">
        <f>RIGHT(N3659, LEN(N3659)-FIND("/",N3659,1))</f>
        <v>plays</v>
      </c>
      <c r="S3659" s="12">
        <f t="shared" si="114"/>
        <v>42499.4215162037</v>
      </c>
      <c r="T3659" s="12">
        <f t="shared" si="115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15">
        <f>E3660/L3660</f>
        <v>75.5</v>
      </c>
      <c r="Q3660" t="str">
        <f>LEFT(N3660, FIND("/",N3660,1)-1)</f>
        <v>theater</v>
      </c>
      <c r="R3660" t="str">
        <f>RIGHT(N3660, LEN(N3660)-FIND("/",N3660,1))</f>
        <v>plays</v>
      </c>
      <c r="S3660" s="12">
        <f t="shared" si="114"/>
        <v>41775.650231481479</v>
      </c>
      <c r="T3660" s="12">
        <f t="shared" si="115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15">
        <f>E3661/L3661</f>
        <v>235.46153846153845</v>
      </c>
      <c r="Q3661" t="str">
        <f>LEFT(N3661, FIND("/",N3661,1)-1)</f>
        <v>theater</v>
      </c>
      <c r="R3661" t="str">
        <f>RIGHT(N3661, LEN(N3661)-FIND("/",N3661,1))</f>
        <v>plays</v>
      </c>
      <c r="S3661" s="12">
        <f t="shared" si="114"/>
        <v>42055.068865740737</v>
      </c>
      <c r="T3661" s="12">
        <f t="shared" si="115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15">
        <f>E3662/L3662</f>
        <v>11.363636363636363</v>
      </c>
      <c r="Q3662" t="str">
        <f>LEFT(N3662, FIND("/",N3662,1)-1)</f>
        <v>theater</v>
      </c>
      <c r="R3662" t="str">
        <f>RIGHT(N3662, LEN(N3662)-FIND("/",N3662,1))</f>
        <v>plays</v>
      </c>
      <c r="S3662" s="12">
        <f t="shared" si="114"/>
        <v>41971.672743055555</v>
      </c>
      <c r="T3662" s="12">
        <f t="shared" si="115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15">
        <f>E3663/L3663</f>
        <v>92.5</v>
      </c>
      <c r="Q3663" t="str">
        <f>LEFT(N3663, FIND("/",N3663,1)-1)</f>
        <v>theater</v>
      </c>
      <c r="R3663" t="str">
        <f>RIGHT(N3663, LEN(N3663)-FIND("/",N3663,1))</f>
        <v>plays</v>
      </c>
      <c r="S3663" s="12">
        <f t="shared" si="114"/>
        <v>42447.688333333332</v>
      </c>
      <c r="T3663" s="12">
        <f t="shared" si="115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15">
        <f>E3664/L3664</f>
        <v>202.85</v>
      </c>
      <c r="Q3664" t="str">
        <f>LEFT(N3664, FIND("/",N3664,1)-1)</f>
        <v>theater</v>
      </c>
      <c r="R3664" t="str">
        <f>RIGHT(N3664, LEN(N3664)-FIND("/",N3664,1))</f>
        <v>plays</v>
      </c>
      <c r="S3664" s="12">
        <f t="shared" si="114"/>
        <v>42064.011736111112</v>
      </c>
      <c r="T3664" s="12">
        <f t="shared" si="115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15">
        <f>E3665/L3665</f>
        <v>26</v>
      </c>
      <c r="Q3665" t="str">
        <f>LEFT(N3665, FIND("/",N3665,1)-1)</f>
        <v>theater</v>
      </c>
      <c r="R3665" t="str">
        <f>RIGHT(N3665, LEN(N3665)-FIND("/",N3665,1))</f>
        <v>plays</v>
      </c>
      <c r="S3665" s="12">
        <f t="shared" si="114"/>
        <v>42665.243402777771</v>
      </c>
      <c r="T3665" s="12">
        <f t="shared" si="115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15">
        <f>E3666/L3666</f>
        <v>46.05263157894737</v>
      </c>
      <c r="Q3666" t="str">
        <f>LEFT(N3666, FIND("/",N3666,1)-1)</f>
        <v>theater</v>
      </c>
      <c r="R3666" t="str">
        <f>RIGHT(N3666, LEN(N3666)-FIND("/",N3666,1))</f>
        <v>plays</v>
      </c>
      <c r="S3666" s="12">
        <f t="shared" si="114"/>
        <v>42523.04038194444</v>
      </c>
      <c r="T3666" s="12">
        <f t="shared" si="115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15">
        <f>E3667/L3667</f>
        <v>51</v>
      </c>
      <c r="Q3667" t="str">
        <f>LEFT(N3667, FIND("/",N3667,1)-1)</f>
        <v>theater</v>
      </c>
      <c r="R3667" t="str">
        <f>RIGHT(N3667, LEN(N3667)-FIND("/",N3667,1))</f>
        <v>plays</v>
      </c>
      <c r="S3667" s="12">
        <f t="shared" si="114"/>
        <v>42294.59979166666</v>
      </c>
      <c r="T3667" s="12">
        <f t="shared" si="115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15">
        <f>E3668/L3668</f>
        <v>31.578947368421051</v>
      </c>
      <c r="Q3668" t="str">
        <f>LEFT(N3668, FIND("/",N3668,1)-1)</f>
        <v>theater</v>
      </c>
      <c r="R3668" t="str">
        <f>RIGHT(N3668, LEN(N3668)-FIND("/",N3668,1))</f>
        <v>plays</v>
      </c>
      <c r="S3668" s="12">
        <f t="shared" si="114"/>
        <v>41822.696550925924</v>
      </c>
      <c r="T3668" s="12">
        <f t="shared" si="115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15">
        <f>E3669/L3669</f>
        <v>53.363965517241382</v>
      </c>
      <c r="Q3669" t="str">
        <f>LEFT(N3669, FIND("/",N3669,1)-1)</f>
        <v>theater</v>
      </c>
      <c r="R3669" t="str">
        <f>RIGHT(N3669, LEN(N3669)-FIND("/",N3669,1))</f>
        <v>plays</v>
      </c>
      <c r="S3669" s="12">
        <f t="shared" si="114"/>
        <v>42173.761793981474</v>
      </c>
      <c r="T3669" s="12">
        <f t="shared" si="115"/>
        <v>42203.761793981474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15">
        <f>E3670/L3670</f>
        <v>36.964285714285715</v>
      </c>
      <c r="Q3670" t="str">
        <f>LEFT(N3670, FIND("/",N3670,1)-1)</f>
        <v>theater</v>
      </c>
      <c r="R3670" t="str">
        <f>RIGHT(N3670, LEN(N3670)-FIND("/",N3670,1))</f>
        <v>plays</v>
      </c>
      <c r="S3670" s="12">
        <f t="shared" si="114"/>
        <v>42185.347824074073</v>
      </c>
      <c r="T3670" s="12">
        <f t="shared" si="115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15">
        <f>E3671/L3671</f>
        <v>81.294117647058826</v>
      </c>
      <c r="Q3671" t="str">
        <f>LEFT(N3671, FIND("/",N3671,1)-1)</f>
        <v>theater</v>
      </c>
      <c r="R3671" t="str">
        <f>RIGHT(N3671, LEN(N3671)-FIND("/",N3671,1))</f>
        <v>plays</v>
      </c>
      <c r="S3671" s="12">
        <f t="shared" si="114"/>
        <v>42136.466863425921</v>
      </c>
      <c r="T3671" s="12">
        <f t="shared" si="115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15">
        <f>E3672/L3672</f>
        <v>20.083333333333332</v>
      </c>
      <c r="Q3672" t="str">
        <f>LEFT(N3672, FIND("/",N3672,1)-1)</f>
        <v>theater</v>
      </c>
      <c r="R3672" t="str">
        <f>RIGHT(N3672, LEN(N3672)-FIND("/",N3672,1))</f>
        <v>plays</v>
      </c>
      <c r="S3672" s="12">
        <f t="shared" si="114"/>
        <v>42142.305682870363</v>
      </c>
      <c r="T3672" s="12">
        <f t="shared" si="115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15">
        <f>E3673/L3673</f>
        <v>88.25</v>
      </c>
      <c r="Q3673" t="str">
        <f>LEFT(N3673, FIND("/",N3673,1)-1)</f>
        <v>theater</v>
      </c>
      <c r="R3673" t="str">
        <f>RIGHT(N3673, LEN(N3673)-FIND("/",N3673,1))</f>
        <v>plays</v>
      </c>
      <c r="S3673" s="12">
        <f t="shared" si="114"/>
        <v>41820.419756944444</v>
      </c>
      <c r="T3673" s="12">
        <f t="shared" si="115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15">
        <f>E3674/L3674</f>
        <v>53.438596491228068</v>
      </c>
      <c r="Q3674" t="str">
        <f>LEFT(N3674, FIND("/",N3674,1)-1)</f>
        <v>theater</v>
      </c>
      <c r="R3674" t="str">
        <f>RIGHT(N3674, LEN(N3674)-FIND("/",N3674,1))</f>
        <v>plays</v>
      </c>
      <c r="S3674" s="12">
        <f t="shared" si="114"/>
        <v>41878.738240740735</v>
      </c>
      <c r="T3674" s="12">
        <f t="shared" si="115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15">
        <f>E3675/L3675</f>
        <v>39.868421052631582</v>
      </c>
      <c r="Q3675" t="str">
        <f>LEFT(N3675, FIND("/",N3675,1)-1)</f>
        <v>theater</v>
      </c>
      <c r="R3675" t="str">
        <f>RIGHT(N3675, LEN(N3675)-FIND("/",N3675,1))</f>
        <v>plays</v>
      </c>
      <c r="S3675" s="12">
        <f t="shared" si="114"/>
        <v>41914.086770833332</v>
      </c>
      <c r="T3675" s="12">
        <f t="shared" si="115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15">
        <f>E3676/L3676</f>
        <v>145.16129032258064</v>
      </c>
      <c r="Q3676" t="str">
        <f>LEFT(N3676, FIND("/",N3676,1)-1)</f>
        <v>theater</v>
      </c>
      <c r="R3676" t="str">
        <f>RIGHT(N3676, LEN(N3676)-FIND("/",N3676,1))</f>
        <v>plays</v>
      </c>
      <c r="S3676" s="12">
        <f t="shared" si="114"/>
        <v>42556.664687499993</v>
      </c>
      <c r="T3676" s="12">
        <f t="shared" si="115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15">
        <f>E3677/L3677</f>
        <v>23.333333333333332</v>
      </c>
      <c r="Q3677" t="str">
        <f>LEFT(N3677, FIND("/",N3677,1)-1)</f>
        <v>theater</v>
      </c>
      <c r="R3677" t="str">
        <f>RIGHT(N3677, LEN(N3677)-FIND("/",N3677,1))</f>
        <v>plays</v>
      </c>
      <c r="S3677" s="12">
        <f t="shared" si="114"/>
        <v>42493.388680555552</v>
      </c>
      <c r="T3677" s="12">
        <f t="shared" si="115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15">
        <f>E3678/L3678</f>
        <v>64.375</v>
      </c>
      <c r="Q3678" t="str">
        <f>LEFT(N3678, FIND("/",N3678,1)-1)</f>
        <v>theater</v>
      </c>
      <c r="R3678" t="str">
        <f>RIGHT(N3678, LEN(N3678)-FIND("/",N3678,1))</f>
        <v>plays</v>
      </c>
      <c r="S3678" s="12">
        <f t="shared" si="114"/>
        <v>41876.607453703698</v>
      </c>
      <c r="T3678" s="12">
        <f t="shared" si="115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15">
        <f>E3679/L3679</f>
        <v>62.052763819095475</v>
      </c>
      <c r="Q3679" t="str">
        <f>LEFT(N3679, FIND("/",N3679,1)-1)</f>
        <v>theater</v>
      </c>
      <c r="R3679" t="str">
        <f>RIGHT(N3679, LEN(N3679)-FIND("/",N3679,1))</f>
        <v>plays</v>
      </c>
      <c r="S3679" s="12">
        <f t="shared" si="114"/>
        <v>41802.365949074076</v>
      </c>
      <c r="T3679" s="12">
        <f t="shared" si="115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15">
        <f>E3680/L3680</f>
        <v>66.129032258064512</v>
      </c>
      <c r="Q3680" t="str">
        <f>LEFT(N3680, FIND("/",N3680,1)-1)</f>
        <v>theater</v>
      </c>
      <c r="R3680" t="str">
        <f>RIGHT(N3680, LEN(N3680)-FIND("/",N3680,1))</f>
        <v>plays</v>
      </c>
      <c r="S3680" s="12">
        <f t="shared" si="114"/>
        <v>42120.322893518511</v>
      </c>
      <c r="T3680" s="12">
        <f t="shared" si="115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15">
        <f>E3681/L3681</f>
        <v>73.400000000000006</v>
      </c>
      <c r="Q3681" t="str">
        <f>LEFT(N3681, FIND("/",N3681,1)-1)</f>
        <v>theater</v>
      </c>
      <c r="R3681" t="str">
        <f>RIGHT(N3681, LEN(N3681)-FIND("/",N3681,1))</f>
        <v>plays</v>
      </c>
      <c r="S3681" s="12">
        <f t="shared" si="114"/>
        <v>41786.553020833329</v>
      </c>
      <c r="T3681" s="12">
        <f t="shared" si="115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15">
        <f>E3682/L3682</f>
        <v>99.5</v>
      </c>
      <c r="Q3682" t="str">
        <f>LEFT(N3682, FIND("/",N3682,1)-1)</f>
        <v>theater</v>
      </c>
      <c r="R3682" t="str">
        <f>RIGHT(N3682, LEN(N3682)-FIND("/",N3682,1))</f>
        <v>plays</v>
      </c>
      <c r="S3682" s="12">
        <f t="shared" si="114"/>
        <v>42627.245763888888</v>
      </c>
      <c r="T3682" s="12">
        <f t="shared" si="115"/>
        <v>42648.245763888888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15">
        <f>E3683/L3683</f>
        <v>62.166666666666664</v>
      </c>
      <c r="Q3683" t="str">
        <f>LEFT(N3683, FIND("/",N3683,1)-1)</f>
        <v>theater</v>
      </c>
      <c r="R3683" t="str">
        <f>RIGHT(N3683, LEN(N3683)-FIND("/",N3683,1))</f>
        <v>plays</v>
      </c>
      <c r="S3683" s="12">
        <f t="shared" si="114"/>
        <v>42374.443171296291</v>
      </c>
      <c r="T3683" s="12">
        <f t="shared" si="115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15">
        <f>E3684/L3684</f>
        <v>62.328358208955223</v>
      </c>
      <c r="Q3684" t="str">
        <f>LEFT(N3684, FIND("/",N3684,1)-1)</f>
        <v>theater</v>
      </c>
      <c r="R3684" t="str">
        <f>RIGHT(N3684, LEN(N3684)-FIND("/",N3684,1))</f>
        <v>plays</v>
      </c>
      <c r="S3684" s="12">
        <f t="shared" si="114"/>
        <v>41772.477060185185</v>
      </c>
      <c r="T3684" s="12">
        <f t="shared" si="115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15">
        <f>E3685/L3685</f>
        <v>58.787878787878789</v>
      </c>
      <c r="Q3685" t="str">
        <f>LEFT(N3685, FIND("/",N3685,1)-1)</f>
        <v>theater</v>
      </c>
      <c r="R3685" t="str">
        <f>RIGHT(N3685, LEN(N3685)-FIND("/",N3685,1))</f>
        <v>plays</v>
      </c>
      <c r="S3685" s="12">
        <f t="shared" si="114"/>
        <v>42632.908518518518</v>
      </c>
      <c r="T3685" s="12">
        <f t="shared" si="115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15">
        <f>E3686/L3686</f>
        <v>45.347826086956523</v>
      </c>
      <c r="Q3686" t="str">
        <f>LEFT(N3686, FIND("/",N3686,1)-1)</f>
        <v>theater</v>
      </c>
      <c r="R3686" t="str">
        <f>RIGHT(N3686, LEN(N3686)-FIND("/",N3686,1))</f>
        <v>plays</v>
      </c>
      <c r="S3686" s="12">
        <f t="shared" si="114"/>
        <v>42218.97206018518</v>
      </c>
      <c r="T3686" s="12">
        <f t="shared" si="115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15">
        <f>E3687/L3687</f>
        <v>41.944444444444443</v>
      </c>
      <c r="Q3687" t="str">
        <f>LEFT(N3687, FIND("/",N3687,1)-1)</f>
        <v>theater</v>
      </c>
      <c r="R3687" t="str">
        <f>RIGHT(N3687, LEN(N3687)-FIND("/",N3687,1))</f>
        <v>plays</v>
      </c>
      <c r="S3687" s="12">
        <f t="shared" si="114"/>
        <v>41753.384942129625</v>
      </c>
      <c r="T3687" s="12">
        <f t="shared" si="115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15">
        <f>E3688/L3688</f>
        <v>59.166666666666664</v>
      </c>
      <c r="Q3688" t="str">
        <f>LEFT(N3688, FIND("/",N3688,1)-1)</f>
        <v>theater</v>
      </c>
      <c r="R3688" t="str">
        <f>RIGHT(N3688, LEN(N3688)-FIND("/",N3688,1))</f>
        <v>plays</v>
      </c>
      <c r="S3688" s="12">
        <f t="shared" si="114"/>
        <v>42230.454398148147</v>
      </c>
      <c r="T3688" s="12">
        <f t="shared" si="115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15">
        <f>E3689/L3689</f>
        <v>200.49</v>
      </c>
      <c r="Q3689" t="str">
        <f>LEFT(N3689, FIND("/",N3689,1)-1)</f>
        <v>theater</v>
      </c>
      <c r="R3689" t="str">
        <f>RIGHT(N3689, LEN(N3689)-FIND("/",N3689,1))</f>
        <v>plays</v>
      </c>
      <c r="S3689" s="12">
        <f t="shared" si="114"/>
        <v>41787.009895833333</v>
      </c>
      <c r="T3689" s="12">
        <f t="shared" si="115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15">
        <f>E3690/L3690</f>
        <v>83.974358974358978</v>
      </c>
      <c r="Q3690" t="str">
        <f>LEFT(N3690, FIND("/",N3690,1)-1)</f>
        <v>theater</v>
      </c>
      <c r="R3690" t="str">
        <f>RIGHT(N3690, LEN(N3690)-FIND("/",N3690,1))</f>
        <v>plays</v>
      </c>
      <c r="S3690" s="12">
        <f t="shared" si="114"/>
        <v>41829.578749999993</v>
      </c>
      <c r="T3690" s="12">
        <f t="shared" si="115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15">
        <f>E3691/L3691</f>
        <v>57.258064516129032</v>
      </c>
      <c r="Q3691" t="str">
        <f>LEFT(N3691, FIND("/",N3691,1)-1)</f>
        <v>theater</v>
      </c>
      <c r="R3691" t="str">
        <f>RIGHT(N3691, LEN(N3691)-FIND("/",N3691,1))</f>
        <v>plays</v>
      </c>
      <c r="S3691" s="12">
        <f t="shared" si="114"/>
        <v>42147.61850694444</v>
      </c>
      <c r="T3691" s="12">
        <f t="shared" si="115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15">
        <f>E3692/L3692</f>
        <v>58.064516129032256</v>
      </c>
      <c r="Q3692" t="str">
        <f>LEFT(N3692, FIND("/",N3692,1)-1)</f>
        <v>theater</v>
      </c>
      <c r="R3692" t="str">
        <f>RIGHT(N3692, LEN(N3692)-FIND("/",N3692,1))</f>
        <v>plays</v>
      </c>
      <c r="S3692" s="12">
        <f t="shared" si="114"/>
        <v>41940.38984953703</v>
      </c>
      <c r="T3692" s="12">
        <f t="shared" si="115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15">
        <f>E3693/L3693</f>
        <v>186.80291970802921</v>
      </c>
      <c r="Q3693" t="str">
        <f>LEFT(N3693, FIND("/",N3693,1)-1)</f>
        <v>theater</v>
      </c>
      <c r="R3693" t="str">
        <f>RIGHT(N3693, LEN(N3693)-FIND("/",N3693,1))</f>
        <v>plays</v>
      </c>
      <c r="S3693" s="12">
        <f t="shared" si="114"/>
        <v>42020.492233796293</v>
      </c>
      <c r="T3693" s="12">
        <f t="shared" si="115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15">
        <f>E3694/L3694</f>
        <v>74.117647058823536</v>
      </c>
      <c r="Q3694" t="str">
        <f>LEFT(N3694, FIND("/",N3694,1)-1)</f>
        <v>theater</v>
      </c>
      <c r="R3694" t="str">
        <f>RIGHT(N3694, LEN(N3694)-FIND("/",N3694,1))</f>
        <v>plays</v>
      </c>
      <c r="S3694" s="12">
        <f t="shared" si="114"/>
        <v>41891.756701388884</v>
      </c>
      <c r="T3694" s="12">
        <f t="shared" si="115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15">
        <f>E3695/L3695</f>
        <v>30.714285714285715</v>
      </c>
      <c r="Q3695" t="str">
        <f>LEFT(N3695, FIND("/",N3695,1)-1)</f>
        <v>theater</v>
      </c>
      <c r="R3695" t="str">
        <f>RIGHT(N3695, LEN(N3695)-FIND("/",N3695,1))</f>
        <v>plays</v>
      </c>
      <c r="S3695" s="12">
        <f t="shared" si="114"/>
        <v>42308.98297453703</v>
      </c>
      <c r="T3695" s="12">
        <f t="shared" si="115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15">
        <f>E3696/L3696</f>
        <v>62.666666666666664</v>
      </c>
      <c r="Q3696" t="str">
        <f>LEFT(N3696, FIND("/",N3696,1)-1)</f>
        <v>theater</v>
      </c>
      <c r="R3696" t="str">
        <f>RIGHT(N3696, LEN(N3696)-FIND("/",N3696,1))</f>
        <v>plays</v>
      </c>
      <c r="S3696" s="12">
        <f t="shared" si="114"/>
        <v>42489.925543981481</v>
      </c>
      <c r="T3696" s="12">
        <f t="shared" si="115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15">
        <f>E3697/L3697</f>
        <v>121.36363636363636</v>
      </c>
      <c r="Q3697" t="str">
        <f>LEFT(N3697, FIND("/",N3697,1)-1)</f>
        <v>theater</v>
      </c>
      <c r="R3697" t="str">
        <f>RIGHT(N3697, LEN(N3697)-FIND("/",N3697,1))</f>
        <v>plays</v>
      </c>
      <c r="S3697" s="12">
        <f t="shared" si="114"/>
        <v>41995.662152777775</v>
      </c>
      <c r="T3697" s="12">
        <f t="shared" si="115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15">
        <f>E3698/L3698</f>
        <v>39.743589743589745</v>
      </c>
      <c r="Q3698" t="str">
        <f>LEFT(N3698, FIND("/",N3698,1)-1)</f>
        <v>theater</v>
      </c>
      <c r="R3698" t="str">
        <f>RIGHT(N3698, LEN(N3698)-FIND("/",N3698,1))</f>
        <v>plays</v>
      </c>
      <c r="S3698" s="12">
        <f t="shared" si="114"/>
        <v>41988.408749999995</v>
      </c>
      <c r="T3698" s="12">
        <f t="shared" si="115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15">
        <f>E3699/L3699</f>
        <v>72</v>
      </c>
      <c r="Q3699" t="str">
        <f>LEFT(N3699, FIND("/",N3699,1)-1)</f>
        <v>theater</v>
      </c>
      <c r="R3699" t="str">
        <f>RIGHT(N3699, LEN(N3699)-FIND("/",N3699,1))</f>
        <v>plays</v>
      </c>
      <c r="S3699" s="12">
        <f t="shared" si="114"/>
        <v>42479.2575</v>
      </c>
      <c r="T3699" s="12">
        <f t="shared" si="115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15">
        <f>E3700/L3700</f>
        <v>40.632352941176471</v>
      </c>
      <c r="Q3700" t="str">
        <f>LEFT(N3700, FIND("/",N3700,1)-1)</f>
        <v>theater</v>
      </c>
      <c r="R3700" t="str">
        <f>RIGHT(N3700, LEN(N3700)-FIND("/",N3700,1))</f>
        <v>plays</v>
      </c>
      <c r="S3700" s="12">
        <f t="shared" si="114"/>
        <v>42401.598229166666</v>
      </c>
      <c r="T3700" s="12">
        <f t="shared" si="115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15">
        <f>E3701/L3701</f>
        <v>63</v>
      </c>
      <c r="Q3701" t="str">
        <f>LEFT(N3701, FIND("/",N3701,1)-1)</f>
        <v>theater</v>
      </c>
      <c r="R3701" t="str">
        <f>RIGHT(N3701, LEN(N3701)-FIND("/",N3701,1))</f>
        <v>plays</v>
      </c>
      <c r="S3701" s="12">
        <f t="shared" si="114"/>
        <v>41897.393703703703</v>
      </c>
      <c r="T3701" s="12">
        <f t="shared" si="115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15">
        <f>E3702/L3702</f>
        <v>33.666666666666664</v>
      </c>
      <c r="Q3702" t="str">
        <f>LEFT(N3702, FIND("/",N3702,1)-1)</f>
        <v>theater</v>
      </c>
      <c r="R3702" t="str">
        <f>RIGHT(N3702, LEN(N3702)-FIND("/",N3702,1))</f>
        <v>plays</v>
      </c>
      <c r="S3702" s="12">
        <f t="shared" si="114"/>
        <v>41882.37731481481</v>
      </c>
      <c r="T3702" s="12">
        <f t="shared" si="115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15">
        <f>E3703/L3703</f>
        <v>38.589743589743591</v>
      </c>
      <c r="Q3703" t="str">
        <f>LEFT(N3703, FIND("/",N3703,1)-1)</f>
        <v>theater</v>
      </c>
      <c r="R3703" t="str">
        <f>RIGHT(N3703, LEN(N3703)-FIND("/",N3703,1))</f>
        <v>plays</v>
      </c>
      <c r="S3703" s="12">
        <f t="shared" si="114"/>
        <v>42129.333252314813</v>
      </c>
      <c r="T3703" s="12">
        <f t="shared" si="115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15">
        <f>E3704/L3704</f>
        <v>155.95238095238096</v>
      </c>
      <c r="Q3704" t="str">
        <f>LEFT(N3704, FIND("/",N3704,1)-1)</f>
        <v>theater</v>
      </c>
      <c r="R3704" t="str">
        <f>RIGHT(N3704, LEN(N3704)-FIND("/",N3704,1))</f>
        <v>plays</v>
      </c>
      <c r="S3704" s="12">
        <f t="shared" si="114"/>
        <v>42524.329675925925</v>
      </c>
      <c r="T3704" s="12">
        <f t="shared" si="115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15">
        <f>E3705/L3705</f>
        <v>43.2</v>
      </c>
      <c r="Q3705" t="str">
        <f>LEFT(N3705, FIND("/",N3705,1)-1)</f>
        <v>theater</v>
      </c>
      <c r="R3705" t="str">
        <f>RIGHT(N3705, LEN(N3705)-FIND("/",N3705,1))</f>
        <v>plays</v>
      </c>
      <c r="S3705" s="12">
        <f t="shared" si="114"/>
        <v>42556.296157407407</v>
      </c>
      <c r="T3705" s="12">
        <f t="shared" si="115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15">
        <f>E3706/L3706</f>
        <v>15.148518518518518</v>
      </c>
      <c r="Q3706" t="str">
        <f>LEFT(N3706, FIND("/",N3706,1)-1)</f>
        <v>theater</v>
      </c>
      <c r="R3706" t="str">
        <f>RIGHT(N3706, LEN(N3706)-FIND("/",N3706,1))</f>
        <v>plays</v>
      </c>
      <c r="S3706" s="12">
        <f t="shared" si="114"/>
        <v>42461.481412037036</v>
      </c>
      <c r="T3706" s="12">
        <f t="shared" si="115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15">
        <f>E3707/L3707</f>
        <v>83.571428571428569</v>
      </c>
      <c r="Q3707" t="str">
        <f>LEFT(N3707, FIND("/",N3707,1)-1)</f>
        <v>theater</v>
      </c>
      <c r="R3707" t="str">
        <f>RIGHT(N3707, LEN(N3707)-FIND("/",N3707,1))</f>
        <v>plays</v>
      </c>
      <c r="S3707" s="12">
        <f t="shared" si="114"/>
        <v>41792.334652777776</v>
      </c>
      <c r="T3707" s="12">
        <f t="shared" si="115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15">
        <f>E3708/L3708</f>
        <v>140</v>
      </c>
      <c r="Q3708" t="str">
        <f>LEFT(N3708, FIND("/",N3708,1)-1)</f>
        <v>theater</v>
      </c>
      <c r="R3708" t="str">
        <f>RIGHT(N3708, LEN(N3708)-FIND("/",N3708,1))</f>
        <v>plays</v>
      </c>
      <c r="S3708" s="12">
        <f t="shared" si="114"/>
        <v>41879.705428240741</v>
      </c>
      <c r="T3708" s="12">
        <f t="shared" si="115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15">
        <f>E3709/L3709</f>
        <v>80.869565217391298</v>
      </c>
      <c r="Q3709" t="str">
        <f>LEFT(N3709, FIND("/",N3709,1)-1)</f>
        <v>theater</v>
      </c>
      <c r="R3709" t="str">
        <f>RIGHT(N3709, LEN(N3709)-FIND("/",N3709,1))</f>
        <v>plays</v>
      </c>
      <c r="S3709" s="12">
        <f t="shared" si="114"/>
        <v>42551.840023148143</v>
      </c>
      <c r="T3709" s="12">
        <f t="shared" si="115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15">
        <f>E3710/L3710</f>
        <v>53.846153846153847</v>
      </c>
      <c r="Q3710" t="str">
        <f>LEFT(N3710, FIND("/",N3710,1)-1)</f>
        <v>theater</v>
      </c>
      <c r="R3710" t="str">
        <f>RIGHT(N3710, LEN(N3710)-FIND("/",N3710,1))</f>
        <v>plays</v>
      </c>
      <c r="S3710" s="12">
        <f t="shared" si="114"/>
        <v>41809.933865740742</v>
      </c>
      <c r="T3710" s="12">
        <f t="shared" si="115"/>
        <v>41823.933865740742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15">
        <f>E3711/L3711</f>
        <v>30.928571428571427</v>
      </c>
      <c r="Q3711" t="str">
        <f>LEFT(N3711, FIND("/",N3711,1)-1)</f>
        <v>theater</v>
      </c>
      <c r="R3711" t="str">
        <f>RIGHT(N3711, LEN(N3711)-FIND("/",N3711,1))</f>
        <v>plays</v>
      </c>
      <c r="S3711" s="12">
        <f t="shared" si="114"/>
        <v>41785.499374999999</v>
      </c>
      <c r="T3711" s="12">
        <f t="shared" si="115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15">
        <f>E3712/L3712</f>
        <v>67.962962962962962</v>
      </c>
      <c r="Q3712" t="str">
        <f>LEFT(N3712, FIND("/",N3712,1)-1)</f>
        <v>theater</v>
      </c>
      <c r="R3712" t="str">
        <f>RIGHT(N3712, LEN(N3712)-FIND("/",N3712,1))</f>
        <v>plays</v>
      </c>
      <c r="S3712" s="12">
        <f t="shared" si="114"/>
        <v>42072.367916666662</v>
      </c>
      <c r="T3712" s="12">
        <f t="shared" si="115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15">
        <f>E3713/L3713</f>
        <v>27.142857142857142</v>
      </c>
      <c r="Q3713" t="str">
        <f>LEFT(N3713, FIND("/",N3713,1)-1)</f>
        <v>theater</v>
      </c>
      <c r="R3713" t="str">
        <f>RIGHT(N3713, LEN(N3713)-FIND("/",N3713,1))</f>
        <v>plays</v>
      </c>
      <c r="S3713" s="12">
        <f t="shared" si="114"/>
        <v>41779.5158912037</v>
      </c>
      <c r="T3713" s="12">
        <f t="shared" si="115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15">
        <f>E3714/L3714</f>
        <v>110.86538461538461</v>
      </c>
      <c r="Q3714" t="str">
        <f>LEFT(N3714, FIND("/",N3714,1)-1)</f>
        <v>theater</v>
      </c>
      <c r="R3714" t="str">
        <f>RIGHT(N3714, LEN(N3714)-FIND("/",N3714,1))</f>
        <v>plays</v>
      </c>
      <c r="S3714" s="12">
        <f t="shared" si="114"/>
        <v>42133.963738425919</v>
      </c>
      <c r="T3714" s="12">
        <f t="shared" si="115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15">
        <f>E3715/L3715</f>
        <v>106.84210526315789</v>
      </c>
      <c r="Q3715" t="str">
        <f>LEFT(N3715, FIND("/",N3715,1)-1)</f>
        <v>theater</v>
      </c>
      <c r="R3715" t="str">
        <f>RIGHT(N3715, LEN(N3715)-FIND("/",N3715,1))</f>
        <v>plays</v>
      </c>
      <c r="S3715" s="12">
        <f t="shared" ref="S3715:S3778" si="116">(J3715/86400)+25569+(-5/24)</f>
        <v>42505.529699074068</v>
      </c>
      <c r="T3715" s="12">
        <f t="shared" ref="T3715:T3778" si="117">(I3715/86400)+25569+(-5/24)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15">
        <f>E3716/L3716</f>
        <v>105.51546391752578</v>
      </c>
      <c r="Q3716" t="str">
        <f>LEFT(N3716, FIND("/",N3716,1)-1)</f>
        <v>theater</v>
      </c>
      <c r="R3716" t="str">
        <f>RIGHT(N3716, LEN(N3716)-FIND("/",N3716,1))</f>
        <v>plays</v>
      </c>
      <c r="S3716" s="12">
        <f t="shared" si="116"/>
        <v>42118.347997685181</v>
      </c>
      <c r="T3716" s="12">
        <f t="shared" si="117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15">
        <f>E3717/L3717</f>
        <v>132.96296296296296</v>
      </c>
      <c r="Q3717" t="str">
        <f>LEFT(N3717, FIND("/",N3717,1)-1)</f>
        <v>theater</v>
      </c>
      <c r="R3717" t="str">
        <f>RIGHT(N3717, LEN(N3717)-FIND("/",N3717,1))</f>
        <v>plays</v>
      </c>
      <c r="S3717" s="12">
        <f t="shared" si="116"/>
        <v>42036.787256944437</v>
      </c>
      <c r="T3717" s="12">
        <f t="shared" si="117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15">
        <f>E3718/L3718</f>
        <v>51.916666666666664</v>
      </c>
      <c r="Q3718" t="str">
        <f>LEFT(N3718, FIND("/",N3718,1)-1)</f>
        <v>theater</v>
      </c>
      <c r="R3718" t="str">
        <f>RIGHT(N3718, LEN(N3718)-FIND("/",N3718,1))</f>
        <v>plays</v>
      </c>
      <c r="S3718" s="12">
        <f t="shared" si="116"/>
        <v>42360.679502314808</v>
      </c>
      <c r="T3718" s="12">
        <f t="shared" si="117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15">
        <f>E3719/L3719</f>
        <v>310</v>
      </c>
      <c r="Q3719" t="str">
        <f>LEFT(N3719, FIND("/",N3719,1)-1)</f>
        <v>theater</v>
      </c>
      <c r="R3719" t="str">
        <f>RIGHT(N3719, LEN(N3719)-FIND("/",N3719,1))</f>
        <v>plays</v>
      </c>
      <c r="S3719" s="12">
        <f t="shared" si="116"/>
        <v>42102.657974537033</v>
      </c>
      <c r="T3719" s="12">
        <f t="shared" si="117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15">
        <f>E3720/L3720</f>
        <v>26.021739130434781</v>
      </c>
      <c r="Q3720" t="str">
        <f>LEFT(N3720, FIND("/",N3720,1)-1)</f>
        <v>theater</v>
      </c>
      <c r="R3720" t="str">
        <f>RIGHT(N3720, LEN(N3720)-FIND("/",N3720,1))</f>
        <v>plays</v>
      </c>
      <c r="S3720" s="12">
        <f t="shared" si="116"/>
        <v>42032.507812499993</v>
      </c>
      <c r="T3720" s="12">
        <f t="shared" si="117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15">
        <f>E3721/L3721</f>
        <v>105</v>
      </c>
      <c r="Q3721" t="str">
        <f>LEFT(N3721, FIND("/",N3721,1)-1)</f>
        <v>theater</v>
      </c>
      <c r="R3721" t="str">
        <f>RIGHT(N3721, LEN(N3721)-FIND("/",N3721,1))</f>
        <v>plays</v>
      </c>
      <c r="S3721" s="12">
        <f t="shared" si="116"/>
        <v>42147.521597222221</v>
      </c>
      <c r="T3721" s="12">
        <f t="shared" si="117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15">
        <f>E3722/L3722</f>
        <v>86.224999999999994</v>
      </c>
      <c r="Q3722" t="str">
        <f>LEFT(N3722, FIND("/",N3722,1)-1)</f>
        <v>theater</v>
      </c>
      <c r="R3722" t="str">
        <f>RIGHT(N3722, LEN(N3722)-FIND("/",N3722,1))</f>
        <v>plays</v>
      </c>
      <c r="S3722" s="12">
        <f t="shared" si="116"/>
        <v>42165.784791666665</v>
      </c>
      <c r="T3722" s="12">
        <f t="shared" si="117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15">
        <f>E3723/L3723</f>
        <v>114.54545454545455</v>
      </c>
      <c r="Q3723" t="str">
        <f>LEFT(N3723, FIND("/",N3723,1)-1)</f>
        <v>theater</v>
      </c>
      <c r="R3723" t="str">
        <f>RIGHT(N3723, LEN(N3723)-FIND("/",N3723,1))</f>
        <v>plays</v>
      </c>
      <c r="S3723" s="12">
        <f t="shared" si="116"/>
        <v>41927.727824074071</v>
      </c>
      <c r="T3723" s="12">
        <f t="shared" si="117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15">
        <f>E3724/L3724</f>
        <v>47.657142857142858</v>
      </c>
      <c r="Q3724" t="str">
        <f>LEFT(N3724, FIND("/",N3724,1)-1)</f>
        <v>theater</v>
      </c>
      <c r="R3724" t="str">
        <f>RIGHT(N3724, LEN(N3724)-FIND("/",N3724,1))</f>
        <v>plays</v>
      </c>
      <c r="S3724" s="12">
        <f t="shared" si="116"/>
        <v>42381.463506944441</v>
      </c>
      <c r="T3724" s="12">
        <f t="shared" si="117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15">
        <f>E3725/L3725</f>
        <v>72.888888888888886</v>
      </c>
      <c r="Q3725" t="str">
        <f>LEFT(N3725, FIND("/",N3725,1)-1)</f>
        <v>theater</v>
      </c>
      <c r="R3725" t="str">
        <f>RIGHT(N3725, LEN(N3725)-FIND("/",N3725,1))</f>
        <v>plays</v>
      </c>
      <c r="S3725" s="12">
        <f t="shared" si="116"/>
        <v>41943.544699074067</v>
      </c>
      <c r="T3725" s="12">
        <f t="shared" si="117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15">
        <f>E3726/L3726</f>
        <v>49.545505617977533</v>
      </c>
      <c r="Q3726" t="str">
        <f>LEFT(N3726, FIND("/",N3726,1)-1)</f>
        <v>theater</v>
      </c>
      <c r="R3726" t="str">
        <f>RIGHT(N3726, LEN(N3726)-FIND("/",N3726,1))</f>
        <v>plays</v>
      </c>
      <c r="S3726" s="12">
        <f t="shared" si="116"/>
        <v>42465.283101851848</v>
      </c>
      <c r="T3726" s="12">
        <f t="shared" si="117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15">
        <f>E3727/L3727</f>
        <v>25.4</v>
      </c>
      <c r="Q3727" t="str">
        <f>LEFT(N3727, FIND("/",N3727,1)-1)</f>
        <v>theater</v>
      </c>
      <c r="R3727" t="str">
        <f>RIGHT(N3727, LEN(N3727)-FIND("/",N3727,1))</f>
        <v>plays</v>
      </c>
      <c r="S3727" s="12">
        <f t="shared" si="116"/>
        <v>42401.736886574072</v>
      </c>
      <c r="T3727" s="12">
        <f t="shared" si="117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15">
        <f>E3728/L3728</f>
        <v>62.586956521739133</v>
      </c>
      <c r="Q3728" t="str">
        <f>LEFT(N3728, FIND("/",N3728,1)-1)</f>
        <v>theater</v>
      </c>
      <c r="R3728" t="str">
        <f>RIGHT(N3728, LEN(N3728)-FIND("/",N3728,1))</f>
        <v>plays</v>
      </c>
      <c r="S3728" s="12">
        <f t="shared" si="116"/>
        <v>42461.932534722218</v>
      </c>
      <c r="T3728" s="12">
        <f t="shared" si="117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15">
        <f>E3729/L3729</f>
        <v>61.060606060606062</v>
      </c>
      <c r="Q3729" t="str">
        <f>LEFT(N3729, FIND("/",N3729,1)-1)</f>
        <v>theater</v>
      </c>
      <c r="R3729" t="str">
        <f>RIGHT(N3729, LEN(N3729)-FIND("/",N3729,1))</f>
        <v>plays</v>
      </c>
      <c r="S3729" s="12">
        <f t="shared" si="116"/>
        <v>42632.139976851853</v>
      </c>
      <c r="T3729" s="12">
        <f t="shared" si="117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15">
        <f>IFERROR(E3730/L3730,0)</f>
        <v>60.064516129032256</v>
      </c>
      <c r="Q3730" t="str">
        <f>LEFT(N3730, FIND("/",N3730,1)-1)</f>
        <v>theater</v>
      </c>
      <c r="R3730" t="str">
        <f>RIGHT(N3730, LEN(N3730)-FIND("/",N3730,1))</f>
        <v>plays</v>
      </c>
      <c r="S3730" s="12">
        <f t="shared" si="116"/>
        <v>42204.962685185186</v>
      </c>
      <c r="T3730" s="12">
        <f t="shared" si="117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15">
        <f>IFERROR(E3731/L3731,0)</f>
        <v>72.400000000000006</v>
      </c>
      <c r="Q3731" t="str">
        <f>LEFT(N3731, FIND("/",N3731,1)-1)</f>
        <v>theater</v>
      </c>
      <c r="R3731" t="str">
        <f>RIGHT(N3731, LEN(N3731)-FIND("/",N3731,1))</f>
        <v>plays</v>
      </c>
      <c r="S3731" s="12">
        <f t="shared" si="116"/>
        <v>42040.996666666666</v>
      </c>
      <c r="T3731" s="12">
        <f t="shared" si="117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15">
        <f>IFERROR(E3732/L3732,0)</f>
        <v>100</v>
      </c>
      <c r="Q3732" t="str">
        <f>LEFT(N3732, FIND("/",N3732,1)-1)</f>
        <v>theater</v>
      </c>
      <c r="R3732" t="str">
        <f>RIGHT(N3732, LEN(N3732)-FIND("/",N3732,1))</f>
        <v>plays</v>
      </c>
      <c r="S3732" s="12">
        <f t="shared" si="116"/>
        <v>42203.46943287037</v>
      </c>
      <c r="T3732" s="12">
        <f t="shared" si="117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15">
        <f>IFERROR(E3733/L3733,0)</f>
        <v>51.666666666666664</v>
      </c>
      <c r="Q3733" t="str">
        <f>LEFT(N3733, FIND("/",N3733,1)-1)</f>
        <v>theater</v>
      </c>
      <c r="R3733" t="str">
        <f>RIGHT(N3733, LEN(N3733)-FIND("/",N3733,1))</f>
        <v>plays</v>
      </c>
      <c r="S3733" s="12">
        <f t="shared" si="116"/>
        <v>41983.544513888883</v>
      </c>
      <c r="T3733" s="12">
        <f t="shared" si="117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15">
        <f>IFERROR(E3734/L3734,0)</f>
        <v>32.75</v>
      </c>
      <c r="Q3734" t="str">
        <f>LEFT(N3734, FIND("/",N3734,1)-1)</f>
        <v>theater</v>
      </c>
      <c r="R3734" t="str">
        <f>RIGHT(N3734, LEN(N3734)-FIND("/",N3734,1))</f>
        <v>plays</v>
      </c>
      <c r="S3734" s="12">
        <f t="shared" si="116"/>
        <v>41968.469131944446</v>
      </c>
      <c r="T3734" s="12">
        <f t="shared" si="117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15">
        <f>IFERROR(E3735/L3735,0)</f>
        <v>0</v>
      </c>
      <c r="Q3735" t="str">
        <f>LEFT(N3735, FIND("/",N3735,1)-1)</f>
        <v>theater</v>
      </c>
      <c r="R3735" t="str">
        <f>RIGHT(N3735, LEN(N3735)-FIND("/",N3735,1))</f>
        <v>plays</v>
      </c>
      <c r="S3735" s="12">
        <f t="shared" si="116"/>
        <v>42102.816064814811</v>
      </c>
      <c r="T3735" s="12">
        <f t="shared" si="117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15">
        <f>IFERROR(E3736/L3736,0)</f>
        <v>61</v>
      </c>
      <c r="Q3736" t="str">
        <f>LEFT(N3736, FIND("/",N3736,1)-1)</f>
        <v>theater</v>
      </c>
      <c r="R3736" t="str">
        <f>RIGHT(N3736, LEN(N3736)-FIND("/",N3736,1))</f>
        <v>plays</v>
      </c>
      <c r="S3736" s="12">
        <f t="shared" si="116"/>
        <v>42089.693240740737</v>
      </c>
      <c r="T3736" s="12">
        <f t="shared" si="117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15">
        <f>IFERROR(E3737/L3737,0)</f>
        <v>10</v>
      </c>
      <c r="Q3737" t="str">
        <f>LEFT(N3737, FIND("/",N3737,1)-1)</f>
        <v>theater</v>
      </c>
      <c r="R3737" t="str">
        <f>RIGHT(N3737, LEN(N3737)-FIND("/",N3737,1))</f>
        <v>plays</v>
      </c>
      <c r="S3737" s="12">
        <f t="shared" si="116"/>
        <v>42122.484826388885</v>
      </c>
      <c r="T3737" s="12">
        <f t="shared" si="117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15">
        <f>IFERROR(E3738/L3738,0)</f>
        <v>10</v>
      </c>
      <c r="Q3738" t="str">
        <f>LEFT(N3738, FIND("/",N3738,1)-1)</f>
        <v>theater</v>
      </c>
      <c r="R3738" t="str">
        <f>RIGHT(N3738, LEN(N3738)-FIND("/",N3738,1))</f>
        <v>plays</v>
      </c>
      <c r="S3738" s="12">
        <f t="shared" si="116"/>
        <v>42048.503391203696</v>
      </c>
      <c r="T3738" s="12">
        <f t="shared" si="117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15">
        <f>IFERROR(E3739/L3739,0)</f>
        <v>37.5</v>
      </c>
      <c r="Q3739" t="str">
        <f>LEFT(N3739, FIND("/",N3739,1)-1)</f>
        <v>theater</v>
      </c>
      <c r="R3739" t="str">
        <f>RIGHT(N3739, LEN(N3739)-FIND("/",N3739,1))</f>
        <v>plays</v>
      </c>
      <c r="S3739" s="12">
        <f t="shared" si="116"/>
        <v>42297.482673611106</v>
      </c>
      <c r="T3739" s="12">
        <f t="shared" si="117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15">
        <f>IFERROR(E3740/L3740,0)</f>
        <v>45</v>
      </c>
      <c r="Q3740" t="str">
        <f>LEFT(N3740, FIND("/",N3740,1)-1)</f>
        <v>theater</v>
      </c>
      <c r="R3740" t="str">
        <f>RIGHT(N3740, LEN(N3740)-FIND("/",N3740,1))</f>
        <v>plays</v>
      </c>
      <c r="S3740" s="12">
        <f t="shared" si="116"/>
        <v>41813.730381944442</v>
      </c>
      <c r="T3740" s="12">
        <f t="shared" si="117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15">
        <f>IFERROR(E3741/L3741,0)</f>
        <v>100.625</v>
      </c>
      <c r="Q3741" t="str">
        <f>LEFT(N3741, FIND("/",N3741,1)-1)</f>
        <v>theater</v>
      </c>
      <c r="R3741" t="str">
        <f>RIGHT(N3741, LEN(N3741)-FIND("/",N3741,1))</f>
        <v>plays</v>
      </c>
      <c r="S3741" s="12">
        <f t="shared" si="116"/>
        <v>42548.241527777776</v>
      </c>
      <c r="T3741" s="12">
        <f t="shared" si="117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15">
        <f>IFERROR(E3742/L3742,0)</f>
        <v>25.571428571428573</v>
      </c>
      <c r="Q3742" t="str">
        <f>LEFT(N3742, FIND("/",N3742,1)-1)</f>
        <v>theater</v>
      </c>
      <c r="R3742" t="str">
        <f>RIGHT(N3742, LEN(N3742)-FIND("/",N3742,1))</f>
        <v>plays</v>
      </c>
      <c r="S3742" s="12">
        <f t="shared" si="116"/>
        <v>41832.881423611107</v>
      </c>
      <c r="T3742" s="12">
        <f t="shared" si="117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15">
        <f>IFERROR(E3743/L3743,0)</f>
        <v>0</v>
      </c>
      <c r="Q3743" t="str">
        <f>LEFT(N3743, FIND("/",N3743,1)-1)</f>
        <v>theater</v>
      </c>
      <c r="R3743" t="str">
        <f>RIGHT(N3743, LEN(N3743)-FIND("/",N3743,1))</f>
        <v>plays</v>
      </c>
      <c r="S3743" s="12">
        <f t="shared" si="116"/>
        <v>42325.712384259255</v>
      </c>
      <c r="T3743" s="12">
        <f t="shared" si="117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15">
        <f>IFERROR(E3744/L3744,0)</f>
        <v>25</v>
      </c>
      <c r="Q3744" t="str">
        <f>LEFT(N3744, FIND("/",N3744,1)-1)</f>
        <v>theater</v>
      </c>
      <c r="R3744" t="str">
        <f>RIGHT(N3744, LEN(N3744)-FIND("/",N3744,1))</f>
        <v>plays</v>
      </c>
      <c r="S3744" s="12">
        <f t="shared" si="116"/>
        <v>41858.006296296291</v>
      </c>
      <c r="T3744" s="12">
        <f t="shared" si="117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15">
        <f>IFERROR(E3745/L3745,0)</f>
        <v>0</v>
      </c>
      <c r="Q3745" t="str">
        <f>LEFT(N3745, FIND("/",N3745,1)-1)</f>
        <v>theater</v>
      </c>
      <c r="R3745" t="str">
        <f>RIGHT(N3745, LEN(N3745)-FIND("/",N3745,1))</f>
        <v>plays</v>
      </c>
      <c r="S3745" s="12">
        <f t="shared" si="116"/>
        <v>41793.501898148148</v>
      </c>
      <c r="T3745" s="12">
        <f t="shared" si="117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15">
        <f>IFERROR(E3746/L3746,0)</f>
        <v>0</v>
      </c>
      <c r="Q3746" t="str">
        <f>LEFT(N3746, FIND("/",N3746,1)-1)</f>
        <v>theater</v>
      </c>
      <c r="R3746" t="str">
        <f>RIGHT(N3746, LEN(N3746)-FIND("/",N3746,1))</f>
        <v>plays</v>
      </c>
      <c r="S3746" s="12">
        <f t="shared" si="116"/>
        <v>41793.605925925927</v>
      </c>
      <c r="T3746" s="12">
        <f t="shared" si="117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15">
        <f>IFERROR(E3747/L3747,0)</f>
        <v>10</v>
      </c>
      <c r="Q3747" t="str">
        <f>LEFT(N3747, FIND("/",N3747,1)-1)</f>
        <v>theater</v>
      </c>
      <c r="R3747" t="str">
        <f>RIGHT(N3747, LEN(N3747)-FIND("/",N3747,1))</f>
        <v>plays</v>
      </c>
      <c r="S3747" s="12">
        <f t="shared" si="116"/>
        <v>41831.489606481475</v>
      </c>
      <c r="T3747" s="12">
        <f t="shared" si="117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15">
        <f>IFERROR(E3748/L3748,0)</f>
        <v>202</v>
      </c>
      <c r="Q3748" t="str">
        <f>LEFT(N3748, FIND("/",N3748,1)-1)</f>
        <v>theater</v>
      </c>
      <c r="R3748" t="str">
        <f>RIGHT(N3748, LEN(N3748)-FIND("/",N3748,1))</f>
        <v>plays</v>
      </c>
      <c r="S3748" s="12">
        <f t="shared" si="116"/>
        <v>42621.18100694444</v>
      </c>
      <c r="T3748" s="12">
        <f t="shared" si="117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15">
        <f>IFERROR(E3749/L3749,0)</f>
        <v>25</v>
      </c>
      <c r="Q3749" t="str">
        <f>LEFT(N3749, FIND("/",N3749,1)-1)</f>
        <v>theater</v>
      </c>
      <c r="R3749" t="str">
        <f>RIGHT(N3749, LEN(N3749)-FIND("/",N3749,1))</f>
        <v>plays</v>
      </c>
      <c r="S3749" s="12">
        <f t="shared" si="116"/>
        <v>42164.091388888883</v>
      </c>
      <c r="T3749" s="12">
        <f t="shared" si="117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15">
        <f>E3750/L3750</f>
        <v>99.538461538461533</v>
      </c>
      <c r="Q3750" t="str">
        <f>LEFT(N3750, FIND("/",N3750,1)-1)</f>
        <v>theater</v>
      </c>
      <c r="R3750" t="str">
        <f>RIGHT(N3750, LEN(N3750)-FIND("/",N3750,1))</f>
        <v>musical</v>
      </c>
      <c r="S3750" s="12">
        <f t="shared" si="116"/>
        <v>42395.498101851852</v>
      </c>
      <c r="T3750" s="12">
        <f t="shared" si="117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15">
        <f>E3751/L3751</f>
        <v>75</v>
      </c>
      <c r="Q3751" t="str">
        <f>LEFT(N3751, FIND("/",N3751,1)-1)</f>
        <v>theater</v>
      </c>
      <c r="R3751" t="str">
        <f>RIGHT(N3751, LEN(N3751)-FIND("/",N3751,1))</f>
        <v>musical</v>
      </c>
      <c r="S3751" s="12">
        <f t="shared" si="116"/>
        <v>42457.918842592589</v>
      </c>
      <c r="T3751" s="12">
        <f t="shared" si="117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15">
        <f>E3752/L3752</f>
        <v>215.25</v>
      </c>
      <c r="Q3752" t="str">
        <f>LEFT(N3752, FIND("/",N3752,1)-1)</f>
        <v>theater</v>
      </c>
      <c r="R3752" t="str">
        <f>RIGHT(N3752, LEN(N3752)-FIND("/",N3752,1))</f>
        <v>musical</v>
      </c>
      <c r="S3752" s="12">
        <f t="shared" si="116"/>
        <v>42016.773240740738</v>
      </c>
      <c r="T3752" s="12">
        <f t="shared" si="117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15">
        <f>E3753/L3753</f>
        <v>120.54545454545455</v>
      </c>
      <c r="Q3753" t="str">
        <f>LEFT(N3753, FIND("/",N3753,1)-1)</f>
        <v>theater</v>
      </c>
      <c r="R3753" t="str">
        <f>RIGHT(N3753, LEN(N3753)-FIND("/",N3753,1))</f>
        <v>musical</v>
      </c>
      <c r="S3753" s="12">
        <f t="shared" si="116"/>
        <v>42402.827233796292</v>
      </c>
      <c r="T3753" s="12">
        <f t="shared" si="117"/>
        <v>42462.785567129627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15">
        <f>E3754/L3754</f>
        <v>37.666666666666664</v>
      </c>
      <c r="Q3754" t="str">
        <f>LEFT(N3754, FIND("/",N3754,1)-1)</f>
        <v>theater</v>
      </c>
      <c r="R3754" t="str">
        <f>RIGHT(N3754, LEN(N3754)-FIND("/",N3754,1))</f>
        <v>musical</v>
      </c>
      <c r="S3754" s="12">
        <f t="shared" si="116"/>
        <v>42619.594155092585</v>
      </c>
      <c r="T3754" s="12">
        <f t="shared" si="117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15">
        <f>E3755/L3755</f>
        <v>172.23333333333332</v>
      </c>
      <c r="Q3755" t="str">
        <f>LEFT(N3755, FIND("/",N3755,1)-1)</f>
        <v>theater</v>
      </c>
      <c r="R3755" t="str">
        <f>RIGHT(N3755, LEN(N3755)-FIND("/",N3755,1))</f>
        <v>musical</v>
      </c>
      <c r="S3755" s="12">
        <f t="shared" si="116"/>
        <v>42128.615740740737</v>
      </c>
      <c r="T3755" s="12">
        <f t="shared" si="117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15">
        <f>E3756/L3756</f>
        <v>111.11111111111111</v>
      </c>
      <c r="Q3756" t="str">
        <f>LEFT(N3756, FIND("/",N3756,1)-1)</f>
        <v>theater</v>
      </c>
      <c r="R3756" t="str">
        <f>RIGHT(N3756, LEN(N3756)-FIND("/",N3756,1))</f>
        <v>musical</v>
      </c>
      <c r="S3756" s="12">
        <f t="shared" si="116"/>
        <v>41808.67288194444</v>
      </c>
      <c r="T3756" s="12">
        <f t="shared" si="117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15">
        <f>E3757/L3757</f>
        <v>25.464285714285715</v>
      </c>
      <c r="Q3757" t="str">
        <f>LEFT(N3757, FIND("/",N3757,1)-1)</f>
        <v>theater</v>
      </c>
      <c r="R3757" t="str">
        <f>RIGHT(N3757, LEN(N3757)-FIND("/",N3757,1))</f>
        <v>musical</v>
      </c>
      <c r="S3757" s="12">
        <f t="shared" si="116"/>
        <v>42445.658645833326</v>
      </c>
      <c r="T3757" s="12">
        <f t="shared" si="117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15">
        <f>E3758/L3758</f>
        <v>267.64705882352939</v>
      </c>
      <c r="Q3758" t="str">
        <f>LEFT(N3758, FIND("/",N3758,1)-1)</f>
        <v>theater</v>
      </c>
      <c r="R3758" t="str">
        <f>RIGHT(N3758, LEN(N3758)-FIND("/",N3758,1))</f>
        <v>musical</v>
      </c>
      <c r="S3758" s="12">
        <f t="shared" si="116"/>
        <v>41771.606458333328</v>
      </c>
      <c r="T3758" s="12">
        <f t="shared" si="117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15">
        <f>E3759/L3759</f>
        <v>75.959999999999994</v>
      </c>
      <c r="Q3759" t="str">
        <f>LEFT(N3759, FIND("/",N3759,1)-1)</f>
        <v>theater</v>
      </c>
      <c r="R3759" t="str">
        <f>RIGHT(N3759, LEN(N3759)-FIND("/",N3759,1))</f>
        <v>musical</v>
      </c>
      <c r="S3759" s="12">
        <f t="shared" si="116"/>
        <v>41954.642534722218</v>
      </c>
      <c r="T3759" s="12">
        <f t="shared" si="117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15">
        <f>E3760/L3760</f>
        <v>59.03846153846154</v>
      </c>
      <c r="Q3760" t="str">
        <f>LEFT(N3760, FIND("/",N3760,1)-1)</f>
        <v>theater</v>
      </c>
      <c r="R3760" t="str">
        <f>RIGHT(N3760, LEN(N3760)-FIND("/",N3760,1))</f>
        <v>musical</v>
      </c>
      <c r="S3760" s="12">
        <f t="shared" si="116"/>
        <v>41747.263171296298</v>
      </c>
      <c r="T3760" s="12">
        <f t="shared" si="117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15">
        <f>E3761/L3761</f>
        <v>50.111022727272733</v>
      </c>
      <c r="Q3761" t="str">
        <f>LEFT(N3761, FIND("/",N3761,1)-1)</f>
        <v>theater</v>
      </c>
      <c r="R3761" t="str">
        <f>RIGHT(N3761, LEN(N3761)-FIND("/",N3761,1))</f>
        <v>musical</v>
      </c>
      <c r="S3761" s="12">
        <f t="shared" si="116"/>
        <v>42181.899918981479</v>
      </c>
      <c r="T3761" s="12">
        <f t="shared" si="117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15">
        <f>E3762/L3762</f>
        <v>55.502967032967035</v>
      </c>
      <c r="Q3762" t="str">
        <f>LEFT(N3762, FIND("/",N3762,1)-1)</f>
        <v>theater</v>
      </c>
      <c r="R3762" t="str">
        <f>RIGHT(N3762, LEN(N3762)-FIND("/",N3762,1))</f>
        <v>musical</v>
      </c>
      <c r="S3762" s="12">
        <f t="shared" si="116"/>
        <v>41739.316967592589</v>
      </c>
      <c r="T3762" s="12">
        <f t="shared" si="117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15">
        <f>E3763/L3763</f>
        <v>166.66666666666666</v>
      </c>
      <c r="Q3763" t="str">
        <f>LEFT(N3763, FIND("/",N3763,1)-1)</f>
        <v>theater</v>
      </c>
      <c r="R3763" t="str">
        <f>RIGHT(N3763, LEN(N3763)-FIND("/",N3763,1))</f>
        <v>musical</v>
      </c>
      <c r="S3763" s="12">
        <f t="shared" si="116"/>
        <v>42173.258530092593</v>
      </c>
      <c r="T3763" s="12">
        <f t="shared" si="117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15">
        <f>E3764/L3764</f>
        <v>47.428571428571431</v>
      </c>
      <c r="Q3764" t="str">
        <f>LEFT(N3764, FIND("/",N3764,1)-1)</f>
        <v>theater</v>
      </c>
      <c r="R3764" t="str">
        <f>RIGHT(N3764, LEN(N3764)-FIND("/",N3764,1))</f>
        <v>musical</v>
      </c>
      <c r="S3764" s="12">
        <f t="shared" si="116"/>
        <v>42193.605196759258</v>
      </c>
      <c r="T3764" s="12">
        <f t="shared" si="117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15">
        <f>E3765/L3765</f>
        <v>64.935064935064929</v>
      </c>
      <c r="Q3765" t="str">
        <f>LEFT(N3765, FIND("/",N3765,1)-1)</f>
        <v>theater</v>
      </c>
      <c r="R3765" t="str">
        <f>RIGHT(N3765, LEN(N3765)-FIND("/",N3765,1))</f>
        <v>musical</v>
      </c>
      <c r="S3765" s="12">
        <f t="shared" si="116"/>
        <v>42065.541967592588</v>
      </c>
      <c r="T3765" s="12">
        <f t="shared" si="117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15">
        <f>E3766/L3766</f>
        <v>55.555555555555557</v>
      </c>
      <c r="Q3766" t="str">
        <f>LEFT(N3766, FIND("/",N3766,1)-1)</f>
        <v>theater</v>
      </c>
      <c r="R3766" t="str">
        <f>RIGHT(N3766, LEN(N3766)-FIND("/",N3766,1))</f>
        <v>musical</v>
      </c>
      <c r="S3766" s="12">
        <f t="shared" si="116"/>
        <v>42499.634629629632</v>
      </c>
      <c r="T3766" s="12">
        <f t="shared" si="117"/>
        <v>42518.816666666666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15">
        <f>E3767/L3767</f>
        <v>74.224299065420567</v>
      </c>
      <c r="Q3767" t="str">
        <f>LEFT(N3767, FIND("/",N3767,1)-1)</f>
        <v>theater</v>
      </c>
      <c r="R3767" t="str">
        <f>RIGHT(N3767, LEN(N3767)-FIND("/",N3767,1))</f>
        <v>musical</v>
      </c>
      <c r="S3767" s="12">
        <f t="shared" si="116"/>
        <v>41820.568078703705</v>
      </c>
      <c r="T3767" s="12">
        <f t="shared" si="117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15">
        <f>E3768/L3768</f>
        <v>106.9271875</v>
      </c>
      <c r="Q3768" t="str">
        <f>LEFT(N3768, FIND("/",N3768,1)-1)</f>
        <v>theater</v>
      </c>
      <c r="R3768" t="str">
        <f>RIGHT(N3768, LEN(N3768)-FIND("/",N3768,1))</f>
        <v>musical</v>
      </c>
      <c r="S3768" s="12">
        <f t="shared" si="116"/>
        <v>41787.958854166667</v>
      </c>
      <c r="T3768" s="12">
        <f t="shared" si="117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15">
        <f>E3769/L3769</f>
        <v>41.696428571428569</v>
      </c>
      <c r="Q3769" t="str">
        <f>LEFT(N3769, FIND("/",N3769,1)-1)</f>
        <v>theater</v>
      </c>
      <c r="R3769" t="str">
        <f>RIGHT(N3769, LEN(N3769)-FIND("/",N3769,1))</f>
        <v>musical</v>
      </c>
      <c r="S3769" s="12">
        <f t="shared" si="116"/>
        <v>42049.811307870368</v>
      </c>
      <c r="T3769" s="12">
        <f t="shared" si="117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15">
        <f>E3770/L3770</f>
        <v>74.243275862068955</v>
      </c>
      <c r="Q3770" t="str">
        <f>LEFT(N3770, FIND("/",N3770,1)-1)</f>
        <v>theater</v>
      </c>
      <c r="R3770" t="str">
        <f>RIGHT(N3770, LEN(N3770)-FIND("/",N3770,1))</f>
        <v>musical</v>
      </c>
      <c r="S3770" s="12">
        <f t="shared" si="116"/>
        <v>41772.519560185181</v>
      </c>
      <c r="T3770" s="12">
        <f t="shared" si="117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15">
        <f>E3771/L3771</f>
        <v>73.333333333333329</v>
      </c>
      <c r="Q3771" t="str">
        <f>LEFT(N3771, FIND("/",N3771,1)-1)</f>
        <v>theater</v>
      </c>
      <c r="R3771" t="str">
        <f>RIGHT(N3771, LEN(N3771)-FIND("/",N3771,1))</f>
        <v>musical</v>
      </c>
      <c r="S3771" s="12">
        <f t="shared" si="116"/>
        <v>42445.389803240738</v>
      </c>
      <c r="T3771" s="12">
        <f t="shared" si="117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15">
        <f>E3772/L3772</f>
        <v>100</v>
      </c>
      <c r="Q3772" t="str">
        <f>LEFT(N3772, FIND("/",N3772,1)-1)</f>
        <v>theater</v>
      </c>
      <c r="R3772" t="str">
        <f>RIGHT(N3772, LEN(N3772)-FIND("/",N3772,1))</f>
        <v>musical</v>
      </c>
      <c r="S3772" s="12">
        <f t="shared" si="116"/>
        <v>42138.722337962965</v>
      </c>
      <c r="T3772" s="12">
        <f t="shared" si="117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15">
        <f>E3773/L3773</f>
        <v>38.421052631578945</v>
      </c>
      <c r="Q3773" t="str">
        <f>LEFT(N3773, FIND("/",N3773,1)-1)</f>
        <v>theater</v>
      </c>
      <c r="R3773" t="str">
        <f>RIGHT(N3773, LEN(N3773)-FIND("/",N3773,1))</f>
        <v>musical</v>
      </c>
      <c r="S3773" s="12">
        <f t="shared" si="116"/>
        <v>42493.64875</v>
      </c>
      <c r="T3773" s="12">
        <f t="shared" si="117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15">
        <f>E3774/L3774</f>
        <v>166.96969696969697</v>
      </c>
      <c r="Q3774" t="str">
        <f>LEFT(N3774, FIND("/",N3774,1)-1)</f>
        <v>theater</v>
      </c>
      <c r="R3774" t="str">
        <f>RIGHT(N3774, LEN(N3774)-FIND("/",N3774,1))</f>
        <v>musical</v>
      </c>
      <c r="S3774" s="12">
        <f t="shared" si="116"/>
        <v>42682.408634259256</v>
      </c>
      <c r="T3774" s="12">
        <f t="shared" si="117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15">
        <f>E3775/L3775</f>
        <v>94.912280701754383</v>
      </c>
      <c r="Q3775" t="str">
        <f>LEFT(N3775, FIND("/",N3775,1)-1)</f>
        <v>theater</v>
      </c>
      <c r="R3775" t="str">
        <f>RIGHT(N3775, LEN(N3775)-FIND("/",N3775,1))</f>
        <v>musical</v>
      </c>
      <c r="S3775" s="12">
        <f t="shared" si="116"/>
        <v>42655.796840277777</v>
      </c>
      <c r="T3775" s="12">
        <f t="shared" si="117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15">
        <f>E3776/L3776</f>
        <v>100</v>
      </c>
      <c r="Q3776" t="str">
        <f>LEFT(N3776, FIND("/",N3776,1)-1)</f>
        <v>theater</v>
      </c>
      <c r="R3776" t="str">
        <f>RIGHT(N3776, LEN(N3776)-FIND("/",N3776,1))</f>
        <v>musical</v>
      </c>
      <c r="S3776" s="12">
        <f t="shared" si="116"/>
        <v>42087.583969907406</v>
      </c>
      <c r="T3776" s="12">
        <f t="shared" si="117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15">
        <f>E3777/L3777</f>
        <v>143.21428571428572</v>
      </c>
      <c r="Q3777" t="str">
        <f>LEFT(N3777, FIND("/",N3777,1)-1)</f>
        <v>theater</v>
      </c>
      <c r="R3777" t="str">
        <f>RIGHT(N3777, LEN(N3777)-FIND("/",N3777,1))</f>
        <v>musical</v>
      </c>
      <c r="S3777" s="12">
        <f t="shared" si="116"/>
        <v>42075.734293981477</v>
      </c>
      <c r="T3777" s="12">
        <f t="shared" si="117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15">
        <f>E3778/L3778</f>
        <v>90.819148936170208</v>
      </c>
      <c r="Q3778" t="str">
        <f>LEFT(N3778, FIND("/",N3778,1)-1)</f>
        <v>theater</v>
      </c>
      <c r="R3778" t="str">
        <f>RIGHT(N3778, LEN(N3778)-FIND("/",N3778,1))</f>
        <v>musical</v>
      </c>
      <c r="S3778" s="12">
        <f t="shared" si="116"/>
        <v>41814.159467592588</v>
      </c>
      <c r="T3778" s="12">
        <f t="shared" si="117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15">
        <f>E3779/L3779</f>
        <v>48.542372881355931</v>
      </c>
      <c r="Q3779" t="str">
        <f>LEFT(N3779, FIND("/",N3779,1)-1)</f>
        <v>theater</v>
      </c>
      <c r="R3779" t="str">
        <f>RIGHT(N3779, LEN(N3779)-FIND("/",N3779,1))</f>
        <v>musical</v>
      </c>
      <c r="S3779" s="12">
        <f t="shared" ref="S3779:S3842" si="118">(J3779/86400)+25569+(-5/24)</f>
        <v>41886.903020833335</v>
      </c>
      <c r="T3779" s="12">
        <f t="shared" ref="T3779:T3842" si="119">(I3779/86400)+25569+(-5/24)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15">
        <f>E3780/L3780</f>
        <v>70.027777777777771</v>
      </c>
      <c r="Q3780" t="str">
        <f>LEFT(N3780, FIND("/",N3780,1)-1)</f>
        <v>theater</v>
      </c>
      <c r="R3780" t="str">
        <f>RIGHT(N3780, LEN(N3780)-FIND("/",N3780,1))</f>
        <v>musical</v>
      </c>
      <c r="S3780" s="12">
        <f t="shared" si="118"/>
        <v>41989.610879629625</v>
      </c>
      <c r="T3780" s="12">
        <f t="shared" si="11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15">
        <f>E3781/L3781</f>
        <v>135.62608695652173</v>
      </c>
      <c r="Q3781" t="str">
        <f>LEFT(N3781, FIND("/",N3781,1)-1)</f>
        <v>theater</v>
      </c>
      <c r="R3781" t="str">
        <f>RIGHT(N3781, LEN(N3781)-FIND("/",N3781,1))</f>
        <v>musical</v>
      </c>
      <c r="S3781" s="12">
        <f t="shared" si="118"/>
        <v>42425.527083333327</v>
      </c>
      <c r="T3781" s="12">
        <f t="shared" si="119"/>
        <v>42455.485416666663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15">
        <f>E3782/L3782</f>
        <v>100</v>
      </c>
      <c r="Q3782" t="str">
        <f>LEFT(N3782, FIND("/",N3782,1)-1)</f>
        <v>theater</v>
      </c>
      <c r="R3782" t="str">
        <f>RIGHT(N3782, LEN(N3782)-FIND("/",N3782,1))</f>
        <v>musical</v>
      </c>
      <c r="S3782" s="12">
        <f t="shared" si="118"/>
        <v>42166.011400462965</v>
      </c>
      <c r="T3782" s="12">
        <f t="shared" si="119"/>
        <v>42198.629166666666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15">
        <f>E3783/L3783</f>
        <v>94.90384615384616</v>
      </c>
      <c r="Q3783" t="str">
        <f>LEFT(N3783, FIND("/",N3783,1)-1)</f>
        <v>theater</v>
      </c>
      <c r="R3783" t="str">
        <f>RIGHT(N3783, LEN(N3783)-FIND("/",N3783,1))</f>
        <v>musical</v>
      </c>
      <c r="S3783" s="12">
        <f t="shared" si="118"/>
        <v>41865.674594907403</v>
      </c>
      <c r="T3783" s="12">
        <f t="shared" si="11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15">
        <f>E3784/L3784</f>
        <v>75.370370370370367</v>
      </c>
      <c r="Q3784" t="str">
        <f>LEFT(N3784, FIND("/",N3784,1)-1)</f>
        <v>theater</v>
      </c>
      <c r="R3784" t="str">
        <f>RIGHT(N3784, LEN(N3784)-FIND("/",N3784,1))</f>
        <v>musical</v>
      </c>
      <c r="S3784" s="12">
        <f t="shared" si="118"/>
        <v>42546.653900462959</v>
      </c>
      <c r="T3784" s="12">
        <f t="shared" si="11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15">
        <f>E3785/L3785</f>
        <v>64.458333333333329</v>
      </c>
      <c r="Q3785" t="str">
        <f>LEFT(N3785, FIND("/",N3785,1)-1)</f>
        <v>theater</v>
      </c>
      <c r="R3785" t="str">
        <f>RIGHT(N3785, LEN(N3785)-FIND("/",N3785,1))</f>
        <v>musical</v>
      </c>
      <c r="S3785" s="12">
        <f t="shared" si="118"/>
        <v>42419.931944444441</v>
      </c>
      <c r="T3785" s="12">
        <f t="shared" si="11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15">
        <f>E3786/L3786</f>
        <v>115</v>
      </c>
      <c r="Q3786" t="str">
        <f>LEFT(N3786, FIND("/",N3786,1)-1)</f>
        <v>theater</v>
      </c>
      <c r="R3786" t="str">
        <f>RIGHT(N3786, LEN(N3786)-FIND("/",N3786,1))</f>
        <v>musical</v>
      </c>
      <c r="S3786" s="12">
        <f t="shared" si="118"/>
        <v>42531.772361111107</v>
      </c>
      <c r="T3786" s="12">
        <f t="shared" si="11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15">
        <f>E3787/L3787</f>
        <v>100.5</v>
      </c>
      <c r="Q3787" t="str">
        <f>LEFT(N3787, FIND("/",N3787,1)-1)</f>
        <v>theater</v>
      </c>
      <c r="R3787" t="str">
        <f>RIGHT(N3787, LEN(N3787)-FIND("/",N3787,1))</f>
        <v>musical</v>
      </c>
      <c r="S3787" s="12">
        <f t="shared" si="118"/>
        <v>42548.430196759255</v>
      </c>
      <c r="T3787" s="12">
        <f t="shared" si="11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15">
        <f>E3788/L3788</f>
        <v>93.774647887323937</v>
      </c>
      <c r="Q3788" t="str">
        <f>LEFT(N3788, FIND("/",N3788,1)-1)</f>
        <v>theater</v>
      </c>
      <c r="R3788" t="str">
        <f>RIGHT(N3788, LEN(N3788)-FIND("/",N3788,1))</f>
        <v>musical</v>
      </c>
      <c r="S3788" s="12">
        <f t="shared" si="118"/>
        <v>42486.829571759255</v>
      </c>
      <c r="T3788" s="12">
        <f t="shared" si="11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15">
        <f>E3789/L3789</f>
        <v>35.1</v>
      </c>
      <c r="Q3789" t="str">
        <f>LEFT(N3789, FIND("/",N3789,1)-1)</f>
        <v>theater</v>
      </c>
      <c r="R3789" t="str">
        <f>RIGHT(N3789, LEN(N3789)-FIND("/",N3789,1))</f>
        <v>musical</v>
      </c>
      <c r="S3789" s="12">
        <f t="shared" si="118"/>
        <v>42167.326458333329</v>
      </c>
      <c r="T3789" s="12">
        <f t="shared" si="11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15">
        <f>IFERROR(E3790/L3790,0)</f>
        <v>500</v>
      </c>
      <c r="Q3790" t="str">
        <f>LEFT(N3790, FIND("/",N3790,1)-1)</f>
        <v>theater</v>
      </c>
      <c r="R3790" t="str">
        <f>RIGHT(N3790, LEN(N3790)-FIND("/",N3790,1))</f>
        <v>musical</v>
      </c>
      <c r="S3790" s="12">
        <f t="shared" si="118"/>
        <v>42333.487488425926</v>
      </c>
      <c r="T3790" s="12">
        <f t="shared" si="11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15">
        <f>IFERROR(E3791/L3791,0)</f>
        <v>29</v>
      </c>
      <c r="Q3791" t="str">
        <f>LEFT(N3791, FIND("/",N3791,1)-1)</f>
        <v>theater</v>
      </c>
      <c r="R3791" t="str">
        <f>RIGHT(N3791, LEN(N3791)-FIND("/",N3791,1))</f>
        <v>musical</v>
      </c>
      <c r="S3791" s="12">
        <f t="shared" si="118"/>
        <v>42138.590486111112</v>
      </c>
      <c r="T3791" s="12">
        <f t="shared" si="11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15">
        <f>IFERROR(E3792/L3792,0)</f>
        <v>0</v>
      </c>
      <c r="Q3792" t="str">
        <f>LEFT(N3792, FIND("/",N3792,1)-1)</f>
        <v>theater</v>
      </c>
      <c r="R3792" t="str">
        <f>RIGHT(N3792, LEN(N3792)-FIND("/",N3792,1))</f>
        <v>musical</v>
      </c>
      <c r="S3792" s="12">
        <f t="shared" si="118"/>
        <v>42666.458599537036</v>
      </c>
      <c r="T3792" s="12">
        <f t="shared" si="11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15">
        <f>IFERROR(E3793/L3793,0)</f>
        <v>0</v>
      </c>
      <c r="Q3793" t="str">
        <f>LEFT(N3793, FIND("/",N3793,1)-1)</f>
        <v>theater</v>
      </c>
      <c r="R3793" t="str">
        <f>RIGHT(N3793, LEN(N3793)-FIND("/",N3793,1))</f>
        <v>musical</v>
      </c>
      <c r="S3793" s="12">
        <f t="shared" si="118"/>
        <v>41766.4837037037</v>
      </c>
      <c r="T3793" s="12">
        <f t="shared" si="11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15">
        <f>IFERROR(E3794/L3794,0)</f>
        <v>17.5</v>
      </c>
      <c r="Q3794" t="str">
        <f>LEFT(N3794, FIND("/",N3794,1)-1)</f>
        <v>theater</v>
      </c>
      <c r="R3794" t="str">
        <f>RIGHT(N3794, LEN(N3794)-FIND("/",N3794,1))</f>
        <v>musical</v>
      </c>
      <c r="S3794" s="12">
        <f t="shared" si="118"/>
        <v>42170.238680555551</v>
      </c>
      <c r="T3794" s="12">
        <f t="shared" si="11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15">
        <f>E3795/L3795</f>
        <v>174</v>
      </c>
      <c r="Q3795" t="str">
        <f>LEFT(N3795, FIND("/",N3795,1)-1)</f>
        <v>theater</v>
      </c>
      <c r="R3795" t="str">
        <f>RIGHT(N3795, LEN(N3795)-FIND("/",N3795,1))</f>
        <v>musical</v>
      </c>
      <c r="S3795" s="12">
        <f t="shared" si="118"/>
        <v>41968.73065972222</v>
      </c>
      <c r="T3795" s="12">
        <f t="shared" si="11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15">
        <f>IFERROR(E3796/L3796,0)</f>
        <v>50</v>
      </c>
      <c r="Q3796" t="str">
        <f>LEFT(N3796, FIND("/",N3796,1)-1)</f>
        <v>theater</v>
      </c>
      <c r="R3796" t="str">
        <f>RIGHT(N3796, LEN(N3796)-FIND("/",N3796,1))</f>
        <v>musical</v>
      </c>
      <c r="S3796" s="12">
        <f t="shared" si="118"/>
        <v>42132.372152777774</v>
      </c>
      <c r="T3796" s="12">
        <f t="shared" si="11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15">
        <f>IFERROR(E3797/L3797,0)</f>
        <v>5</v>
      </c>
      <c r="Q3797" t="str">
        <f>LEFT(N3797, FIND("/",N3797,1)-1)</f>
        <v>theater</v>
      </c>
      <c r="R3797" t="str">
        <f>RIGHT(N3797, LEN(N3797)-FIND("/",N3797,1))</f>
        <v>musical</v>
      </c>
      <c r="S3797" s="12">
        <f t="shared" si="118"/>
        <v>42201.227893518517</v>
      </c>
      <c r="T3797" s="12">
        <f t="shared" si="11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15">
        <f>IFERROR(E3798/L3798,0)</f>
        <v>1</v>
      </c>
      <c r="Q3798" t="str">
        <f>LEFT(N3798, FIND("/",N3798,1)-1)</f>
        <v>theater</v>
      </c>
      <c r="R3798" t="str">
        <f>RIGHT(N3798, LEN(N3798)-FIND("/",N3798,1))</f>
        <v>musical</v>
      </c>
      <c r="S3798" s="12">
        <f t="shared" si="118"/>
        <v>42688.821250000001</v>
      </c>
      <c r="T3798" s="12">
        <f t="shared" si="11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15">
        <f>E3799/L3799</f>
        <v>145.40540540540542</v>
      </c>
      <c r="Q3799" t="str">
        <f>LEFT(N3799, FIND("/",N3799,1)-1)</f>
        <v>theater</v>
      </c>
      <c r="R3799" t="str">
        <f>RIGHT(N3799, LEN(N3799)-FIND("/",N3799,1))</f>
        <v>musical</v>
      </c>
      <c r="S3799" s="12">
        <f t="shared" si="118"/>
        <v>42084.673206018517</v>
      </c>
      <c r="T3799" s="12">
        <f t="shared" si="11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15">
        <f>IFERROR(E3800/L3800,0)</f>
        <v>205</v>
      </c>
      <c r="Q3800" t="str">
        <f>LEFT(N3800, FIND("/",N3800,1)-1)</f>
        <v>theater</v>
      </c>
      <c r="R3800" t="str">
        <f>RIGHT(N3800, LEN(N3800)-FIND("/",N3800,1))</f>
        <v>musical</v>
      </c>
      <c r="S3800" s="12">
        <f t="shared" si="118"/>
        <v>41831.514444444438</v>
      </c>
      <c r="T3800" s="12">
        <f t="shared" si="119"/>
        <v>41861.514444444438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15">
        <f>IFERROR(E3801/L3801,0)</f>
        <v>100.5</v>
      </c>
      <c r="Q3801" t="str">
        <f>LEFT(N3801, FIND("/",N3801,1)-1)</f>
        <v>theater</v>
      </c>
      <c r="R3801" t="str">
        <f>RIGHT(N3801, LEN(N3801)-FIND("/",N3801,1))</f>
        <v>musical</v>
      </c>
      <c r="S3801" s="12">
        <f t="shared" si="118"/>
        <v>42410.722719907404</v>
      </c>
      <c r="T3801" s="12">
        <f t="shared" si="11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15">
        <f>IFERROR(E3802/L3802,0)</f>
        <v>55.0625</v>
      </c>
      <c r="Q3802" t="str">
        <f>LEFT(N3802, FIND("/",N3802,1)-1)</f>
        <v>theater</v>
      </c>
      <c r="R3802" t="str">
        <f>RIGHT(N3802, LEN(N3802)-FIND("/",N3802,1))</f>
        <v>musical</v>
      </c>
      <c r="S3802" s="12">
        <f t="shared" si="118"/>
        <v>41982.528738425921</v>
      </c>
      <c r="T3802" s="12">
        <f t="shared" si="11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15">
        <f>IFERROR(E3803/L3803,0)</f>
        <v>47.333333333333336</v>
      </c>
      <c r="Q3803" t="str">
        <f>LEFT(N3803, FIND("/",N3803,1)-1)</f>
        <v>theater</v>
      </c>
      <c r="R3803" t="str">
        <f>RIGHT(N3803, LEN(N3803)-FIND("/",N3803,1))</f>
        <v>musical</v>
      </c>
      <c r="S3803" s="12">
        <f t="shared" si="118"/>
        <v>41975.467777777776</v>
      </c>
      <c r="T3803" s="12">
        <f t="shared" si="11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15">
        <f>IFERROR(E3804/L3804,0)</f>
        <v>0</v>
      </c>
      <c r="Q3804" t="str">
        <f>LEFT(N3804, FIND("/",N3804,1)-1)</f>
        <v>theater</v>
      </c>
      <c r="R3804" t="str">
        <f>RIGHT(N3804, LEN(N3804)-FIND("/",N3804,1))</f>
        <v>musical</v>
      </c>
      <c r="S3804" s="12">
        <f t="shared" si="118"/>
        <v>42268.917893518512</v>
      </c>
      <c r="T3804" s="12">
        <f t="shared" si="11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15">
        <f>IFERROR(E3805/L3805,0)</f>
        <v>58.95</v>
      </c>
      <c r="Q3805" t="str">
        <f>LEFT(N3805, FIND("/",N3805,1)-1)</f>
        <v>theater</v>
      </c>
      <c r="R3805" t="str">
        <f>RIGHT(N3805, LEN(N3805)-FIND("/",N3805,1))</f>
        <v>musical</v>
      </c>
      <c r="S3805" s="12">
        <f t="shared" si="118"/>
        <v>42403.763518518514</v>
      </c>
      <c r="T3805" s="12">
        <f t="shared" si="11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15">
        <f>IFERROR(E3806/L3806,0)</f>
        <v>0</v>
      </c>
      <c r="Q3806" t="str">
        <f>LEFT(N3806, FIND("/",N3806,1)-1)</f>
        <v>theater</v>
      </c>
      <c r="R3806" t="str">
        <f>RIGHT(N3806, LEN(N3806)-FIND("/",N3806,1))</f>
        <v>musical</v>
      </c>
      <c r="S3806" s="12">
        <f t="shared" si="118"/>
        <v>42526.801203703704</v>
      </c>
      <c r="T3806" s="12">
        <f t="shared" si="11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15">
        <f>IFERROR(E3807/L3807,0)</f>
        <v>1.5</v>
      </c>
      <c r="Q3807" t="str">
        <f>LEFT(N3807, FIND("/",N3807,1)-1)</f>
        <v>theater</v>
      </c>
      <c r="R3807" t="str">
        <f>RIGHT(N3807, LEN(N3807)-FIND("/",N3807,1))</f>
        <v>musical</v>
      </c>
      <c r="S3807" s="12">
        <f t="shared" si="118"/>
        <v>41849.678703703699</v>
      </c>
      <c r="T3807" s="12">
        <f t="shared" si="11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15">
        <f>IFERROR(E3808/L3808,0)</f>
        <v>5</v>
      </c>
      <c r="Q3808" t="str">
        <f>LEFT(N3808, FIND("/",N3808,1)-1)</f>
        <v>theater</v>
      </c>
      <c r="R3808" t="str">
        <f>RIGHT(N3808, LEN(N3808)-FIND("/",N3808,1))</f>
        <v>musical</v>
      </c>
      <c r="S3808" s="12">
        <f t="shared" si="118"/>
        <v>41799.050706018512</v>
      </c>
      <c r="T3808" s="12">
        <f t="shared" si="11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15">
        <f>IFERROR(E3809/L3809,0)</f>
        <v>50.555555555555557</v>
      </c>
      <c r="Q3809" t="str">
        <f>LEFT(N3809, FIND("/",N3809,1)-1)</f>
        <v>theater</v>
      </c>
      <c r="R3809" t="str">
        <f>RIGHT(N3809, LEN(N3809)-FIND("/",N3809,1))</f>
        <v>musical</v>
      </c>
      <c r="S3809" s="12">
        <f t="shared" si="118"/>
        <v>42090.700682870367</v>
      </c>
      <c r="T3809" s="12">
        <f t="shared" si="11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15">
        <f>E3810/L3810</f>
        <v>41.666666666666664</v>
      </c>
      <c r="Q3810" t="str">
        <f>LEFT(N3810, FIND("/",N3810,1)-1)</f>
        <v>theater</v>
      </c>
      <c r="R3810" t="str">
        <f>RIGHT(N3810, LEN(N3810)-FIND("/",N3810,1))</f>
        <v>plays</v>
      </c>
      <c r="S3810" s="12">
        <f t="shared" si="118"/>
        <v>42059.24559027778</v>
      </c>
      <c r="T3810" s="12">
        <f t="shared" si="11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15">
        <f>E3811/L3811</f>
        <v>53.289473684210527</v>
      </c>
      <c r="Q3811" t="str">
        <f>LEFT(N3811, FIND("/",N3811,1)-1)</f>
        <v>theater</v>
      </c>
      <c r="R3811" t="str">
        <f>RIGHT(N3811, LEN(N3811)-FIND("/",N3811,1))</f>
        <v>plays</v>
      </c>
      <c r="S3811" s="12">
        <f t="shared" si="118"/>
        <v>41800.318368055552</v>
      </c>
      <c r="T3811" s="12">
        <f t="shared" si="11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15">
        <f>E3812/L3812</f>
        <v>70.230769230769226</v>
      </c>
      <c r="Q3812" t="str">
        <f>LEFT(N3812, FIND("/",N3812,1)-1)</f>
        <v>theater</v>
      </c>
      <c r="R3812" t="str">
        <f>RIGHT(N3812, LEN(N3812)-FIND("/",N3812,1))</f>
        <v>plays</v>
      </c>
      <c r="S3812" s="12">
        <f t="shared" si="118"/>
        <v>42054.640717592592</v>
      </c>
      <c r="T3812" s="12">
        <f t="shared" si="11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15">
        <f>E3813/L3813</f>
        <v>43.421052631578945</v>
      </c>
      <c r="Q3813" t="str">
        <f>LEFT(N3813, FIND("/",N3813,1)-1)</f>
        <v>theater</v>
      </c>
      <c r="R3813" t="str">
        <f>RIGHT(N3813, LEN(N3813)-FIND("/",N3813,1))</f>
        <v>plays</v>
      </c>
      <c r="S3813" s="12">
        <f t="shared" si="118"/>
        <v>42487.418668981474</v>
      </c>
      <c r="T3813" s="12">
        <f t="shared" si="11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15">
        <f>E3814/L3814</f>
        <v>199.18181818181819</v>
      </c>
      <c r="Q3814" t="str">
        <f>LEFT(N3814, FIND("/",N3814,1)-1)</f>
        <v>theater</v>
      </c>
      <c r="R3814" t="str">
        <f>RIGHT(N3814, LEN(N3814)-FIND("/",N3814,1))</f>
        <v>plays</v>
      </c>
      <c r="S3814" s="12">
        <f t="shared" si="118"/>
        <v>42109.542916666665</v>
      </c>
      <c r="T3814" s="12">
        <f t="shared" si="11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15">
        <f>E3815/L3815</f>
        <v>78.518148148148143</v>
      </c>
      <c r="Q3815" t="str">
        <f>LEFT(N3815, FIND("/",N3815,1)-1)</f>
        <v>theater</v>
      </c>
      <c r="R3815" t="str">
        <f>RIGHT(N3815, LEN(N3815)-FIND("/",N3815,1))</f>
        <v>plays</v>
      </c>
      <c r="S3815" s="12">
        <f t="shared" si="118"/>
        <v>42497.067372685182</v>
      </c>
      <c r="T3815" s="12">
        <f t="shared" si="11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15">
        <f>E3816/L3816</f>
        <v>61.823529411764703</v>
      </c>
      <c r="Q3816" t="str">
        <f>LEFT(N3816, FIND("/",N3816,1)-1)</f>
        <v>theater</v>
      </c>
      <c r="R3816" t="str">
        <f>RIGHT(N3816, LEN(N3816)-FIND("/",N3816,1))</f>
        <v>plays</v>
      </c>
      <c r="S3816" s="12">
        <f t="shared" si="118"/>
        <v>42058.695740740739</v>
      </c>
      <c r="T3816" s="12">
        <f t="shared" si="11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15">
        <f>E3817/L3817</f>
        <v>50.000500000000002</v>
      </c>
      <c r="Q3817" t="str">
        <f>LEFT(N3817, FIND("/",N3817,1)-1)</f>
        <v>theater</v>
      </c>
      <c r="R3817" t="str">
        <f>RIGHT(N3817, LEN(N3817)-FIND("/",N3817,1))</f>
        <v>plays</v>
      </c>
      <c r="S3817" s="12">
        <f t="shared" si="118"/>
        <v>42207.051585648143</v>
      </c>
      <c r="T3817" s="12">
        <f t="shared" si="11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15">
        <f>E3818/L3818</f>
        <v>48.339729729729726</v>
      </c>
      <c r="Q3818" t="str">
        <f>LEFT(N3818, FIND("/",N3818,1)-1)</f>
        <v>theater</v>
      </c>
      <c r="R3818" t="str">
        <f>RIGHT(N3818, LEN(N3818)-FIND("/",N3818,1))</f>
        <v>plays</v>
      </c>
      <c r="S3818" s="12">
        <f t="shared" si="118"/>
        <v>41807.481747685182</v>
      </c>
      <c r="T3818" s="12">
        <f t="shared" si="11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15">
        <f>E3819/L3819</f>
        <v>107.25</v>
      </c>
      <c r="Q3819" t="str">
        <f>LEFT(N3819, FIND("/",N3819,1)-1)</f>
        <v>theater</v>
      </c>
      <c r="R3819" t="str">
        <f>RIGHT(N3819, LEN(N3819)-FIND("/",N3819,1))</f>
        <v>plays</v>
      </c>
      <c r="S3819" s="12">
        <f t="shared" si="118"/>
        <v>42284.488611111105</v>
      </c>
      <c r="T3819" s="12">
        <f t="shared" si="11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15">
        <f>E3820/L3820</f>
        <v>57</v>
      </c>
      <c r="Q3820" t="str">
        <f>LEFT(N3820, FIND("/",N3820,1)-1)</f>
        <v>theater</v>
      </c>
      <c r="R3820" t="str">
        <f>RIGHT(N3820, LEN(N3820)-FIND("/",N3820,1))</f>
        <v>plays</v>
      </c>
      <c r="S3820" s="12">
        <f t="shared" si="118"/>
        <v>42045.634050925924</v>
      </c>
      <c r="T3820" s="12">
        <f t="shared" si="11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15">
        <f>E3821/L3821</f>
        <v>40.92307692307692</v>
      </c>
      <c r="Q3821" t="str">
        <f>LEFT(N3821, FIND("/",N3821,1)-1)</f>
        <v>theater</v>
      </c>
      <c r="R3821" t="str">
        <f>RIGHT(N3821, LEN(N3821)-FIND("/",N3821,1))</f>
        <v>plays</v>
      </c>
      <c r="S3821" s="12">
        <f t="shared" si="118"/>
        <v>42184.001203703701</v>
      </c>
      <c r="T3821" s="12">
        <f t="shared" si="11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15">
        <f>E3822/L3822</f>
        <v>21.5</v>
      </c>
      <c r="Q3822" t="str">
        <f>LEFT(N3822, FIND("/",N3822,1)-1)</f>
        <v>theater</v>
      </c>
      <c r="R3822" t="str">
        <f>RIGHT(N3822, LEN(N3822)-FIND("/",N3822,1))</f>
        <v>plays</v>
      </c>
      <c r="S3822" s="12">
        <f t="shared" si="118"/>
        <v>42160.443483796298</v>
      </c>
      <c r="T3822" s="12">
        <f t="shared" si="11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15">
        <f>E3823/L3823</f>
        <v>79.543478260869563</v>
      </c>
      <c r="Q3823" t="str">
        <f>LEFT(N3823, FIND("/",N3823,1)-1)</f>
        <v>theater</v>
      </c>
      <c r="R3823" t="str">
        <f>RIGHT(N3823, LEN(N3823)-FIND("/",N3823,1))</f>
        <v>plays</v>
      </c>
      <c r="S3823" s="12">
        <f t="shared" si="118"/>
        <v>42340.972303240742</v>
      </c>
      <c r="T3823" s="12">
        <f t="shared" si="11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15">
        <f>E3824/L3824</f>
        <v>72.381578947368425</v>
      </c>
      <c r="Q3824" t="str">
        <f>LEFT(N3824, FIND("/",N3824,1)-1)</f>
        <v>theater</v>
      </c>
      <c r="R3824" t="str">
        <f>RIGHT(N3824, LEN(N3824)-FIND("/",N3824,1))</f>
        <v>plays</v>
      </c>
      <c r="S3824" s="12">
        <f t="shared" si="118"/>
        <v>42329.629826388882</v>
      </c>
      <c r="T3824" s="12">
        <f t="shared" si="11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15">
        <f>E3825/L3825</f>
        <v>64.634146341463421</v>
      </c>
      <c r="Q3825" t="str">
        <f>LEFT(N3825, FIND("/",N3825,1)-1)</f>
        <v>theater</v>
      </c>
      <c r="R3825" t="str">
        <f>RIGHT(N3825, LEN(N3825)-FIND("/",N3825,1))</f>
        <v>plays</v>
      </c>
      <c r="S3825" s="12">
        <f t="shared" si="118"/>
        <v>42170.701898148145</v>
      </c>
      <c r="T3825" s="12">
        <f t="shared" si="11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15">
        <f>E3826/L3826</f>
        <v>38.571428571428569</v>
      </c>
      <c r="Q3826" t="str">
        <f>LEFT(N3826, FIND("/",N3826,1)-1)</f>
        <v>theater</v>
      </c>
      <c r="R3826" t="str">
        <f>RIGHT(N3826, LEN(N3826)-FIND("/",N3826,1))</f>
        <v>plays</v>
      </c>
      <c r="S3826" s="12">
        <f t="shared" si="118"/>
        <v>42571.417858796289</v>
      </c>
      <c r="T3826" s="12">
        <f t="shared" si="11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15">
        <f>E3827/L3827</f>
        <v>107.57142857142857</v>
      </c>
      <c r="Q3827" t="str">
        <f>LEFT(N3827, FIND("/",N3827,1)-1)</f>
        <v>theater</v>
      </c>
      <c r="R3827" t="str">
        <f>RIGHT(N3827, LEN(N3827)-FIND("/",N3827,1))</f>
        <v>plays</v>
      </c>
      <c r="S3827" s="12">
        <f t="shared" si="118"/>
        <v>42150.861273148148</v>
      </c>
      <c r="T3827" s="12">
        <f t="shared" si="11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15">
        <f>E3828/L3828</f>
        <v>27.5</v>
      </c>
      <c r="Q3828" t="str">
        <f>LEFT(N3828, FIND("/",N3828,1)-1)</f>
        <v>theater</v>
      </c>
      <c r="R3828" t="str">
        <f>RIGHT(N3828, LEN(N3828)-FIND("/",N3828,1))</f>
        <v>plays</v>
      </c>
      <c r="S3828" s="12">
        <f t="shared" si="118"/>
        <v>42101.215208333328</v>
      </c>
      <c r="T3828" s="12">
        <f t="shared" si="11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15">
        <f>E3829/L3829</f>
        <v>70.461538461538467</v>
      </c>
      <c r="Q3829" t="str">
        <f>LEFT(N3829, FIND("/",N3829,1)-1)</f>
        <v>theater</v>
      </c>
      <c r="R3829" t="str">
        <f>RIGHT(N3829, LEN(N3829)-FIND("/",N3829,1))</f>
        <v>plays</v>
      </c>
      <c r="S3829" s="12">
        <f t="shared" si="118"/>
        <v>42034.719918981478</v>
      </c>
      <c r="T3829" s="12">
        <f t="shared" si="11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15">
        <f>E3830/L3830</f>
        <v>178.57142857142858</v>
      </c>
      <c r="Q3830" t="str">
        <f>LEFT(N3830, FIND("/",N3830,1)-1)</f>
        <v>theater</v>
      </c>
      <c r="R3830" t="str">
        <f>RIGHT(N3830, LEN(N3830)-FIND("/",N3830,1))</f>
        <v>plays</v>
      </c>
      <c r="S3830" s="12">
        <f t="shared" si="118"/>
        <v>41944.319293981483</v>
      </c>
      <c r="T3830" s="12">
        <f t="shared" si="119"/>
        <v>42004.36096064814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15">
        <f>E3831/L3831</f>
        <v>62.625</v>
      </c>
      <c r="Q3831" t="str">
        <f>LEFT(N3831, FIND("/",N3831,1)-1)</f>
        <v>theater</v>
      </c>
      <c r="R3831" t="str">
        <f>RIGHT(N3831, LEN(N3831)-FIND("/",N3831,1))</f>
        <v>plays</v>
      </c>
      <c r="S3831" s="12">
        <f t="shared" si="118"/>
        <v>42593.657071759262</v>
      </c>
      <c r="T3831" s="12">
        <f t="shared" si="11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15">
        <f>E3832/L3832</f>
        <v>75</v>
      </c>
      <c r="Q3832" t="str">
        <f>LEFT(N3832, FIND("/",N3832,1)-1)</f>
        <v>theater</v>
      </c>
      <c r="R3832" t="str">
        <f>RIGHT(N3832, LEN(N3832)-FIND("/",N3832,1))</f>
        <v>plays</v>
      </c>
      <c r="S3832" s="12">
        <f t="shared" si="118"/>
        <v>42503.532534722217</v>
      </c>
      <c r="T3832" s="12">
        <f t="shared" si="11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15">
        <f>E3833/L3833</f>
        <v>58.901111111111113</v>
      </c>
      <c r="Q3833" t="str">
        <f>LEFT(N3833, FIND("/",N3833,1)-1)</f>
        <v>theater</v>
      </c>
      <c r="R3833" t="str">
        <f>RIGHT(N3833, LEN(N3833)-FIND("/",N3833,1))</f>
        <v>plays</v>
      </c>
      <c r="S3833" s="12">
        <f t="shared" si="118"/>
        <v>41927.640567129631</v>
      </c>
      <c r="T3833" s="12">
        <f t="shared" si="11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15">
        <f>E3834/L3834</f>
        <v>139.55555555555554</v>
      </c>
      <c r="Q3834" t="str">
        <f>LEFT(N3834, FIND("/",N3834,1)-1)</f>
        <v>theater</v>
      </c>
      <c r="R3834" t="str">
        <f>RIGHT(N3834, LEN(N3834)-FIND("/",N3834,1))</f>
        <v>plays</v>
      </c>
      <c r="S3834" s="12">
        <f t="shared" si="118"/>
        <v>42374.906655092585</v>
      </c>
      <c r="T3834" s="12">
        <f t="shared" si="11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15">
        <f>E3835/L3835</f>
        <v>70</v>
      </c>
      <c r="Q3835" t="str">
        <f>LEFT(N3835, FIND("/",N3835,1)-1)</f>
        <v>theater</v>
      </c>
      <c r="R3835" t="str">
        <f>RIGHT(N3835, LEN(N3835)-FIND("/",N3835,1))</f>
        <v>plays</v>
      </c>
      <c r="S3835" s="12">
        <f t="shared" si="118"/>
        <v>41963.664027777777</v>
      </c>
      <c r="T3835" s="12">
        <f t="shared" si="11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15">
        <f>E3836/L3836</f>
        <v>57.385964912280699</v>
      </c>
      <c r="Q3836" t="str">
        <f>LEFT(N3836, FIND("/",N3836,1)-1)</f>
        <v>theater</v>
      </c>
      <c r="R3836" t="str">
        <f>RIGHT(N3836, LEN(N3836)-FIND("/",N3836,1))</f>
        <v>plays</v>
      </c>
      <c r="S3836" s="12">
        <f t="shared" si="118"/>
        <v>42143.236886574072</v>
      </c>
      <c r="T3836" s="12">
        <f t="shared" si="11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15">
        <f>E3837/L3837</f>
        <v>40</v>
      </c>
      <c r="Q3837" t="str">
        <f>LEFT(N3837, FIND("/",N3837,1)-1)</f>
        <v>theater</v>
      </c>
      <c r="R3837" t="str">
        <f>RIGHT(N3837, LEN(N3837)-FIND("/",N3837,1))</f>
        <v>plays</v>
      </c>
      <c r="S3837" s="12">
        <f t="shared" si="118"/>
        <v>42460.733888888884</v>
      </c>
      <c r="T3837" s="12">
        <f t="shared" si="11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15">
        <f>E3838/L3838</f>
        <v>64.285714285714292</v>
      </c>
      <c r="Q3838" t="str">
        <f>LEFT(N3838, FIND("/",N3838,1)-1)</f>
        <v>theater</v>
      </c>
      <c r="R3838" t="str">
        <f>RIGHT(N3838, LEN(N3838)-FIND("/",N3838,1))</f>
        <v>plays</v>
      </c>
      <c r="S3838" s="12">
        <f t="shared" si="118"/>
        <v>42553.718194444438</v>
      </c>
      <c r="T3838" s="12">
        <f t="shared" si="11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15">
        <f>E3839/L3839</f>
        <v>120.11764705882354</v>
      </c>
      <c r="Q3839" t="str">
        <f>LEFT(N3839, FIND("/",N3839,1)-1)</f>
        <v>theater</v>
      </c>
      <c r="R3839" t="str">
        <f>RIGHT(N3839, LEN(N3839)-FIND("/",N3839,1))</f>
        <v>plays</v>
      </c>
      <c r="S3839" s="12">
        <f t="shared" si="118"/>
        <v>42152.557384259257</v>
      </c>
      <c r="T3839" s="12">
        <f t="shared" si="11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15">
        <f>E3840/L3840</f>
        <v>1008.24</v>
      </c>
      <c r="Q3840" t="str">
        <f>LEFT(N3840, FIND("/",N3840,1)-1)</f>
        <v>theater</v>
      </c>
      <c r="R3840" t="str">
        <f>RIGHT(N3840, LEN(N3840)-FIND("/",N3840,1))</f>
        <v>plays</v>
      </c>
      <c r="S3840" s="12">
        <f t="shared" si="118"/>
        <v>42116.502418981479</v>
      </c>
      <c r="T3840" s="12">
        <f t="shared" si="11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15">
        <f>E3841/L3841</f>
        <v>63.28125</v>
      </c>
      <c r="Q3841" t="str">
        <f>LEFT(N3841, FIND("/",N3841,1)-1)</f>
        <v>theater</v>
      </c>
      <c r="R3841" t="str">
        <f>RIGHT(N3841, LEN(N3841)-FIND("/",N3841,1))</f>
        <v>plays</v>
      </c>
      <c r="S3841" s="12">
        <f t="shared" si="118"/>
        <v>42154.934305555558</v>
      </c>
      <c r="T3841" s="12">
        <f t="shared" si="119"/>
        <v>42214.934305555558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15">
        <f>E3842/L3842</f>
        <v>21.666666666666668</v>
      </c>
      <c r="Q3842" t="str">
        <f>LEFT(N3842, FIND("/",N3842,1)-1)</f>
        <v>theater</v>
      </c>
      <c r="R3842" t="str">
        <f>RIGHT(N3842, LEN(N3842)-FIND("/",N3842,1))</f>
        <v>plays</v>
      </c>
      <c r="S3842" s="12">
        <f t="shared" si="118"/>
        <v>42432.493391203701</v>
      </c>
      <c r="T3842" s="12">
        <f t="shared" si="11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15">
        <f>IFERROR(E3843/L3843,0)</f>
        <v>25.647058823529413</v>
      </c>
      <c r="Q3843" t="str">
        <f>LEFT(N3843, FIND("/",N3843,1)-1)</f>
        <v>theater</v>
      </c>
      <c r="R3843" t="str">
        <f>RIGHT(N3843, LEN(N3843)-FIND("/",N3843,1))</f>
        <v>plays</v>
      </c>
      <c r="S3843" s="12">
        <f t="shared" ref="S3843:S3906" si="120">(J3843/86400)+25569+(-5/24)</f>
        <v>41780.57739583333</v>
      </c>
      <c r="T3843" s="12">
        <f t="shared" ref="T3843:T3906" si="121">(I3843/86400)+25569+(-5/24)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15">
        <f>IFERROR(E3844/L3844,0)</f>
        <v>47.695652173913047</v>
      </c>
      <c r="Q3844" t="str">
        <f>LEFT(N3844, FIND("/",N3844,1)-1)</f>
        <v>theater</v>
      </c>
      <c r="R3844" t="str">
        <f>RIGHT(N3844, LEN(N3844)-FIND("/",N3844,1))</f>
        <v>plays</v>
      </c>
      <c r="S3844" s="12">
        <f t="shared" si="120"/>
        <v>41740.285324074073</v>
      </c>
      <c r="T3844" s="12">
        <f t="shared" si="121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15">
        <f>IFERROR(E3845/L3845,0)</f>
        <v>56.05263157894737</v>
      </c>
      <c r="Q3845" t="str">
        <f>LEFT(N3845, FIND("/",N3845,1)-1)</f>
        <v>theater</v>
      </c>
      <c r="R3845" t="str">
        <f>RIGHT(N3845, LEN(N3845)-FIND("/",N3845,1))</f>
        <v>plays</v>
      </c>
      <c r="S3845" s="12">
        <f t="shared" si="120"/>
        <v>41765.864166666666</v>
      </c>
      <c r="T3845" s="12">
        <f t="shared" si="121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15">
        <f>IFERROR(E3846/L3846,0)</f>
        <v>81.319999999999993</v>
      </c>
      <c r="Q3846" t="str">
        <f>LEFT(N3846, FIND("/",N3846,1)-1)</f>
        <v>theater</v>
      </c>
      <c r="R3846" t="str">
        <f>RIGHT(N3846, LEN(N3846)-FIND("/",N3846,1))</f>
        <v>plays</v>
      </c>
      <c r="S3846" s="12">
        <f t="shared" si="120"/>
        <v>41766.408958333333</v>
      </c>
      <c r="T3846" s="12">
        <f t="shared" si="121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15">
        <f>IFERROR(E3847/L3847,0)</f>
        <v>70.166666666666671</v>
      </c>
      <c r="Q3847" t="str">
        <f>LEFT(N3847, FIND("/",N3847,1)-1)</f>
        <v>theater</v>
      </c>
      <c r="R3847" t="str">
        <f>RIGHT(N3847, LEN(N3847)-FIND("/",N3847,1))</f>
        <v>plays</v>
      </c>
      <c r="S3847" s="12">
        <f t="shared" si="120"/>
        <v>42248.418680555558</v>
      </c>
      <c r="T3847" s="12">
        <f t="shared" si="121"/>
        <v>42278.418680555558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15">
        <f>IFERROR(E3848/L3848,0)</f>
        <v>23.625</v>
      </c>
      <c r="Q3848" t="str">
        <f>LEFT(N3848, FIND("/",N3848,1)-1)</f>
        <v>theater</v>
      </c>
      <c r="R3848" t="str">
        <f>RIGHT(N3848, LEN(N3848)-FIND("/",N3848,1))</f>
        <v>plays</v>
      </c>
      <c r="S3848" s="12">
        <f t="shared" si="120"/>
        <v>41885.01321759259</v>
      </c>
      <c r="T3848" s="12">
        <f t="shared" si="121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15">
        <f>IFERROR(E3849/L3849,0)</f>
        <v>188.55555555555554</v>
      </c>
      <c r="Q3849" t="str">
        <f>LEFT(N3849, FIND("/",N3849,1)-1)</f>
        <v>theater</v>
      </c>
      <c r="R3849" t="str">
        <f>RIGHT(N3849, LEN(N3849)-FIND("/",N3849,1))</f>
        <v>plays</v>
      </c>
      <c r="S3849" s="12">
        <f t="shared" si="120"/>
        <v>42159.016099537032</v>
      </c>
      <c r="T3849" s="12">
        <f t="shared" si="121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15">
        <f>IFERROR(E3850/L3850,0)</f>
        <v>49.511627906976742</v>
      </c>
      <c r="Q3850" t="str">
        <f>LEFT(N3850, FIND("/",N3850,1)-1)</f>
        <v>theater</v>
      </c>
      <c r="R3850" t="str">
        <f>RIGHT(N3850, LEN(N3850)-FIND("/",N3850,1))</f>
        <v>plays</v>
      </c>
      <c r="S3850" s="12">
        <f t="shared" si="120"/>
        <v>42265.608668981477</v>
      </c>
      <c r="T3850" s="12">
        <f t="shared" si="121"/>
        <v>42295.608668981477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15">
        <f>IFERROR(E3851/L3851,0)</f>
        <v>75.464285714285708</v>
      </c>
      <c r="Q3851" t="str">
        <f>LEFT(N3851, FIND("/",N3851,1)-1)</f>
        <v>theater</v>
      </c>
      <c r="R3851" t="str">
        <f>RIGHT(N3851, LEN(N3851)-FIND("/",N3851,1))</f>
        <v>plays</v>
      </c>
      <c r="S3851" s="12">
        <f t="shared" si="120"/>
        <v>42136.558842592589</v>
      </c>
      <c r="T3851" s="12">
        <f t="shared" si="121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15">
        <f>IFERROR(E3852/L3852,0)</f>
        <v>9.5</v>
      </c>
      <c r="Q3852" t="str">
        <f>LEFT(N3852, FIND("/",N3852,1)-1)</f>
        <v>theater</v>
      </c>
      <c r="R3852" t="str">
        <f>RIGHT(N3852, LEN(N3852)-FIND("/",N3852,1))</f>
        <v>plays</v>
      </c>
      <c r="S3852" s="12">
        <f t="shared" si="120"/>
        <v>41974.916006944441</v>
      </c>
      <c r="T3852" s="12">
        <f t="shared" si="121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15">
        <f>IFERROR(E3853/L3853,0)</f>
        <v>35.5</v>
      </c>
      <c r="Q3853" t="str">
        <f>LEFT(N3853, FIND("/",N3853,1)-1)</f>
        <v>theater</v>
      </c>
      <c r="R3853" t="str">
        <f>RIGHT(N3853, LEN(N3853)-FIND("/",N3853,1))</f>
        <v>plays</v>
      </c>
      <c r="S3853" s="12">
        <f t="shared" si="120"/>
        <v>42172.23123842592</v>
      </c>
      <c r="T3853" s="12">
        <f t="shared" si="121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15">
        <f>IFERROR(E3854/L3854,0)</f>
        <v>10</v>
      </c>
      <c r="Q3854" t="str">
        <f>LEFT(N3854, FIND("/",N3854,1)-1)</f>
        <v>theater</v>
      </c>
      <c r="R3854" t="str">
        <f>RIGHT(N3854, LEN(N3854)-FIND("/",N3854,1))</f>
        <v>plays</v>
      </c>
      <c r="S3854" s="12">
        <f t="shared" si="120"/>
        <v>42064.982361111113</v>
      </c>
      <c r="T3854" s="12">
        <f t="shared" si="121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15">
        <f>IFERROR(E3855/L3855,0)</f>
        <v>13</v>
      </c>
      <c r="Q3855" t="str">
        <f>LEFT(N3855, FIND("/",N3855,1)-1)</f>
        <v>theater</v>
      </c>
      <c r="R3855" t="str">
        <f>RIGHT(N3855, LEN(N3855)-FIND("/",N3855,1))</f>
        <v>plays</v>
      </c>
      <c r="S3855" s="12">
        <f t="shared" si="120"/>
        <v>41848.631689814814</v>
      </c>
      <c r="T3855" s="12">
        <f t="shared" si="121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15">
        <f>IFERROR(E3856/L3856,0)</f>
        <v>89.4</v>
      </c>
      <c r="Q3856" t="str">
        <f>LEFT(N3856, FIND("/",N3856,1)-1)</f>
        <v>theater</v>
      </c>
      <c r="R3856" t="str">
        <f>RIGHT(N3856, LEN(N3856)-FIND("/",N3856,1))</f>
        <v>plays</v>
      </c>
      <c r="S3856" s="12">
        <f t="shared" si="120"/>
        <v>42103.67659722222</v>
      </c>
      <c r="T3856" s="12">
        <f t="shared" si="121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15">
        <f>IFERROR(E3857/L3857,0)</f>
        <v>25</v>
      </c>
      <c r="Q3857" t="str">
        <f>LEFT(N3857, FIND("/",N3857,1)-1)</f>
        <v>theater</v>
      </c>
      <c r="R3857" t="str">
        <f>RIGHT(N3857, LEN(N3857)-FIND("/",N3857,1))</f>
        <v>plays</v>
      </c>
      <c r="S3857" s="12">
        <f t="shared" si="120"/>
        <v>42059.762395833335</v>
      </c>
      <c r="T3857" s="12">
        <f t="shared" si="121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15">
        <f>IFERROR(E3858/L3858,0)</f>
        <v>1</v>
      </c>
      <c r="Q3858" t="str">
        <f>LEFT(N3858, FIND("/",N3858,1)-1)</f>
        <v>theater</v>
      </c>
      <c r="R3858" t="str">
        <f>RIGHT(N3858, LEN(N3858)-FIND("/",N3858,1))</f>
        <v>plays</v>
      </c>
      <c r="S3858" s="12">
        <f t="shared" si="120"/>
        <v>42041.534756944442</v>
      </c>
      <c r="T3858" s="12">
        <f t="shared" si="121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15">
        <f>IFERROR(E3859/L3859,0)</f>
        <v>65</v>
      </c>
      <c r="Q3859" t="str">
        <f>LEFT(N3859, FIND("/",N3859,1)-1)</f>
        <v>theater</v>
      </c>
      <c r="R3859" t="str">
        <f>RIGHT(N3859, LEN(N3859)-FIND("/",N3859,1))</f>
        <v>plays</v>
      </c>
      <c r="S3859" s="12">
        <f t="shared" si="120"/>
        <v>41829.528819444444</v>
      </c>
      <c r="T3859" s="12">
        <f t="shared" si="121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15">
        <f>IFERROR(E3860/L3860,0)</f>
        <v>10</v>
      </c>
      <c r="Q3860" t="str">
        <f>LEFT(N3860, FIND("/",N3860,1)-1)</f>
        <v>theater</v>
      </c>
      <c r="R3860" t="str">
        <f>RIGHT(N3860, LEN(N3860)-FIND("/",N3860,1))</f>
        <v>plays</v>
      </c>
      <c r="S3860" s="12">
        <f t="shared" si="120"/>
        <v>42128.222731481474</v>
      </c>
      <c r="T3860" s="12">
        <f t="shared" si="121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15">
        <f>IFERROR(E3861/L3861,0)</f>
        <v>1</v>
      </c>
      <c r="Q3861" t="str">
        <f>LEFT(N3861, FIND("/",N3861,1)-1)</f>
        <v>theater</v>
      </c>
      <c r="R3861" t="str">
        <f>RIGHT(N3861, LEN(N3861)-FIND("/",N3861,1))</f>
        <v>plays</v>
      </c>
      <c r="S3861" s="12">
        <f t="shared" si="120"/>
        <v>41789.685266203705</v>
      </c>
      <c r="T3861" s="12">
        <f t="shared" si="121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15">
        <f>IFERROR(E3862/L3862,0)</f>
        <v>81.538461538461533</v>
      </c>
      <c r="Q3862" t="str">
        <f>LEFT(N3862, FIND("/",N3862,1)-1)</f>
        <v>theater</v>
      </c>
      <c r="R3862" t="str">
        <f>RIGHT(N3862, LEN(N3862)-FIND("/",N3862,1))</f>
        <v>plays</v>
      </c>
      <c r="S3862" s="12">
        <f t="shared" si="120"/>
        <v>41833.452662037038</v>
      </c>
      <c r="T3862" s="12">
        <f t="shared" si="121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15">
        <f>IFERROR(E3863/L3863,0)</f>
        <v>100</v>
      </c>
      <c r="Q3863" t="str">
        <f>LEFT(N3863, FIND("/",N3863,1)-1)</f>
        <v>theater</v>
      </c>
      <c r="R3863" t="str">
        <f>RIGHT(N3863, LEN(N3863)-FIND("/",N3863,1))</f>
        <v>plays</v>
      </c>
      <c r="S3863" s="12">
        <f t="shared" si="120"/>
        <v>41914.381678240738</v>
      </c>
      <c r="T3863" s="12">
        <f t="shared" si="121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15">
        <f>IFERROR(E3864/L3864,0)</f>
        <v>1</v>
      </c>
      <c r="Q3864" t="str">
        <f>LEFT(N3864, FIND("/",N3864,1)-1)</f>
        <v>theater</v>
      </c>
      <c r="R3864" t="str">
        <f>RIGHT(N3864, LEN(N3864)-FIND("/",N3864,1))</f>
        <v>plays</v>
      </c>
      <c r="S3864" s="12">
        <f t="shared" si="120"/>
        <v>42611.052731481475</v>
      </c>
      <c r="T3864" s="12">
        <f t="shared" si="121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15">
        <f>IFERROR(E3865/L3865,0)</f>
        <v>0</v>
      </c>
      <c r="Q3865" t="str">
        <f>LEFT(N3865, FIND("/",N3865,1)-1)</f>
        <v>theater</v>
      </c>
      <c r="R3865" t="str">
        <f>RIGHT(N3865, LEN(N3865)-FIND("/",N3865,1))</f>
        <v>plays</v>
      </c>
      <c r="S3865" s="12">
        <f t="shared" si="120"/>
        <v>42253.424826388888</v>
      </c>
      <c r="T3865" s="12">
        <f t="shared" si="121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15">
        <f>IFERROR(E3866/L3866,0)</f>
        <v>20</v>
      </c>
      <c r="Q3866" t="str">
        <f>LEFT(N3866, FIND("/",N3866,1)-1)</f>
        <v>theater</v>
      </c>
      <c r="R3866" t="str">
        <f>RIGHT(N3866, LEN(N3866)-FIND("/",N3866,1))</f>
        <v>plays</v>
      </c>
      <c r="S3866" s="12">
        <f t="shared" si="120"/>
        <v>42295.683495370373</v>
      </c>
      <c r="T3866" s="12">
        <f t="shared" si="121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15">
        <f>IFERROR(E3867/L3867,0)</f>
        <v>46.428571428571431</v>
      </c>
      <c r="Q3867" t="str">
        <f>LEFT(N3867, FIND("/",N3867,1)-1)</f>
        <v>theater</v>
      </c>
      <c r="R3867" t="str">
        <f>RIGHT(N3867, LEN(N3867)-FIND("/",N3867,1))</f>
        <v>plays</v>
      </c>
      <c r="S3867" s="12">
        <f t="shared" si="120"/>
        <v>41841.44326388889</v>
      </c>
      <c r="T3867" s="12">
        <f t="shared" si="121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15">
        <f>IFERROR(E3868/L3868,0)</f>
        <v>5.5</v>
      </c>
      <c r="Q3868" t="str">
        <f>LEFT(N3868, FIND("/",N3868,1)-1)</f>
        <v>theater</v>
      </c>
      <c r="R3868" t="str">
        <f>RIGHT(N3868, LEN(N3868)-FIND("/",N3868,1))</f>
        <v>plays</v>
      </c>
      <c r="S3868" s="12">
        <f t="shared" si="120"/>
        <v>42402.738668981481</v>
      </c>
      <c r="T3868" s="12">
        <f t="shared" si="121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15">
        <f>IFERROR(E3869/L3869,0)</f>
        <v>50.2</v>
      </c>
      <c r="Q3869" t="str">
        <f>LEFT(N3869, FIND("/",N3869,1)-1)</f>
        <v>theater</v>
      </c>
      <c r="R3869" t="str">
        <f>RIGHT(N3869, LEN(N3869)-FIND("/",N3869,1))</f>
        <v>plays</v>
      </c>
      <c r="S3869" s="12">
        <f t="shared" si="120"/>
        <v>42509.605775462966</v>
      </c>
      <c r="T3869" s="12">
        <f t="shared" si="121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15">
        <f>IFERROR(E3870/L3870,0)</f>
        <v>10</v>
      </c>
      <c r="Q3870" t="str">
        <f>LEFT(N3870, FIND("/",N3870,1)-1)</f>
        <v>theater</v>
      </c>
      <c r="R3870" t="str">
        <f>RIGHT(N3870, LEN(N3870)-FIND("/",N3870,1))</f>
        <v>musical</v>
      </c>
      <c r="S3870" s="12">
        <f t="shared" si="120"/>
        <v>41865.45144675926</v>
      </c>
      <c r="T3870" s="12">
        <f t="shared" si="121"/>
        <v>41890.45144675926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15">
        <f>IFERROR(E3871/L3871,0)</f>
        <v>30.133333333333333</v>
      </c>
      <c r="Q3871" t="str">
        <f>LEFT(N3871, FIND("/",N3871,1)-1)</f>
        <v>theater</v>
      </c>
      <c r="R3871" t="str">
        <f>RIGHT(N3871, LEN(N3871)-FIND("/",N3871,1))</f>
        <v>musical</v>
      </c>
      <c r="S3871" s="12">
        <f t="shared" si="120"/>
        <v>42047.516111111108</v>
      </c>
      <c r="T3871" s="12">
        <f t="shared" si="121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15">
        <f>IFERROR(E3872/L3872,0)</f>
        <v>150</v>
      </c>
      <c r="Q3872" t="str">
        <f>LEFT(N3872, FIND("/",N3872,1)-1)</f>
        <v>theater</v>
      </c>
      <c r="R3872" t="str">
        <f>RIGHT(N3872, LEN(N3872)-FIND("/",N3872,1))</f>
        <v>musical</v>
      </c>
      <c r="S3872" s="12">
        <f t="shared" si="120"/>
        <v>41792.963865740741</v>
      </c>
      <c r="T3872" s="12">
        <f t="shared" si="121"/>
        <v>41822.963865740741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15">
        <f>IFERROR(E3873/L3873,0)</f>
        <v>13.333333333333334</v>
      </c>
      <c r="Q3873" t="str">
        <f>LEFT(N3873, FIND("/",N3873,1)-1)</f>
        <v>theater</v>
      </c>
      <c r="R3873" t="str">
        <f>RIGHT(N3873, LEN(N3873)-FIND("/",N3873,1))</f>
        <v>musical</v>
      </c>
      <c r="S3873" s="12">
        <f t="shared" si="120"/>
        <v>42763.572337962956</v>
      </c>
      <c r="T3873" s="12">
        <f t="shared" si="121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15">
        <f>IFERROR(E3874/L3874,0)</f>
        <v>0</v>
      </c>
      <c r="Q3874" t="str">
        <f>LEFT(N3874, FIND("/",N3874,1)-1)</f>
        <v>theater</v>
      </c>
      <c r="R3874" t="str">
        <f>RIGHT(N3874, LEN(N3874)-FIND("/",N3874,1))</f>
        <v>musical</v>
      </c>
      <c r="S3874" s="12">
        <f t="shared" si="120"/>
        <v>42179.9374537037</v>
      </c>
      <c r="T3874" s="12">
        <f t="shared" si="121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15">
        <f>IFERROR(E3875/L3875,0)</f>
        <v>0</v>
      </c>
      <c r="Q3875" t="str">
        <f>LEFT(N3875, FIND("/",N3875,1)-1)</f>
        <v>theater</v>
      </c>
      <c r="R3875" t="str">
        <f>RIGHT(N3875, LEN(N3875)-FIND("/",N3875,1))</f>
        <v>musical</v>
      </c>
      <c r="S3875" s="12">
        <f t="shared" si="120"/>
        <v>42255.487673611111</v>
      </c>
      <c r="T3875" s="12">
        <f t="shared" si="121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15">
        <f>IFERROR(E3876/L3876,0)</f>
        <v>0</v>
      </c>
      <c r="Q3876" t="str">
        <f>LEFT(N3876, FIND("/",N3876,1)-1)</f>
        <v>theater</v>
      </c>
      <c r="R3876" t="str">
        <f>RIGHT(N3876, LEN(N3876)-FIND("/",N3876,1))</f>
        <v>musical</v>
      </c>
      <c r="S3876" s="12">
        <f t="shared" si="120"/>
        <v>42006.808124999996</v>
      </c>
      <c r="T3876" s="12">
        <f t="shared" si="121"/>
        <v>42027.833333333336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15">
        <f>IFERROR(E3877/L3877,0)</f>
        <v>0</v>
      </c>
      <c r="Q3877" t="str">
        <f>LEFT(N3877, FIND("/",N3877,1)-1)</f>
        <v>theater</v>
      </c>
      <c r="R3877" t="str">
        <f>RIGHT(N3877, LEN(N3877)-FIND("/",N3877,1))</f>
        <v>musical</v>
      </c>
      <c r="S3877" s="12">
        <f t="shared" si="120"/>
        <v>42615.138483796291</v>
      </c>
      <c r="T3877" s="12">
        <f t="shared" si="121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15">
        <f>E3878/L3878</f>
        <v>44.760869565217391</v>
      </c>
      <c r="Q3878" t="str">
        <f>LEFT(N3878, FIND("/",N3878,1)-1)</f>
        <v>theater</v>
      </c>
      <c r="R3878" t="str">
        <f>RIGHT(N3878, LEN(N3878)-FIND("/",N3878,1))</f>
        <v>musical</v>
      </c>
      <c r="S3878" s="12">
        <f t="shared" si="120"/>
        <v>42372.415833333333</v>
      </c>
      <c r="T3878" s="12">
        <f t="shared" si="121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15">
        <f>IFERROR(E3879/L3879,0)</f>
        <v>88.642857142857139</v>
      </c>
      <c r="Q3879" t="str">
        <f>LEFT(N3879, FIND("/",N3879,1)-1)</f>
        <v>theater</v>
      </c>
      <c r="R3879" t="str">
        <f>RIGHT(N3879, LEN(N3879)-FIND("/",N3879,1))</f>
        <v>musical</v>
      </c>
      <c r="S3879" s="12">
        <f t="shared" si="120"/>
        <v>42682.469351851854</v>
      </c>
      <c r="T3879" s="12">
        <f t="shared" si="121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15">
        <f>IFERROR(E3880/L3880,0)</f>
        <v>10</v>
      </c>
      <c r="Q3880" t="str">
        <f>LEFT(N3880, FIND("/",N3880,1)-1)</f>
        <v>theater</v>
      </c>
      <c r="R3880" t="str">
        <f>RIGHT(N3880, LEN(N3880)-FIND("/",N3880,1))</f>
        <v>musical</v>
      </c>
      <c r="S3880" s="12">
        <f t="shared" si="120"/>
        <v>42154.610486111109</v>
      </c>
      <c r="T3880" s="12">
        <f t="shared" si="121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15">
        <f>IFERROR(E3881/L3881,0)</f>
        <v>0</v>
      </c>
      <c r="Q3881" t="str">
        <f>LEFT(N3881, FIND("/",N3881,1)-1)</f>
        <v>theater</v>
      </c>
      <c r="R3881" t="str">
        <f>RIGHT(N3881, LEN(N3881)-FIND("/",N3881,1))</f>
        <v>musical</v>
      </c>
      <c r="S3881" s="12">
        <f t="shared" si="120"/>
        <v>41999.652731481481</v>
      </c>
      <c r="T3881" s="12">
        <f t="shared" si="121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15">
        <f>IFERROR(E3882/L3882,0)</f>
        <v>57.647058823529413</v>
      </c>
      <c r="Q3882" t="str">
        <f>LEFT(N3882, FIND("/",N3882,1)-1)</f>
        <v>theater</v>
      </c>
      <c r="R3882" t="str">
        <f>RIGHT(N3882, LEN(N3882)-FIND("/",N3882,1))</f>
        <v>musical</v>
      </c>
      <c r="S3882" s="12">
        <f t="shared" si="120"/>
        <v>41815.606712962959</v>
      </c>
      <c r="T3882" s="12">
        <f t="shared" si="121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15">
        <f>IFERROR(E3883/L3883,0)</f>
        <v>25</v>
      </c>
      <c r="Q3883" t="str">
        <f>LEFT(N3883, FIND("/",N3883,1)-1)</f>
        <v>theater</v>
      </c>
      <c r="R3883" t="str">
        <f>RIGHT(N3883, LEN(N3883)-FIND("/",N3883,1))</f>
        <v>musical</v>
      </c>
      <c r="S3883" s="12">
        <f t="shared" si="120"/>
        <v>42755.810173611106</v>
      </c>
      <c r="T3883" s="12">
        <f t="shared" si="121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15">
        <f>IFERROR(E3884/L3884,0)</f>
        <v>0</v>
      </c>
      <c r="Q3884" t="str">
        <f>LEFT(N3884, FIND("/",N3884,1)-1)</f>
        <v>theater</v>
      </c>
      <c r="R3884" t="str">
        <f>RIGHT(N3884, LEN(N3884)-FIND("/",N3884,1))</f>
        <v>musical</v>
      </c>
      <c r="S3884" s="12">
        <f t="shared" si="120"/>
        <v>42373.77511574074</v>
      </c>
      <c r="T3884" s="12">
        <f t="shared" si="121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15">
        <f>IFERROR(E3885/L3885,0)</f>
        <v>0</v>
      </c>
      <c r="Q3885" t="str">
        <f>LEFT(N3885, FIND("/",N3885,1)-1)</f>
        <v>theater</v>
      </c>
      <c r="R3885" t="str">
        <f>RIGHT(N3885, LEN(N3885)-FIND("/",N3885,1))</f>
        <v>musical</v>
      </c>
      <c r="S3885" s="12">
        <f t="shared" si="120"/>
        <v>41854.394317129627</v>
      </c>
      <c r="T3885" s="12">
        <f t="shared" si="121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15">
        <f>IFERROR(E3886/L3886,0)</f>
        <v>0</v>
      </c>
      <c r="Q3886" t="str">
        <f>LEFT(N3886, FIND("/",N3886,1)-1)</f>
        <v>theater</v>
      </c>
      <c r="R3886" t="str">
        <f>RIGHT(N3886, LEN(N3886)-FIND("/",N3886,1))</f>
        <v>musical</v>
      </c>
      <c r="S3886" s="12">
        <f t="shared" si="120"/>
        <v>42065.583240740736</v>
      </c>
      <c r="T3886" s="12">
        <f t="shared" si="121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15">
        <f>IFERROR(E3887/L3887,0)</f>
        <v>0</v>
      </c>
      <c r="Q3887" t="str">
        <f>LEFT(N3887, FIND("/",N3887,1)-1)</f>
        <v>theater</v>
      </c>
      <c r="R3887" t="str">
        <f>RIGHT(N3887, LEN(N3887)-FIND("/",N3887,1))</f>
        <v>musical</v>
      </c>
      <c r="S3887" s="12">
        <f t="shared" si="120"/>
        <v>42469.742951388886</v>
      </c>
      <c r="T3887" s="12">
        <f t="shared" si="121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15">
        <f>IFERROR(E3888/L3888,0)</f>
        <v>0</v>
      </c>
      <c r="Q3888" t="str">
        <f>LEFT(N3888, FIND("/",N3888,1)-1)</f>
        <v>theater</v>
      </c>
      <c r="R3888" t="str">
        <f>RIGHT(N3888, LEN(N3888)-FIND("/",N3888,1))</f>
        <v>musical</v>
      </c>
      <c r="S3888" s="12">
        <f t="shared" si="120"/>
        <v>41954.019699074073</v>
      </c>
      <c r="T3888" s="12">
        <f t="shared" si="121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15">
        <f>IFERROR(E3889/L3889,0)</f>
        <v>17.5</v>
      </c>
      <c r="Q3889" t="str">
        <f>LEFT(N3889, FIND("/",N3889,1)-1)</f>
        <v>theater</v>
      </c>
      <c r="R3889" t="str">
        <f>RIGHT(N3889, LEN(N3889)-FIND("/",N3889,1))</f>
        <v>musical</v>
      </c>
      <c r="S3889" s="12">
        <f t="shared" si="120"/>
        <v>42079.649641203701</v>
      </c>
      <c r="T3889" s="12">
        <f t="shared" si="121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15">
        <f>IFERROR(E3890/L3890,0)</f>
        <v>38.714285714285715</v>
      </c>
      <c r="Q3890" t="str">
        <f>LEFT(N3890, FIND("/",N3890,1)-1)</f>
        <v>theater</v>
      </c>
      <c r="R3890" t="str">
        <f>RIGHT(N3890, LEN(N3890)-FIND("/",N3890,1))</f>
        <v>plays</v>
      </c>
      <c r="S3890" s="12">
        <f t="shared" si="120"/>
        <v>42762.337476851848</v>
      </c>
      <c r="T3890" s="12">
        <f t="shared" si="121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15">
        <f>IFERROR(E3891/L3891,0)</f>
        <v>13.111111111111111</v>
      </c>
      <c r="Q3891" t="str">
        <f>LEFT(N3891, FIND("/",N3891,1)-1)</f>
        <v>theater</v>
      </c>
      <c r="R3891" t="str">
        <f>RIGHT(N3891, LEN(N3891)-FIND("/",N3891,1))</f>
        <v>plays</v>
      </c>
      <c r="S3891" s="12">
        <f t="shared" si="120"/>
        <v>41976.796643518515</v>
      </c>
      <c r="T3891" s="12">
        <f t="shared" si="121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15">
        <f>IFERROR(E3892/L3892,0)</f>
        <v>315.5</v>
      </c>
      <c r="Q3892" t="str">
        <f>LEFT(N3892, FIND("/",N3892,1)-1)</f>
        <v>theater</v>
      </c>
      <c r="R3892" t="str">
        <f>RIGHT(N3892, LEN(N3892)-FIND("/",N3892,1))</f>
        <v>plays</v>
      </c>
      <c r="S3892" s="12">
        <f t="shared" si="120"/>
        <v>42171.55027777778</v>
      </c>
      <c r="T3892" s="12">
        <f t="shared" si="121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15">
        <f>IFERROR(E3893/L3893,0)</f>
        <v>37.142857142857146</v>
      </c>
      <c r="Q3893" t="str">
        <f>LEFT(N3893, FIND("/",N3893,1)-1)</f>
        <v>theater</v>
      </c>
      <c r="R3893" t="str">
        <f>RIGHT(N3893, LEN(N3893)-FIND("/",N3893,1))</f>
        <v>plays</v>
      </c>
      <c r="S3893" s="12">
        <f t="shared" si="120"/>
        <v>42055.924120370364</v>
      </c>
      <c r="T3893" s="12">
        <f t="shared" si="121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15">
        <f>IFERROR(E3894/L3894,0)</f>
        <v>0</v>
      </c>
      <c r="Q3894" t="str">
        <f>LEFT(N3894, FIND("/",N3894,1)-1)</f>
        <v>theater</v>
      </c>
      <c r="R3894" t="str">
        <f>RIGHT(N3894, LEN(N3894)-FIND("/",N3894,1))</f>
        <v>plays</v>
      </c>
      <c r="S3894" s="12">
        <f t="shared" si="120"/>
        <v>41867.443946759253</v>
      </c>
      <c r="T3894" s="12">
        <f t="shared" si="121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15">
        <f>IFERROR(E3895/L3895,0)</f>
        <v>128.27380952380952</v>
      </c>
      <c r="Q3895" t="str">
        <f>LEFT(N3895, FIND("/",N3895,1)-1)</f>
        <v>theater</v>
      </c>
      <c r="R3895" t="str">
        <f>RIGHT(N3895, LEN(N3895)-FIND("/",N3895,1))</f>
        <v>plays</v>
      </c>
      <c r="S3895" s="12">
        <f t="shared" si="120"/>
        <v>41779.449537037035</v>
      </c>
      <c r="T3895" s="12">
        <f t="shared" si="121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15">
        <f>IFERROR(E3896/L3896,0)</f>
        <v>47.272727272727273</v>
      </c>
      <c r="Q3896" t="str">
        <f>LEFT(N3896, FIND("/",N3896,1)-1)</f>
        <v>theater</v>
      </c>
      <c r="R3896" t="str">
        <f>RIGHT(N3896, LEN(N3896)-FIND("/",N3896,1))</f>
        <v>plays</v>
      </c>
      <c r="S3896" s="12">
        <f t="shared" si="120"/>
        <v>42679.750138888885</v>
      </c>
      <c r="T3896" s="12">
        <f t="shared" si="121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15">
        <f>IFERROR(E3897/L3897,0)</f>
        <v>50</v>
      </c>
      <c r="Q3897" t="str">
        <f>LEFT(N3897, FIND("/",N3897,1)-1)</f>
        <v>theater</v>
      </c>
      <c r="R3897" t="str">
        <f>RIGHT(N3897, LEN(N3897)-FIND("/",N3897,1))</f>
        <v>plays</v>
      </c>
      <c r="S3897" s="12">
        <f t="shared" si="120"/>
        <v>42032.041875000003</v>
      </c>
      <c r="T3897" s="12">
        <f t="shared" si="121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15">
        <f>IFERROR(E3898/L3898,0)</f>
        <v>42.5</v>
      </c>
      <c r="Q3898" t="str">
        <f>LEFT(N3898, FIND("/",N3898,1)-1)</f>
        <v>theater</v>
      </c>
      <c r="R3898" t="str">
        <f>RIGHT(N3898, LEN(N3898)-FIND("/",N3898,1))</f>
        <v>plays</v>
      </c>
      <c r="S3898" s="12">
        <f t="shared" si="120"/>
        <v>41792.983541666668</v>
      </c>
      <c r="T3898" s="12">
        <f t="shared" si="121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15">
        <f>IFERROR(E3899/L3899,0)</f>
        <v>44</v>
      </c>
      <c r="Q3899" t="str">
        <f>LEFT(N3899, FIND("/",N3899,1)-1)</f>
        <v>theater</v>
      </c>
      <c r="R3899" t="str">
        <f>RIGHT(N3899, LEN(N3899)-FIND("/",N3899,1))</f>
        <v>plays</v>
      </c>
      <c r="S3899" s="12">
        <f t="shared" si="120"/>
        <v>41982.665312499994</v>
      </c>
      <c r="T3899" s="12">
        <f t="shared" si="121"/>
        <v>42012.665312499994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15">
        <f>IFERROR(E3900/L3900,0)</f>
        <v>50.875</v>
      </c>
      <c r="Q3900" t="str">
        <f>LEFT(N3900, FIND("/",N3900,1)-1)</f>
        <v>theater</v>
      </c>
      <c r="R3900" t="str">
        <f>RIGHT(N3900, LEN(N3900)-FIND("/",N3900,1))</f>
        <v>plays</v>
      </c>
      <c r="S3900" s="12">
        <f t="shared" si="120"/>
        <v>42193.273958333331</v>
      </c>
      <c r="T3900" s="12">
        <f t="shared" si="121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15">
        <f>IFERROR(E3901/L3901,0)</f>
        <v>62.5</v>
      </c>
      <c r="Q3901" t="str">
        <f>LEFT(N3901, FIND("/",N3901,1)-1)</f>
        <v>theater</v>
      </c>
      <c r="R3901" t="str">
        <f>RIGHT(N3901, LEN(N3901)-FIND("/",N3901,1))</f>
        <v>plays</v>
      </c>
      <c r="S3901" s="12">
        <f t="shared" si="120"/>
        <v>41843.566678240742</v>
      </c>
      <c r="T3901" s="12">
        <f t="shared" si="121"/>
        <v>41863.566678240742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15">
        <f>IFERROR(E3902/L3902,0)</f>
        <v>27</v>
      </c>
      <c r="Q3902" t="str">
        <f>LEFT(N3902, FIND("/",N3902,1)-1)</f>
        <v>theater</v>
      </c>
      <c r="R3902" t="str">
        <f>RIGHT(N3902, LEN(N3902)-FIND("/",N3902,1))</f>
        <v>plays</v>
      </c>
      <c r="S3902" s="12">
        <f t="shared" si="120"/>
        <v>42135.884155092594</v>
      </c>
      <c r="T3902" s="12">
        <f t="shared" si="121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15">
        <f>IFERROR(E3903/L3903,0)</f>
        <v>25</v>
      </c>
      <c r="Q3903" t="str">
        <f>LEFT(N3903, FIND("/",N3903,1)-1)</f>
        <v>theater</v>
      </c>
      <c r="R3903" t="str">
        <f>RIGHT(N3903, LEN(N3903)-FIND("/",N3903,1))</f>
        <v>plays</v>
      </c>
      <c r="S3903" s="12">
        <f t="shared" si="120"/>
        <v>42317.618043981478</v>
      </c>
      <c r="T3903" s="12">
        <f t="shared" si="121"/>
        <v>42357.618043981478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15">
        <f>IFERROR(E3904/L3904,0)</f>
        <v>47.258064516129032</v>
      </c>
      <c r="Q3904" t="str">
        <f>LEFT(N3904, FIND("/",N3904,1)-1)</f>
        <v>theater</v>
      </c>
      <c r="R3904" t="str">
        <f>RIGHT(N3904, LEN(N3904)-FIND("/",N3904,1))</f>
        <v>plays</v>
      </c>
      <c r="S3904" s="12">
        <f t="shared" si="120"/>
        <v>42663.259745370371</v>
      </c>
      <c r="T3904" s="12">
        <f t="shared" si="121"/>
        <v>42688.301412037035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15">
        <f>IFERROR(E3905/L3905,0)</f>
        <v>0</v>
      </c>
      <c r="Q3905" t="str">
        <f>LEFT(N3905, FIND("/",N3905,1)-1)</f>
        <v>theater</v>
      </c>
      <c r="R3905" t="str">
        <f>RIGHT(N3905, LEN(N3905)-FIND("/",N3905,1))</f>
        <v>plays</v>
      </c>
      <c r="S3905" s="12">
        <f t="shared" si="120"/>
        <v>42185.802835648145</v>
      </c>
      <c r="T3905" s="12">
        <f t="shared" si="121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15">
        <f>IFERROR(E3906/L3906,0)</f>
        <v>1.5</v>
      </c>
      <c r="Q3906" t="str">
        <f>LEFT(N3906, FIND("/",N3906,1)-1)</f>
        <v>theater</v>
      </c>
      <c r="R3906" t="str">
        <f>RIGHT(N3906, LEN(N3906)-FIND("/",N3906,1))</f>
        <v>plays</v>
      </c>
      <c r="S3906" s="12">
        <f t="shared" si="120"/>
        <v>42095.020833333336</v>
      </c>
      <c r="T3906" s="12">
        <f t="shared" si="121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15">
        <f>IFERROR(E3907/L3907,0)</f>
        <v>24.714285714285715</v>
      </c>
      <c r="Q3907" t="str">
        <f>LEFT(N3907, FIND("/",N3907,1)-1)</f>
        <v>theater</v>
      </c>
      <c r="R3907" t="str">
        <f>RIGHT(N3907, LEN(N3907)-FIND("/",N3907,1))</f>
        <v>plays</v>
      </c>
      <c r="S3907" s="12">
        <f t="shared" ref="S3907:S3970" si="122">(J3907/86400)+25569+(-5/24)</f>
        <v>42124.415543981479</v>
      </c>
      <c r="T3907" s="12">
        <f t="shared" ref="T3907:T3970" si="123">(I3907/86400)+25569+(-5/24)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15">
        <f>E3908/L3908</f>
        <v>63.125</v>
      </c>
      <c r="Q3908" t="str">
        <f>LEFT(N3908, FIND("/",N3908,1)-1)</f>
        <v>theater</v>
      </c>
      <c r="R3908" t="str">
        <f>RIGHT(N3908, LEN(N3908)-FIND("/",N3908,1))</f>
        <v>plays</v>
      </c>
      <c r="S3908" s="12">
        <f t="shared" si="122"/>
        <v>42143.709409722222</v>
      </c>
      <c r="T3908" s="12">
        <f t="shared" si="123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15">
        <f>IFERROR(E3909/L3909,0)</f>
        <v>38.25</v>
      </c>
      <c r="Q3909" t="str">
        <f>LEFT(N3909, FIND("/",N3909,1)-1)</f>
        <v>theater</v>
      </c>
      <c r="R3909" t="str">
        <f>RIGHT(N3909, LEN(N3909)-FIND("/",N3909,1))</f>
        <v>plays</v>
      </c>
      <c r="S3909" s="12">
        <f t="shared" si="122"/>
        <v>41906.611180555556</v>
      </c>
      <c r="T3909" s="12">
        <f t="shared" si="123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15">
        <f>IFERROR(E3910/L3910,0)</f>
        <v>16.25</v>
      </c>
      <c r="Q3910" t="str">
        <f>LEFT(N3910, FIND("/",N3910,1)-1)</f>
        <v>theater</v>
      </c>
      <c r="R3910" t="str">
        <f>RIGHT(N3910, LEN(N3910)-FIND("/",N3910,1))</f>
        <v>plays</v>
      </c>
      <c r="S3910" s="12">
        <f t="shared" si="122"/>
        <v>41833.927037037036</v>
      </c>
      <c r="T3910" s="12">
        <f t="shared" si="123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15">
        <f>IFERROR(E3911/L3911,0)</f>
        <v>33.75</v>
      </c>
      <c r="Q3911" t="str">
        <f>LEFT(N3911, FIND("/",N3911,1)-1)</f>
        <v>theater</v>
      </c>
      <c r="R3911" t="str">
        <f>RIGHT(N3911, LEN(N3911)-FIND("/",N3911,1))</f>
        <v>plays</v>
      </c>
      <c r="S3911" s="12">
        <f t="shared" si="122"/>
        <v>41863.150949074072</v>
      </c>
      <c r="T3911" s="12">
        <f t="shared" si="123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15">
        <f>IFERROR(E3912/L3912,0)</f>
        <v>61.666666666666664</v>
      </c>
      <c r="Q3912" t="str">
        <f>LEFT(N3912, FIND("/",N3912,1)-1)</f>
        <v>theater</v>
      </c>
      <c r="R3912" t="str">
        <f>RIGHT(N3912, LEN(N3912)-FIND("/",N3912,1))</f>
        <v>plays</v>
      </c>
      <c r="S3912" s="12">
        <f t="shared" si="122"/>
        <v>42224.548576388886</v>
      </c>
      <c r="T3912" s="12">
        <f t="shared" si="123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15">
        <f>IFERROR(E3913/L3913,0)</f>
        <v>83.138888888888886</v>
      </c>
      <c r="Q3913" t="str">
        <f>LEFT(N3913, FIND("/",N3913,1)-1)</f>
        <v>theater</v>
      </c>
      <c r="R3913" t="str">
        <f>RIGHT(N3913, LEN(N3913)-FIND("/",N3913,1))</f>
        <v>plays</v>
      </c>
      <c r="S3913" s="12">
        <f t="shared" si="122"/>
        <v>41939.603900462964</v>
      </c>
      <c r="T3913" s="12">
        <f t="shared" si="123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15">
        <f>IFERROR(E3914/L3914,0)</f>
        <v>1</v>
      </c>
      <c r="Q3914" t="str">
        <f>LEFT(N3914, FIND("/",N3914,1)-1)</f>
        <v>theater</v>
      </c>
      <c r="R3914" t="str">
        <f>RIGHT(N3914, LEN(N3914)-FIND("/",N3914,1))</f>
        <v>plays</v>
      </c>
      <c r="S3914" s="12">
        <f t="shared" si="122"/>
        <v>42059.061689814807</v>
      </c>
      <c r="T3914" s="12">
        <f t="shared" si="123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15">
        <f>IFERROR(E3915/L3915,0)</f>
        <v>142.85714285714286</v>
      </c>
      <c r="Q3915" t="str">
        <f>LEFT(N3915, FIND("/",N3915,1)-1)</f>
        <v>theater</v>
      </c>
      <c r="R3915" t="str">
        <f>RIGHT(N3915, LEN(N3915)-FIND("/",N3915,1))</f>
        <v>plays</v>
      </c>
      <c r="S3915" s="12">
        <f t="shared" si="122"/>
        <v>42308.002881944441</v>
      </c>
      <c r="T3915" s="12">
        <f t="shared" si="123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15">
        <f>IFERROR(E3916/L3916,0)</f>
        <v>33.666666666666664</v>
      </c>
      <c r="Q3916" t="str">
        <f>LEFT(N3916, FIND("/",N3916,1)-1)</f>
        <v>theater</v>
      </c>
      <c r="R3916" t="str">
        <f>RIGHT(N3916, LEN(N3916)-FIND("/",N3916,1))</f>
        <v>plays</v>
      </c>
      <c r="S3916" s="12">
        <f t="shared" si="122"/>
        <v>42114.610601851855</v>
      </c>
      <c r="T3916" s="12">
        <f t="shared" si="123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15">
        <f>IFERROR(E3917/L3917,0)</f>
        <v>5</v>
      </c>
      <c r="Q3917" t="str">
        <f>LEFT(N3917, FIND("/",N3917,1)-1)</f>
        <v>theater</v>
      </c>
      <c r="R3917" t="str">
        <f>RIGHT(N3917, LEN(N3917)-FIND("/",N3917,1))</f>
        <v>plays</v>
      </c>
      <c r="S3917" s="12">
        <f t="shared" si="122"/>
        <v>42492.776724537034</v>
      </c>
      <c r="T3917" s="12">
        <f t="shared" si="123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15">
        <f>IFERROR(E3918/L3918,0)</f>
        <v>0</v>
      </c>
      <c r="Q3918" t="str">
        <f>LEFT(N3918, FIND("/",N3918,1)-1)</f>
        <v>theater</v>
      </c>
      <c r="R3918" t="str">
        <f>RIGHT(N3918, LEN(N3918)-FIND("/",N3918,1))</f>
        <v>plays</v>
      </c>
      <c r="S3918" s="12">
        <f t="shared" si="122"/>
        <v>42494.263333333329</v>
      </c>
      <c r="T3918" s="12">
        <f t="shared" si="123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15">
        <f>IFERROR(E3919/L3919,0)</f>
        <v>10</v>
      </c>
      <c r="Q3919" t="str">
        <f>LEFT(N3919, FIND("/",N3919,1)-1)</f>
        <v>theater</v>
      </c>
      <c r="R3919" t="str">
        <f>RIGHT(N3919, LEN(N3919)-FIND("/",N3919,1))</f>
        <v>plays</v>
      </c>
      <c r="S3919" s="12">
        <f t="shared" si="122"/>
        <v>41863.318993055553</v>
      </c>
      <c r="T3919" s="12">
        <f t="shared" si="123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15">
        <f>IFERROR(E3920/L3920,0)</f>
        <v>40</v>
      </c>
      <c r="Q3920" t="str">
        <f>LEFT(N3920, FIND("/",N3920,1)-1)</f>
        <v>theater</v>
      </c>
      <c r="R3920" t="str">
        <f>RIGHT(N3920, LEN(N3920)-FIND("/",N3920,1))</f>
        <v>plays</v>
      </c>
      <c r="S3920" s="12">
        <f t="shared" si="122"/>
        <v>41843.456284722219</v>
      </c>
      <c r="T3920" s="12">
        <f t="shared" si="123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15">
        <f>IFERROR(E3921/L3921,0)</f>
        <v>30</v>
      </c>
      <c r="Q3921" t="str">
        <f>LEFT(N3921, FIND("/",N3921,1)-1)</f>
        <v>theater</v>
      </c>
      <c r="R3921" t="str">
        <f>RIGHT(N3921, LEN(N3921)-FIND("/",N3921,1))</f>
        <v>plays</v>
      </c>
      <c r="S3921" s="12">
        <f t="shared" si="122"/>
        <v>42358.476539351854</v>
      </c>
      <c r="T3921" s="12">
        <f t="shared" si="123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15">
        <f>IFERROR(E3922/L3922,0)</f>
        <v>45</v>
      </c>
      <c r="Q3922" t="str">
        <f>LEFT(N3922, FIND("/",N3922,1)-1)</f>
        <v>theater</v>
      </c>
      <c r="R3922" t="str">
        <f>RIGHT(N3922, LEN(N3922)-FIND("/",N3922,1))</f>
        <v>plays</v>
      </c>
      <c r="S3922" s="12">
        <f t="shared" si="122"/>
        <v>42657.178935185184</v>
      </c>
      <c r="T3922" s="12">
        <f t="shared" si="123"/>
        <v>42687.220601851848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15">
        <f>IFERROR(E3923/L3923,0)</f>
        <v>0</v>
      </c>
      <c r="Q3923" t="str">
        <f>LEFT(N3923, FIND("/",N3923,1)-1)</f>
        <v>theater</v>
      </c>
      <c r="R3923" t="str">
        <f>RIGHT(N3923, LEN(N3923)-FIND("/",N3923,1))</f>
        <v>plays</v>
      </c>
      <c r="S3923" s="12">
        <f t="shared" si="122"/>
        <v>41926.333969907406</v>
      </c>
      <c r="T3923" s="12">
        <f t="shared" si="123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15">
        <f>IFERROR(E3924/L3924,0)</f>
        <v>10.166666666666666</v>
      </c>
      <c r="Q3924" t="str">
        <f>LEFT(N3924, FIND("/",N3924,1)-1)</f>
        <v>theater</v>
      </c>
      <c r="R3924" t="str">
        <f>RIGHT(N3924, LEN(N3924)-FIND("/",N3924,1))</f>
        <v>plays</v>
      </c>
      <c r="S3924" s="12">
        <f t="shared" si="122"/>
        <v>42020.560300925928</v>
      </c>
      <c r="T3924" s="12">
        <f t="shared" si="123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15">
        <f>IFERROR(E3925/L3925,0)</f>
        <v>81.411764705882348</v>
      </c>
      <c r="Q3925" t="str">
        <f>LEFT(N3925, FIND("/",N3925,1)-1)</f>
        <v>theater</v>
      </c>
      <c r="R3925" t="str">
        <f>RIGHT(N3925, LEN(N3925)-FIND("/",N3925,1))</f>
        <v>plays</v>
      </c>
      <c r="S3925" s="12">
        <f t="shared" si="122"/>
        <v>42075.771655092591</v>
      </c>
      <c r="T3925" s="12">
        <f t="shared" si="123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15">
        <f>IFERROR(E3926/L3926,0)</f>
        <v>57.25</v>
      </c>
      <c r="Q3926" t="str">
        <f>LEFT(N3926, FIND("/",N3926,1)-1)</f>
        <v>theater</v>
      </c>
      <c r="R3926" t="str">
        <f>RIGHT(N3926, LEN(N3926)-FIND("/",N3926,1))</f>
        <v>plays</v>
      </c>
      <c r="S3926" s="12">
        <f t="shared" si="122"/>
        <v>41786.751412037032</v>
      </c>
      <c r="T3926" s="12">
        <f t="shared" si="123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15">
        <f>IFERROR(E3927/L3927,0)</f>
        <v>5</v>
      </c>
      <c r="Q3927" t="str">
        <f>LEFT(N3927, FIND("/",N3927,1)-1)</f>
        <v>theater</v>
      </c>
      <c r="R3927" t="str">
        <f>RIGHT(N3927, LEN(N3927)-FIND("/",N3927,1))</f>
        <v>plays</v>
      </c>
      <c r="S3927" s="12">
        <f t="shared" si="122"/>
        <v>41820.662488425922</v>
      </c>
      <c r="T3927" s="12">
        <f t="shared" si="123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15">
        <f>IFERROR(E3928/L3928,0)</f>
        <v>15</v>
      </c>
      <c r="Q3928" t="str">
        <f>LEFT(N3928, FIND("/",N3928,1)-1)</f>
        <v>theater</v>
      </c>
      <c r="R3928" t="str">
        <f>RIGHT(N3928, LEN(N3928)-FIND("/",N3928,1))</f>
        <v>plays</v>
      </c>
      <c r="S3928" s="12">
        <f t="shared" si="122"/>
        <v>41969.876712962963</v>
      </c>
      <c r="T3928" s="12">
        <f t="shared" si="123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15">
        <f>IFERROR(E3929/L3929,0)</f>
        <v>12.5</v>
      </c>
      <c r="Q3929" t="str">
        <f>LEFT(N3929, FIND("/",N3929,1)-1)</f>
        <v>theater</v>
      </c>
      <c r="R3929" t="str">
        <f>RIGHT(N3929, LEN(N3929)-FIND("/",N3929,1))</f>
        <v>plays</v>
      </c>
      <c r="S3929" s="12">
        <f t="shared" si="122"/>
        <v>41830.059074074074</v>
      </c>
      <c r="T3929" s="12">
        <f t="shared" si="123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15">
        <f>IFERROR(E3930/L3930,0)</f>
        <v>93</v>
      </c>
      <c r="Q3930" t="str">
        <f>LEFT(N3930, FIND("/",N3930,1)-1)</f>
        <v>theater</v>
      </c>
      <c r="R3930" t="str">
        <f>RIGHT(N3930, LEN(N3930)-FIND("/",N3930,1))</f>
        <v>plays</v>
      </c>
      <c r="S3930" s="12">
        <f t="shared" si="122"/>
        <v>42265.474849537037</v>
      </c>
      <c r="T3930" s="12">
        <f t="shared" si="123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15">
        <f>IFERROR(E3931/L3931,0)</f>
        <v>32.357142857142854</v>
      </c>
      <c r="Q3931" t="str">
        <f>LEFT(N3931, FIND("/",N3931,1)-1)</f>
        <v>theater</v>
      </c>
      <c r="R3931" t="str">
        <f>RIGHT(N3931, LEN(N3931)-FIND("/",N3931,1))</f>
        <v>plays</v>
      </c>
      <c r="S3931" s="12">
        <f t="shared" si="122"/>
        <v>42601.618807870364</v>
      </c>
      <c r="T3931" s="12">
        <f t="shared" si="123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15">
        <f>IFERROR(E3932/L3932,0)</f>
        <v>0</v>
      </c>
      <c r="Q3932" t="str">
        <f>LEFT(N3932, FIND("/",N3932,1)-1)</f>
        <v>theater</v>
      </c>
      <c r="R3932" t="str">
        <f>RIGHT(N3932, LEN(N3932)-FIND("/",N3932,1))</f>
        <v>plays</v>
      </c>
      <c r="S3932" s="12">
        <f t="shared" si="122"/>
        <v>42433.13041666666</v>
      </c>
      <c r="T3932" s="12">
        <f t="shared" si="123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15">
        <f>IFERROR(E3933/L3933,0)</f>
        <v>0</v>
      </c>
      <c r="Q3933" t="str">
        <f>LEFT(N3933, FIND("/",N3933,1)-1)</f>
        <v>theater</v>
      </c>
      <c r="R3933" t="str">
        <f>RIGHT(N3933, LEN(N3933)-FIND("/",N3933,1))</f>
        <v>plays</v>
      </c>
      <c r="S3933" s="12">
        <f t="shared" si="122"/>
        <v>42227.943368055552</v>
      </c>
      <c r="T3933" s="12">
        <f t="shared" si="123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15">
        <f>IFERROR(E3934/L3934,0)</f>
        <v>1</v>
      </c>
      <c r="Q3934" t="str">
        <f>LEFT(N3934, FIND("/",N3934,1)-1)</f>
        <v>theater</v>
      </c>
      <c r="R3934" t="str">
        <f>RIGHT(N3934, LEN(N3934)-FIND("/",N3934,1))</f>
        <v>plays</v>
      </c>
      <c r="S3934" s="12">
        <f t="shared" si="122"/>
        <v>42414.960231481477</v>
      </c>
      <c r="T3934" s="12">
        <f t="shared" si="123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15">
        <f>IFERROR(E3935/L3935,0)</f>
        <v>91.833333333333329</v>
      </c>
      <c r="Q3935" t="str">
        <f>LEFT(N3935, FIND("/",N3935,1)-1)</f>
        <v>theater</v>
      </c>
      <c r="R3935" t="str">
        <f>RIGHT(N3935, LEN(N3935)-FIND("/",N3935,1))</f>
        <v>plays</v>
      </c>
      <c r="S3935" s="12">
        <f t="shared" si="122"/>
        <v>42538.759976851848</v>
      </c>
      <c r="T3935" s="12">
        <f t="shared" si="123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15">
        <f>IFERROR(E3936/L3936,0)</f>
        <v>45.833333333333336</v>
      </c>
      <c r="Q3936" t="str">
        <f>LEFT(N3936, FIND("/",N3936,1)-1)</f>
        <v>theater</v>
      </c>
      <c r="R3936" t="str">
        <f>RIGHT(N3936, LEN(N3936)-FIND("/",N3936,1))</f>
        <v>plays</v>
      </c>
      <c r="S3936" s="12">
        <f t="shared" si="122"/>
        <v>42233.463414351849</v>
      </c>
      <c r="T3936" s="12">
        <f t="shared" si="123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15">
        <f>IFERROR(E3937/L3937,0)</f>
        <v>57.173913043478258</v>
      </c>
      <c r="Q3937" t="str">
        <f>LEFT(N3937, FIND("/",N3937,1)-1)</f>
        <v>theater</v>
      </c>
      <c r="R3937" t="str">
        <f>RIGHT(N3937, LEN(N3937)-FIND("/",N3937,1))</f>
        <v>plays</v>
      </c>
      <c r="S3937" s="12">
        <f t="shared" si="122"/>
        <v>42221.448449074072</v>
      </c>
      <c r="T3937" s="12">
        <f t="shared" si="123"/>
        <v>42281.448449074072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15">
        <f>IFERROR(E3938/L3938,0)</f>
        <v>0</v>
      </c>
      <c r="Q3938" t="str">
        <f>LEFT(N3938, FIND("/",N3938,1)-1)</f>
        <v>theater</v>
      </c>
      <c r="R3938" t="str">
        <f>RIGHT(N3938, LEN(N3938)-FIND("/",N3938,1))</f>
        <v>plays</v>
      </c>
      <c r="S3938" s="12">
        <f t="shared" si="122"/>
        <v>42675.054629629631</v>
      </c>
      <c r="T3938" s="12">
        <f t="shared" si="123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15">
        <f>E3939/L3939</f>
        <v>248.5</v>
      </c>
      <c r="Q3939" t="str">
        <f>LEFT(N3939, FIND("/",N3939,1)-1)</f>
        <v>theater</v>
      </c>
      <c r="R3939" t="str">
        <f>RIGHT(N3939, LEN(N3939)-FIND("/",N3939,1))</f>
        <v>plays</v>
      </c>
      <c r="S3939" s="12">
        <f t="shared" si="122"/>
        <v>42534.423148148147</v>
      </c>
      <c r="T3939" s="12">
        <f t="shared" si="123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15">
        <f>IFERROR(E3940/L3940,0)</f>
        <v>79.400000000000006</v>
      </c>
      <c r="Q3940" t="str">
        <f>LEFT(N3940, FIND("/",N3940,1)-1)</f>
        <v>theater</v>
      </c>
      <c r="R3940" t="str">
        <f>RIGHT(N3940, LEN(N3940)-FIND("/",N3940,1))</f>
        <v>plays</v>
      </c>
      <c r="S3940" s="12">
        <f t="shared" si="122"/>
        <v>42151.697384259256</v>
      </c>
      <c r="T3940" s="12">
        <f t="shared" si="123"/>
        <v>42182.697384259256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15">
        <f>IFERROR(E3941/L3941,0)</f>
        <v>5</v>
      </c>
      <c r="Q3941" t="str">
        <f>LEFT(N3941, FIND("/",N3941,1)-1)</f>
        <v>theater</v>
      </c>
      <c r="R3941" t="str">
        <f>RIGHT(N3941, LEN(N3941)-FIND("/",N3941,1))</f>
        <v>plays</v>
      </c>
      <c r="S3941" s="12">
        <f t="shared" si="122"/>
        <v>41915.191886574074</v>
      </c>
      <c r="T3941" s="12">
        <f t="shared" si="123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15">
        <f>IFERROR(E3942/L3942,0)</f>
        <v>5.5</v>
      </c>
      <c r="Q3942" t="str">
        <f>LEFT(N3942, FIND("/",N3942,1)-1)</f>
        <v>theater</v>
      </c>
      <c r="R3942" t="str">
        <f>RIGHT(N3942, LEN(N3942)-FIND("/",N3942,1))</f>
        <v>plays</v>
      </c>
      <c r="S3942" s="12">
        <f t="shared" si="122"/>
        <v>41961.284155092588</v>
      </c>
      <c r="T3942" s="12">
        <f t="shared" si="123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15">
        <f>IFERROR(E3943/L3943,0)</f>
        <v>25</v>
      </c>
      <c r="Q3943" t="str">
        <f>LEFT(N3943, FIND("/",N3943,1)-1)</f>
        <v>theater</v>
      </c>
      <c r="R3943" t="str">
        <f>RIGHT(N3943, LEN(N3943)-FIND("/",N3943,1))</f>
        <v>plays</v>
      </c>
      <c r="S3943" s="12">
        <f t="shared" si="122"/>
        <v>41940.378900462958</v>
      </c>
      <c r="T3943" s="12">
        <f t="shared" si="123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15">
        <f>IFERROR(E3944/L3944,0)</f>
        <v>0</v>
      </c>
      <c r="Q3944" t="str">
        <f>LEFT(N3944, FIND("/",N3944,1)-1)</f>
        <v>theater</v>
      </c>
      <c r="R3944" t="str">
        <f>RIGHT(N3944, LEN(N3944)-FIND("/",N3944,1))</f>
        <v>plays</v>
      </c>
      <c r="S3944" s="12">
        <f t="shared" si="122"/>
        <v>42111.695763888885</v>
      </c>
      <c r="T3944" s="12">
        <f t="shared" si="123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15">
        <f>IFERROR(E3945/L3945,0)</f>
        <v>137.07692307692307</v>
      </c>
      <c r="Q3945" t="str">
        <f>LEFT(N3945, FIND("/",N3945,1)-1)</f>
        <v>theater</v>
      </c>
      <c r="R3945" t="str">
        <f>RIGHT(N3945, LEN(N3945)-FIND("/",N3945,1))</f>
        <v>plays</v>
      </c>
      <c r="S3945" s="12">
        <f t="shared" si="122"/>
        <v>42279.570231481477</v>
      </c>
      <c r="T3945" s="12">
        <f t="shared" si="123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15">
        <f>IFERROR(E3946/L3946,0)</f>
        <v>0</v>
      </c>
      <c r="Q3946" t="str">
        <f>LEFT(N3946, FIND("/",N3946,1)-1)</f>
        <v>theater</v>
      </c>
      <c r="R3946" t="str">
        <f>RIGHT(N3946, LEN(N3946)-FIND("/",N3946,1))</f>
        <v>plays</v>
      </c>
      <c r="S3946" s="12">
        <f t="shared" si="122"/>
        <v>42213.454571759255</v>
      </c>
      <c r="T3946" s="12">
        <f t="shared" si="123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15">
        <f>IFERROR(E3947/L3947,0)</f>
        <v>5</v>
      </c>
      <c r="Q3947" t="str">
        <f>LEFT(N3947, FIND("/",N3947,1)-1)</f>
        <v>theater</v>
      </c>
      <c r="R3947" t="str">
        <f>RIGHT(N3947, LEN(N3947)-FIND("/",N3947,1))</f>
        <v>plays</v>
      </c>
      <c r="S3947" s="12">
        <f t="shared" si="122"/>
        <v>42109.593379629623</v>
      </c>
      <c r="T3947" s="12">
        <f t="shared" si="123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15">
        <f>IFERROR(E3948/L3948,0)</f>
        <v>39</v>
      </c>
      <c r="Q3948" t="str">
        <f>LEFT(N3948, FIND("/",N3948,1)-1)</f>
        <v>theater</v>
      </c>
      <c r="R3948" t="str">
        <f>RIGHT(N3948, LEN(N3948)-FIND("/",N3948,1))</f>
        <v>plays</v>
      </c>
      <c r="S3948" s="12">
        <f t="shared" si="122"/>
        <v>42031.625254629624</v>
      </c>
      <c r="T3948" s="12">
        <f t="shared" si="123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15">
        <f>IFERROR(E3949/L3949,0)</f>
        <v>50.5</v>
      </c>
      <c r="Q3949" t="str">
        <f>LEFT(N3949, FIND("/",N3949,1)-1)</f>
        <v>theater</v>
      </c>
      <c r="R3949" t="str">
        <f>RIGHT(N3949, LEN(N3949)-FIND("/",N3949,1))</f>
        <v>plays</v>
      </c>
      <c r="S3949" s="12">
        <f t="shared" si="122"/>
        <v>42614.934537037036</v>
      </c>
      <c r="T3949" s="12">
        <f t="shared" si="123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15">
        <f>IFERROR(E3950/L3950,0)</f>
        <v>0</v>
      </c>
      <c r="Q3950" t="str">
        <f>LEFT(N3950, FIND("/",N3950,1)-1)</f>
        <v>theater</v>
      </c>
      <c r="R3950" t="str">
        <f>RIGHT(N3950, LEN(N3950)-FIND("/",N3950,1))</f>
        <v>plays</v>
      </c>
      <c r="S3950" s="12">
        <f t="shared" si="122"/>
        <v>41829.117164351854</v>
      </c>
      <c r="T3950" s="12">
        <f t="shared" si="123"/>
        <v>41889.117164351854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15">
        <f>IFERROR(E3951/L3951,0)</f>
        <v>49.28125</v>
      </c>
      <c r="Q3951" t="str">
        <f>LEFT(N3951, FIND("/",N3951,1)-1)</f>
        <v>theater</v>
      </c>
      <c r="R3951" t="str">
        <f>RIGHT(N3951, LEN(N3951)-FIND("/",N3951,1))</f>
        <v>plays</v>
      </c>
      <c r="S3951" s="12">
        <f t="shared" si="122"/>
        <v>42015.912280092591</v>
      </c>
      <c r="T3951" s="12">
        <f t="shared" si="123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15">
        <f>IFERROR(E3952/L3952,0)</f>
        <v>25</v>
      </c>
      <c r="Q3952" t="str">
        <f>LEFT(N3952, FIND("/",N3952,1)-1)</f>
        <v>theater</v>
      </c>
      <c r="R3952" t="str">
        <f>RIGHT(N3952, LEN(N3952)-FIND("/",N3952,1))</f>
        <v>plays</v>
      </c>
      <c r="S3952" s="12">
        <f t="shared" si="122"/>
        <v>42439.493981481479</v>
      </c>
      <c r="T3952" s="12">
        <f t="shared" si="123"/>
        <v>42468.565972222219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15">
        <f>IFERROR(E3953/L3953,0)</f>
        <v>1</v>
      </c>
      <c r="Q3953" t="str">
        <f>LEFT(N3953, FIND("/",N3953,1)-1)</f>
        <v>theater</v>
      </c>
      <c r="R3953" t="str">
        <f>RIGHT(N3953, LEN(N3953)-FIND("/",N3953,1))</f>
        <v>plays</v>
      </c>
      <c r="S3953" s="12">
        <f t="shared" si="122"/>
        <v>42433.617384259262</v>
      </c>
      <c r="T3953" s="12">
        <f t="shared" si="123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15">
        <f>IFERROR(E3954/L3954,0)</f>
        <v>25</v>
      </c>
      <c r="Q3954" t="str">
        <f>LEFT(N3954, FIND("/",N3954,1)-1)</f>
        <v>theater</v>
      </c>
      <c r="R3954" t="str">
        <f>RIGHT(N3954, LEN(N3954)-FIND("/",N3954,1))</f>
        <v>plays</v>
      </c>
      <c r="S3954" s="12">
        <f t="shared" si="122"/>
        <v>42243.582060185181</v>
      </c>
      <c r="T3954" s="12">
        <f t="shared" si="123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15">
        <f>IFERROR(E3955/L3955,0)</f>
        <v>0</v>
      </c>
      <c r="Q3955" t="str">
        <f>LEFT(N3955, FIND("/",N3955,1)-1)</f>
        <v>theater</v>
      </c>
      <c r="R3955" t="str">
        <f>RIGHT(N3955, LEN(N3955)-FIND("/",N3955,1))</f>
        <v>plays</v>
      </c>
      <c r="S3955" s="12">
        <f t="shared" si="122"/>
        <v>42549.840115740742</v>
      </c>
      <c r="T3955" s="12">
        <f t="shared" si="123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15">
        <f>IFERROR(E3956/L3956,0)</f>
        <v>0</v>
      </c>
      <c r="Q3956" t="str">
        <f>LEFT(N3956, FIND("/",N3956,1)-1)</f>
        <v>theater</v>
      </c>
      <c r="R3956" t="str">
        <f>RIGHT(N3956, LEN(N3956)-FIND("/",N3956,1))</f>
        <v>plays</v>
      </c>
      <c r="S3956" s="12">
        <f t="shared" si="122"/>
        <v>41774.442870370367</v>
      </c>
      <c r="T3956" s="12">
        <f t="shared" si="123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15">
        <f>IFERROR(E3957/L3957,0)</f>
        <v>53.125</v>
      </c>
      <c r="Q3957" t="str">
        <f>LEFT(N3957, FIND("/",N3957,1)-1)</f>
        <v>theater</v>
      </c>
      <c r="R3957" t="str">
        <f>RIGHT(N3957, LEN(N3957)-FIND("/",N3957,1))</f>
        <v>plays</v>
      </c>
      <c r="S3957" s="12">
        <f t="shared" si="122"/>
        <v>42306.640520833331</v>
      </c>
      <c r="T3957" s="12">
        <f t="shared" si="123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15">
        <f>IFERROR(E3958/L3958,0)</f>
        <v>0</v>
      </c>
      <c r="Q3958" t="str">
        <f>LEFT(N3958, FIND("/",N3958,1)-1)</f>
        <v>theater</v>
      </c>
      <c r="R3958" t="str">
        <f>RIGHT(N3958, LEN(N3958)-FIND("/",N3958,1))</f>
        <v>plays</v>
      </c>
      <c r="S3958" s="12">
        <f t="shared" si="122"/>
        <v>42457.723692129628</v>
      </c>
      <c r="T3958" s="12">
        <f t="shared" si="123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15">
        <f>IFERROR(E3959/L3959,0)</f>
        <v>7</v>
      </c>
      <c r="Q3959" t="str">
        <f>LEFT(N3959, FIND("/",N3959,1)-1)</f>
        <v>theater</v>
      </c>
      <c r="R3959" t="str">
        <f>RIGHT(N3959, LEN(N3959)-FIND("/",N3959,1))</f>
        <v>plays</v>
      </c>
      <c r="S3959" s="12">
        <f t="shared" si="122"/>
        <v>42513.76798611111</v>
      </c>
      <c r="T3959" s="12">
        <f t="shared" si="123"/>
        <v>42559.76798611111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15">
        <f>IFERROR(E3960/L3960,0)</f>
        <v>40.0625</v>
      </c>
      <c r="Q3960" t="str">
        <f>LEFT(N3960, FIND("/",N3960,1)-1)</f>
        <v>theater</v>
      </c>
      <c r="R3960" t="str">
        <f>RIGHT(N3960, LEN(N3960)-FIND("/",N3960,1))</f>
        <v>plays</v>
      </c>
      <c r="S3960" s="12">
        <f t="shared" si="122"/>
        <v>41816.742037037031</v>
      </c>
      <c r="T3960" s="12">
        <f t="shared" si="123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15">
        <f>IFERROR(E3961/L3961,0)</f>
        <v>24.333333333333332</v>
      </c>
      <c r="Q3961" t="str">
        <f>LEFT(N3961, FIND("/",N3961,1)-1)</f>
        <v>theater</v>
      </c>
      <c r="R3961" t="str">
        <f>RIGHT(N3961, LEN(N3961)-FIND("/",N3961,1))</f>
        <v>plays</v>
      </c>
      <c r="S3961" s="12">
        <f t="shared" si="122"/>
        <v>41880.580509259256</v>
      </c>
      <c r="T3961" s="12">
        <f t="shared" si="123"/>
        <v>41910.580509259256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15">
        <f>IFERROR(E3962/L3962,0)</f>
        <v>11.25</v>
      </c>
      <c r="Q3962" t="str">
        <f>LEFT(N3962, FIND("/",N3962,1)-1)</f>
        <v>theater</v>
      </c>
      <c r="R3962" t="str">
        <f>RIGHT(N3962, LEN(N3962)-FIND("/",N3962,1))</f>
        <v>plays</v>
      </c>
      <c r="S3962" s="12">
        <f t="shared" si="122"/>
        <v>42342.63722222222</v>
      </c>
      <c r="T3962" s="12">
        <f t="shared" si="123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15">
        <f>IFERROR(E3963/L3963,0)</f>
        <v>10.5</v>
      </c>
      <c r="Q3963" t="str">
        <f>LEFT(N3963, FIND("/",N3963,1)-1)</f>
        <v>theater</v>
      </c>
      <c r="R3963" t="str">
        <f>RIGHT(N3963, LEN(N3963)-FIND("/",N3963,1))</f>
        <v>plays</v>
      </c>
      <c r="S3963" s="12">
        <f t="shared" si="122"/>
        <v>41745.682986111111</v>
      </c>
      <c r="T3963" s="12">
        <f t="shared" si="123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15">
        <f>IFERROR(E3964/L3964,0)</f>
        <v>15</v>
      </c>
      <c r="Q3964" t="str">
        <f>LEFT(N3964, FIND("/",N3964,1)-1)</f>
        <v>theater</v>
      </c>
      <c r="R3964" t="str">
        <f>RIGHT(N3964, LEN(N3964)-FIND("/",N3964,1))</f>
        <v>plays</v>
      </c>
      <c r="S3964" s="12">
        <f t="shared" si="122"/>
        <v>42311.413124999999</v>
      </c>
      <c r="T3964" s="12">
        <f t="shared" si="123"/>
        <v>42336.413124999999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15">
        <f>IFERROR(E3965/L3965,0)</f>
        <v>0</v>
      </c>
      <c r="Q3965" t="str">
        <f>LEFT(N3965, FIND("/",N3965,1)-1)</f>
        <v>theater</v>
      </c>
      <c r="R3965" t="str">
        <f>RIGHT(N3965, LEN(N3965)-FIND("/",N3965,1))</f>
        <v>plays</v>
      </c>
      <c r="S3965" s="12">
        <f t="shared" si="122"/>
        <v>42295.945798611108</v>
      </c>
      <c r="T3965" s="12">
        <f t="shared" si="123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15">
        <f>IFERROR(E3966/L3966,0)</f>
        <v>42</v>
      </c>
      <c r="Q3966" t="str">
        <f>LEFT(N3966, FIND("/",N3966,1)-1)</f>
        <v>theater</v>
      </c>
      <c r="R3966" t="str">
        <f>RIGHT(N3966, LEN(N3966)-FIND("/",N3966,1))</f>
        <v>plays</v>
      </c>
      <c r="S3966" s="12">
        <f t="shared" si="122"/>
        <v>42053.513726851852</v>
      </c>
      <c r="T3966" s="12">
        <f t="shared" si="123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15">
        <f>IFERROR(E3967/L3967,0)</f>
        <v>71.25</v>
      </c>
      <c r="Q3967" t="str">
        <f>LEFT(N3967, FIND("/",N3967,1)-1)</f>
        <v>theater</v>
      </c>
      <c r="R3967" t="str">
        <f>RIGHT(N3967, LEN(N3967)-FIND("/",N3967,1))</f>
        <v>plays</v>
      </c>
      <c r="S3967" s="12">
        <f t="shared" si="122"/>
        <v>42414.027546296296</v>
      </c>
      <c r="T3967" s="12">
        <f t="shared" si="123"/>
        <v>42473.985879629625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15">
        <f>IFERROR(E3968/L3968,0)</f>
        <v>22.5</v>
      </c>
      <c r="Q3968" t="str">
        <f>LEFT(N3968, FIND("/",N3968,1)-1)</f>
        <v>theater</v>
      </c>
      <c r="R3968" t="str">
        <f>RIGHT(N3968, LEN(N3968)-FIND("/",N3968,1))</f>
        <v>plays</v>
      </c>
      <c r="S3968" s="12">
        <f t="shared" si="122"/>
        <v>41801.503217592588</v>
      </c>
      <c r="T3968" s="12">
        <f t="shared" si="123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15">
        <f>IFERROR(E3969/L3969,0)</f>
        <v>41</v>
      </c>
      <c r="Q3969" t="str">
        <f>LEFT(N3969, FIND("/",N3969,1)-1)</f>
        <v>theater</v>
      </c>
      <c r="R3969" t="str">
        <f>RIGHT(N3969, LEN(N3969)-FIND("/",N3969,1))</f>
        <v>plays</v>
      </c>
      <c r="S3969" s="12">
        <f t="shared" si="122"/>
        <v>42770.082256944443</v>
      </c>
      <c r="T3969" s="12">
        <f t="shared" si="123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15">
        <f>IFERROR(E3970/L3970,0)</f>
        <v>47.909090909090907</v>
      </c>
      <c r="Q3970" t="str">
        <f>LEFT(N3970, FIND("/",N3970,1)-1)</f>
        <v>theater</v>
      </c>
      <c r="R3970" t="str">
        <f>RIGHT(N3970, LEN(N3970)-FIND("/",N3970,1))</f>
        <v>plays</v>
      </c>
      <c r="S3970" s="12">
        <f t="shared" si="122"/>
        <v>42452.60732638889</v>
      </c>
      <c r="T3970" s="12">
        <f t="shared" si="123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15">
        <f>IFERROR(E3971/L3971,0)</f>
        <v>35.166666666666664</v>
      </c>
      <c r="Q3971" t="str">
        <f>LEFT(N3971, FIND("/",N3971,1)-1)</f>
        <v>theater</v>
      </c>
      <c r="R3971" t="str">
        <f>RIGHT(N3971, LEN(N3971)-FIND("/",N3971,1))</f>
        <v>plays</v>
      </c>
      <c r="S3971" s="12">
        <f t="shared" ref="S3971:S4034" si="124">(J3971/86400)+25569+(-5/24)</f>
        <v>42601.646365740737</v>
      </c>
      <c r="T3971" s="12">
        <f t="shared" ref="T3971:T4034" si="125">(I3971/86400)+25569+(-5/24)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15">
        <f>IFERROR(E3972/L3972,0)</f>
        <v>5.5</v>
      </c>
      <c r="Q3972" t="str">
        <f>LEFT(N3972, FIND("/",N3972,1)-1)</f>
        <v>theater</v>
      </c>
      <c r="R3972" t="str">
        <f>RIGHT(N3972, LEN(N3972)-FIND("/",N3972,1))</f>
        <v>plays</v>
      </c>
      <c r="S3972" s="12">
        <f t="shared" si="124"/>
        <v>42447.655219907407</v>
      </c>
      <c r="T3972" s="12">
        <f t="shared" si="125"/>
        <v>42477.655219907407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15">
        <f>IFERROR(E3973/L3973,0)</f>
        <v>22.666666666666668</v>
      </c>
      <c r="Q3973" t="str">
        <f>LEFT(N3973, FIND("/",N3973,1)-1)</f>
        <v>theater</v>
      </c>
      <c r="R3973" t="str">
        <f>RIGHT(N3973, LEN(N3973)-FIND("/",N3973,1))</f>
        <v>plays</v>
      </c>
      <c r="S3973" s="12">
        <f t="shared" si="124"/>
        <v>41811.327847222223</v>
      </c>
      <c r="T3973" s="12">
        <f t="shared" si="125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15">
        <f>IFERROR(E3974/L3974,0)</f>
        <v>26.375</v>
      </c>
      <c r="Q3974" t="str">
        <f>LEFT(N3974, FIND("/",N3974,1)-1)</f>
        <v>theater</v>
      </c>
      <c r="R3974" t="str">
        <f>RIGHT(N3974, LEN(N3974)-FIND("/",N3974,1))</f>
        <v>plays</v>
      </c>
      <c r="S3974" s="12">
        <f t="shared" si="124"/>
        <v>41980.859189814808</v>
      </c>
      <c r="T3974" s="12">
        <f t="shared" si="125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15">
        <f>E3975/L3975</f>
        <v>105.54054054054055</v>
      </c>
      <c r="Q3975" t="str">
        <f>LEFT(N3975, FIND("/",N3975,1)-1)</f>
        <v>theater</v>
      </c>
      <c r="R3975" t="str">
        <f>RIGHT(N3975, LEN(N3975)-FIND("/",N3975,1))</f>
        <v>plays</v>
      </c>
      <c r="S3975" s="12">
        <f t="shared" si="124"/>
        <v>42469.475810185184</v>
      </c>
      <c r="T3975" s="12">
        <f t="shared" si="125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15">
        <f>IFERROR(E3976/L3976,0)</f>
        <v>29.09090909090909</v>
      </c>
      <c r="Q3976" t="str">
        <f>LEFT(N3976, FIND("/",N3976,1)-1)</f>
        <v>theater</v>
      </c>
      <c r="R3976" t="str">
        <f>RIGHT(N3976, LEN(N3976)-FIND("/",N3976,1))</f>
        <v>plays</v>
      </c>
      <c r="S3976" s="12">
        <f t="shared" si="124"/>
        <v>42493.338518518511</v>
      </c>
      <c r="T3976" s="12">
        <f t="shared" si="125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15">
        <f>IFERROR(E3977/L3977,0)</f>
        <v>0</v>
      </c>
      <c r="Q3977" t="str">
        <f>LEFT(N3977, FIND("/",N3977,1)-1)</f>
        <v>theater</v>
      </c>
      <c r="R3977" t="str">
        <f>RIGHT(N3977, LEN(N3977)-FIND("/",N3977,1))</f>
        <v>plays</v>
      </c>
      <c r="S3977" s="12">
        <f t="shared" si="124"/>
        <v>42534.658541666664</v>
      </c>
      <c r="T3977" s="12">
        <f t="shared" si="125"/>
        <v>42564.658541666664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15">
        <f>IFERROR(E3978/L3978,0)</f>
        <v>62</v>
      </c>
      <c r="Q3978" t="str">
        <f>LEFT(N3978, FIND("/",N3978,1)-1)</f>
        <v>theater</v>
      </c>
      <c r="R3978" t="str">
        <f>RIGHT(N3978, LEN(N3978)-FIND("/",N3978,1))</f>
        <v>plays</v>
      </c>
      <c r="S3978" s="12">
        <f t="shared" si="124"/>
        <v>41830.650011574071</v>
      </c>
      <c r="T3978" s="12">
        <f t="shared" si="125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15">
        <f>IFERROR(E3979/L3979,0)</f>
        <v>217.5</v>
      </c>
      <c r="Q3979" t="str">
        <f>LEFT(N3979, FIND("/",N3979,1)-1)</f>
        <v>theater</v>
      </c>
      <c r="R3979" t="str">
        <f>RIGHT(N3979, LEN(N3979)-FIND("/",N3979,1))</f>
        <v>plays</v>
      </c>
      <c r="S3979" s="12">
        <f t="shared" si="124"/>
        <v>42543.580231481479</v>
      </c>
      <c r="T3979" s="12">
        <f t="shared" si="125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15">
        <f>IFERROR(E3980/L3980,0)</f>
        <v>26.75</v>
      </c>
      <c r="Q3980" t="str">
        <f>LEFT(N3980, FIND("/",N3980,1)-1)</f>
        <v>theater</v>
      </c>
      <c r="R3980" t="str">
        <f>RIGHT(N3980, LEN(N3980)-FIND("/",N3980,1))</f>
        <v>plays</v>
      </c>
      <c r="S3980" s="12">
        <f t="shared" si="124"/>
        <v>41975.434641203705</v>
      </c>
      <c r="T3980" s="12">
        <f t="shared" si="125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15">
        <f>IFERROR(E3981/L3981,0)</f>
        <v>18.333333333333332</v>
      </c>
      <c r="Q3981" t="str">
        <f>LEFT(N3981, FIND("/",N3981,1)-1)</f>
        <v>theater</v>
      </c>
      <c r="R3981" t="str">
        <f>RIGHT(N3981, LEN(N3981)-FIND("/",N3981,1))</f>
        <v>plays</v>
      </c>
      <c r="S3981" s="12">
        <f t="shared" si="124"/>
        <v>42069.695104166669</v>
      </c>
      <c r="T3981" s="12">
        <f t="shared" si="125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15">
        <f>IFERROR(E3982/L3982,0)</f>
        <v>64.285714285714292</v>
      </c>
      <c r="Q3982" t="str">
        <f>LEFT(N3982, FIND("/",N3982,1)-1)</f>
        <v>theater</v>
      </c>
      <c r="R3982" t="str">
        <f>RIGHT(N3982, LEN(N3982)-FIND("/",N3982,1))</f>
        <v>plays</v>
      </c>
      <c r="S3982" s="12">
        <f t="shared" si="124"/>
        <v>41795.390590277777</v>
      </c>
      <c r="T3982" s="12">
        <f t="shared" si="125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15">
        <f>IFERROR(E3983/L3983,0)</f>
        <v>175</v>
      </c>
      <c r="Q3983" t="str">
        <f>LEFT(N3983, FIND("/",N3983,1)-1)</f>
        <v>theater</v>
      </c>
      <c r="R3983" t="str">
        <f>RIGHT(N3983, LEN(N3983)-FIND("/",N3983,1))</f>
        <v>plays</v>
      </c>
      <c r="S3983" s="12">
        <f t="shared" si="124"/>
        <v>42507.971631944441</v>
      </c>
      <c r="T3983" s="12">
        <f t="shared" si="125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15">
        <f>IFERROR(E3984/L3984,0)</f>
        <v>34</v>
      </c>
      <c r="Q3984" t="str">
        <f>LEFT(N3984, FIND("/",N3984,1)-1)</f>
        <v>theater</v>
      </c>
      <c r="R3984" t="str">
        <f>RIGHT(N3984, LEN(N3984)-FIND("/",N3984,1))</f>
        <v>plays</v>
      </c>
      <c r="S3984" s="12">
        <f t="shared" si="124"/>
        <v>42132.601620370369</v>
      </c>
      <c r="T3984" s="12">
        <f t="shared" si="125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15">
        <f>IFERROR(E3985/L3985,0)</f>
        <v>84.282608695652172</v>
      </c>
      <c r="Q3985" t="str">
        <f>LEFT(N3985, FIND("/",N3985,1)-1)</f>
        <v>theater</v>
      </c>
      <c r="R3985" t="str">
        <f>RIGHT(N3985, LEN(N3985)-FIND("/",N3985,1))</f>
        <v>plays</v>
      </c>
      <c r="S3985" s="12">
        <f t="shared" si="124"/>
        <v>41747.661527777775</v>
      </c>
      <c r="T3985" s="12">
        <f t="shared" si="125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15">
        <f>IFERROR(E3986/L3986,0)</f>
        <v>9.5</v>
      </c>
      <c r="Q3986" t="str">
        <f>LEFT(N3986, FIND("/",N3986,1)-1)</f>
        <v>theater</v>
      </c>
      <c r="R3986" t="str">
        <f>RIGHT(N3986, LEN(N3986)-FIND("/",N3986,1))</f>
        <v>plays</v>
      </c>
      <c r="S3986" s="12">
        <f t="shared" si="124"/>
        <v>41920.75513888889</v>
      </c>
      <c r="T3986" s="12">
        <f t="shared" si="125"/>
        <v>41950.791666666664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15">
        <f>IFERROR(E3987/L3987,0)</f>
        <v>33.736842105263158</v>
      </c>
      <c r="Q3987" t="str">
        <f>LEFT(N3987, FIND("/",N3987,1)-1)</f>
        <v>theater</v>
      </c>
      <c r="R3987" t="str">
        <f>RIGHT(N3987, LEN(N3987)-FIND("/",N3987,1))</f>
        <v>plays</v>
      </c>
      <c r="S3987" s="12">
        <f t="shared" si="124"/>
        <v>42399.499074074069</v>
      </c>
      <c r="T3987" s="12">
        <f t="shared" si="125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15">
        <f>IFERROR(E3988/L3988,0)</f>
        <v>37.53846153846154</v>
      </c>
      <c r="Q3988" t="str">
        <f>LEFT(N3988, FIND("/",N3988,1)-1)</f>
        <v>theater</v>
      </c>
      <c r="R3988" t="str">
        <f>RIGHT(N3988, LEN(N3988)-FIND("/",N3988,1))</f>
        <v>plays</v>
      </c>
      <c r="S3988" s="12">
        <f t="shared" si="124"/>
        <v>42467.340208333328</v>
      </c>
      <c r="T3988" s="12">
        <f t="shared" si="125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15">
        <f>IFERROR(E3989/L3989,0)</f>
        <v>11.615384615384615</v>
      </c>
      <c r="Q3989" t="str">
        <f>LEFT(N3989, FIND("/",N3989,1)-1)</f>
        <v>theater</v>
      </c>
      <c r="R3989" t="str">
        <f>RIGHT(N3989, LEN(N3989)-FIND("/",N3989,1))</f>
        <v>plays</v>
      </c>
      <c r="S3989" s="12">
        <f t="shared" si="124"/>
        <v>41765.716319444444</v>
      </c>
      <c r="T3989" s="12">
        <f t="shared" si="125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15">
        <f>IFERROR(E3990/L3990,0)</f>
        <v>8</v>
      </c>
      <c r="Q3990" t="str">
        <f>LEFT(N3990, FIND("/",N3990,1)-1)</f>
        <v>theater</v>
      </c>
      <c r="R3990" t="str">
        <f>RIGHT(N3990, LEN(N3990)-FIND("/",N3990,1))</f>
        <v>plays</v>
      </c>
      <c r="S3990" s="12">
        <f t="shared" si="124"/>
        <v>42229.872835648144</v>
      </c>
      <c r="T3990" s="12">
        <f t="shared" si="125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15">
        <f>IFERROR(E3991/L3991,0)</f>
        <v>0</v>
      </c>
      <c r="Q3991" t="str">
        <f>LEFT(N3991, FIND("/",N3991,1)-1)</f>
        <v>theater</v>
      </c>
      <c r="R3991" t="str">
        <f>RIGHT(N3991, LEN(N3991)-FIND("/",N3991,1))</f>
        <v>plays</v>
      </c>
      <c r="S3991" s="12">
        <f t="shared" si="124"/>
        <v>42286.541446759256</v>
      </c>
      <c r="T3991" s="12">
        <f t="shared" si="125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15">
        <f>IFERROR(E3992/L3992,0)</f>
        <v>23</v>
      </c>
      <c r="Q3992" t="str">
        <f>LEFT(N3992, FIND("/",N3992,1)-1)</f>
        <v>theater</v>
      </c>
      <c r="R3992" t="str">
        <f>RIGHT(N3992, LEN(N3992)-FIND("/",N3992,1))</f>
        <v>plays</v>
      </c>
      <c r="S3992" s="12">
        <f t="shared" si="124"/>
        <v>42401.464039351849</v>
      </c>
      <c r="T3992" s="12">
        <f t="shared" si="125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15">
        <f>IFERROR(E3993/L3993,0)</f>
        <v>100</v>
      </c>
      <c r="Q3993" t="str">
        <f>LEFT(N3993, FIND("/",N3993,1)-1)</f>
        <v>theater</v>
      </c>
      <c r="R3993" t="str">
        <f>RIGHT(N3993, LEN(N3993)-FIND("/",N3993,1))</f>
        <v>plays</v>
      </c>
      <c r="S3993" s="12">
        <f t="shared" si="124"/>
        <v>42125.436134259253</v>
      </c>
      <c r="T3993" s="12">
        <f t="shared" si="125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15">
        <f>IFERROR(E3994/L3994,0)</f>
        <v>60.111111111111114</v>
      </c>
      <c r="Q3994" t="str">
        <f>LEFT(N3994, FIND("/",N3994,1)-1)</f>
        <v>theater</v>
      </c>
      <c r="R3994" t="str">
        <f>RIGHT(N3994, LEN(N3994)-FIND("/",N3994,1))</f>
        <v>plays</v>
      </c>
      <c r="S3994" s="12">
        <f t="shared" si="124"/>
        <v>42289.732164351844</v>
      </c>
      <c r="T3994" s="12">
        <f t="shared" si="125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15">
        <f>IFERROR(E3995/L3995,0)</f>
        <v>3</v>
      </c>
      <c r="Q3995" t="str">
        <f>LEFT(N3995, FIND("/",N3995,1)-1)</f>
        <v>theater</v>
      </c>
      <c r="R3995" t="str">
        <f>RIGHT(N3995, LEN(N3995)-FIND("/",N3995,1))</f>
        <v>plays</v>
      </c>
      <c r="S3995" s="12">
        <f t="shared" si="124"/>
        <v>42107.656388888885</v>
      </c>
      <c r="T3995" s="12">
        <f t="shared" si="125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15">
        <f>IFERROR(E3996/L3996,0)</f>
        <v>5</v>
      </c>
      <c r="Q3996" t="str">
        <f>LEFT(N3996, FIND("/",N3996,1)-1)</f>
        <v>theater</v>
      </c>
      <c r="R3996" t="str">
        <f>RIGHT(N3996, LEN(N3996)-FIND("/",N3996,1))</f>
        <v>plays</v>
      </c>
      <c r="S3996" s="12">
        <f t="shared" si="124"/>
        <v>41809.181597222218</v>
      </c>
      <c r="T3996" s="12">
        <f t="shared" si="125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15">
        <f>IFERROR(E3997/L3997,0)</f>
        <v>17.5</v>
      </c>
      <c r="Q3997" t="str">
        <f>LEFT(N3997, FIND("/",N3997,1)-1)</f>
        <v>theater</v>
      </c>
      <c r="R3997" t="str">
        <f>RIGHT(N3997, LEN(N3997)-FIND("/",N3997,1))</f>
        <v>plays</v>
      </c>
      <c r="S3997" s="12">
        <f t="shared" si="124"/>
        <v>42019.475428240738</v>
      </c>
      <c r="T3997" s="12">
        <f t="shared" si="125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15">
        <f>IFERROR(E3998/L3998,0)</f>
        <v>29.235294117647058</v>
      </c>
      <c r="Q3998" t="str">
        <f>LEFT(N3998, FIND("/",N3998,1)-1)</f>
        <v>theater</v>
      </c>
      <c r="R3998" t="str">
        <f>RIGHT(N3998, LEN(N3998)-FIND("/",N3998,1))</f>
        <v>plays</v>
      </c>
      <c r="S3998" s="12">
        <f t="shared" si="124"/>
        <v>41950.058611111112</v>
      </c>
      <c r="T3998" s="12">
        <f t="shared" si="125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15">
        <f>IFERROR(E3999/L3999,0)</f>
        <v>0</v>
      </c>
      <c r="Q3999" t="str">
        <f>LEFT(N3999, FIND("/",N3999,1)-1)</f>
        <v>theater</v>
      </c>
      <c r="R3999" t="str">
        <f>RIGHT(N3999, LEN(N3999)-FIND("/",N3999,1))</f>
        <v>plays</v>
      </c>
      <c r="S3999" s="12">
        <f t="shared" si="124"/>
        <v>42069.183113425919</v>
      </c>
      <c r="T3999" s="12">
        <f t="shared" si="125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15">
        <f>E4000/L4000</f>
        <v>59.583333333333336</v>
      </c>
      <c r="Q4000" t="str">
        <f>LEFT(N4000, FIND("/",N4000,1)-1)</f>
        <v>theater</v>
      </c>
      <c r="R4000" t="str">
        <f>RIGHT(N4000, LEN(N4000)-FIND("/",N4000,1))</f>
        <v>plays</v>
      </c>
      <c r="S4000" s="12">
        <f t="shared" si="124"/>
        <v>42061.754930555551</v>
      </c>
      <c r="T4000" s="12">
        <f t="shared" si="125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15">
        <f>IFERROR(E4001/L4001,0)</f>
        <v>82.571428571428569</v>
      </c>
      <c r="Q4001" t="str">
        <f>LEFT(N4001, FIND("/",N4001,1)-1)</f>
        <v>theater</v>
      </c>
      <c r="R4001" t="str">
        <f>RIGHT(N4001, LEN(N4001)-FIND("/",N4001,1))</f>
        <v>plays</v>
      </c>
      <c r="S4001" s="12">
        <f t="shared" si="124"/>
        <v>41842.620347222219</v>
      </c>
      <c r="T4001" s="12">
        <f t="shared" si="125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15">
        <f>IFERROR(E4002/L4002,0)</f>
        <v>10</v>
      </c>
      <c r="Q4002" t="str">
        <f>LEFT(N4002, FIND("/",N4002,1)-1)</f>
        <v>theater</v>
      </c>
      <c r="R4002" t="str">
        <f>RIGHT(N4002, LEN(N4002)-FIND("/",N4002,1))</f>
        <v>plays</v>
      </c>
      <c r="S4002" s="12">
        <f t="shared" si="124"/>
        <v>42437.437013888884</v>
      </c>
      <c r="T4002" s="12">
        <f t="shared" si="125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15">
        <f>IFERROR(E4003/L4003,0)</f>
        <v>32.357142857142854</v>
      </c>
      <c r="Q4003" t="str">
        <f>LEFT(N4003, FIND("/",N4003,1)-1)</f>
        <v>theater</v>
      </c>
      <c r="R4003" t="str">
        <f>RIGHT(N4003, LEN(N4003)-FIND("/",N4003,1))</f>
        <v>plays</v>
      </c>
      <c r="S4003" s="12">
        <f t="shared" si="124"/>
        <v>42775.755879629629</v>
      </c>
      <c r="T4003" s="12">
        <f t="shared" si="125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15">
        <f>IFERROR(E4004/L4004,0)</f>
        <v>5.75</v>
      </c>
      <c r="Q4004" t="str">
        <f>LEFT(N4004, FIND("/",N4004,1)-1)</f>
        <v>theater</v>
      </c>
      <c r="R4004" t="str">
        <f>RIGHT(N4004, LEN(N4004)-FIND("/",N4004,1))</f>
        <v>plays</v>
      </c>
      <c r="S4004" s="12">
        <f t="shared" si="124"/>
        <v>41878.835196759253</v>
      </c>
      <c r="T4004" s="12">
        <f t="shared" si="125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15">
        <f>IFERROR(E4005/L4005,0)</f>
        <v>100.5</v>
      </c>
      <c r="Q4005" t="str">
        <f>LEFT(N4005, FIND("/",N4005,1)-1)</f>
        <v>theater</v>
      </c>
      <c r="R4005" t="str">
        <f>RIGHT(N4005, LEN(N4005)-FIND("/",N4005,1))</f>
        <v>plays</v>
      </c>
      <c r="S4005" s="12">
        <f t="shared" si="124"/>
        <v>42020.379016203697</v>
      </c>
      <c r="T4005" s="12">
        <f t="shared" si="125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15">
        <f>IFERROR(E4006/L4006,0)</f>
        <v>1</v>
      </c>
      <c r="Q4006" t="str">
        <f>LEFT(N4006, FIND("/",N4006,1)-1)</f>
        <v>theater</v>
      </c>
      <c r="R4006" t="str">
        <f>RIGHT(N4006, LEN(N4006)-FIND("/",N4006,1))</f>
        <v>plays</v>
      </c>
      <c r="S4006" s="12">
        <f t="shared" si="124"/>
        <v>41889.954363425924</v>
      </c>
      <c r="T4006" s="12">
        <f t="shared" si="125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15">
        <f>IFERROR(E4007/L4007,0)</f>
        <v>20</v>
      </c>
      <c r="Q4007" t="str">
        <f>LEFT(N4007, FIND("/",N4007,1)-1)</f>
        <v>theater</v>
      </c>
      <c r="R4007" t="str">
        <f>RIGHT(N4007, LEN(N4007)-FIND("/",N4007,1))</f>
        <v>plays</v>
      </c>
      <c r="S4007" s="12">
        <f t="shared" si="124"/>
        <v>41872.599363425921</v>
      </c>
      <c r="T4007" s="12">
        <f t="shared" si="125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15">
        <f>IFERROR(E4008/L4008,0)</f>
        <v>2</v>
      </c>
      <c r="Q4008" t="str">
        <f>LEFT(N4008, FIND("/",N4008,1)-1)</f>
        <v>theater</v>
      </c>
      <c r="R4008" t="str">
        <f>RIGHT(N4008, LEN(N4008)-FIND("/",N4008,1))</f>
        <v>plays</v>
      </c>
      <c r="S4008" s="12">
        <f t="shared" si="124"/>
        <v>42391.564664351848</v>
      </c>
      <c r="T4008" s="12">
        <f t="shared" si="125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15">
        <f>IFERROR(E4009/L4009,0)</f>
        <v>5</v>
      </c>
      <c r="Q4009" t="str">
        <f>LEFT(N4009, FIND("/",N4009,1)-1)</f>
        <v>theater</v>
      </c>
      <c r="R4009" t="str">
        <f>RIGHT(N4009, LEN(N4009)-FIND("/",N4009,1))</f>
        <v>plays</v>
      </c>
      <c r="S4009" s="12">
        <f t="shared" si="124"/>
        <v>41848.564594907402</v>
      </c>
      <c r="T4009" s="12">
        <f t="shared" si="125"/>
        <v>41877.477777777771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15">
        <f>IFERROR(E4010/L4010,0)</f>
        <v>15</v>
      </c>
      <c r="Q4010" t="str">
        <f>LEFT(N4010, FIND("/",N4010,1)-1)</f>
        <v>theater</v>
      </c>
      <c r="R4010" t="str">
        <f>RIGHT(N4010, LEN(N4010)-FIND("/",N4010,1))</f>
        <v>plays</v>
      </c>
      <c r="S4010" s="12">
        <f t="shared" si="124"/>
        <v>42177.755868055552</v>
      </c>
      <c r="T4010" s="12">
        <f t="shared" si="125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15">
        <f>IFERROR(E4011/L4011,0)</f>
        <v>25</v>
      </c>
      <c r="Q4011" t="str">
        <f>LEFT(N4011, FIND("/",N4011,1)-1)</f>
        <v>theater</v>
      </c>
      <c r="R4011" t="str">
        <f>RIGHT(N4011, LEN(N4011)-FIND("/",N4011,1))</f>
        <v>plays</v>
      </c>
      <c r="S4011" s="12">
        <f t="shared" si="124"/>
        <v>41851.492592592593</v>
      </c>
      <c r="T4011" s="12">
        <f t="shared" si="125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15">
        <f>IFERROR(E4012/L4012,0)</f>
        <v>45.842105263157897</v>
      </c>
      <c r="Q4012" t="str">
        <f>LEFT(N4012, FIND("/",N4012,1)-1)</f>
        <v>theater</v>
      </c>
      <c r="R4012" t="str">
        <f>RIGHT(N4012, LEN(N4012)-FIND("/",N4012,1))</f>
        <v>plays</v>
      </c>
      <c r="S4012" s="12">
        <f t="shared" si="124"/>
        <v>41921.562106481477</v>
      </c>
      <c r="T4012" s="12">
        <f t="shared" si="125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15">
        <f>IFERROR(E4013/L4013,0)</f>
        <v>4.75</v>
      </c>
      <c r="Q4013" t="str">
        <f>LEFT(N4013, FIND("/",N4013,1)-1)</f>
        <v>theater</v>
      </c>
      <c r="R4013" t="str">
        <f>RIGHT(N4013, LEN(N4013)-FIND("/",N4013,1))</f>
        <v>plays</v>
      </c>
      <c r="S4013" s="12">
        <f t="shared" si="124"/>
        <v>42002.336550925924</v>
      </c>
      <c r="T4013" s="12">
        <f t="shared" si="125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15">
        <f>IFERROR(E4014/L4014,0)</f>
        <v>0</v>
      </c>
      <c r="Q4014" t="str">
        <f>LEFT(N4014, FIND("/",N4014,1)-1)</f>
        <v>theater</v>
      </c>
      <c r="R4014" t="str">
        <f>RIGHT(N4014, LEN(N4014)-FIND("/",N4014,1))</f>
        <v>plays</v>
      </c>
      <c r="S4014" s="12">
        <f t="shared" si="124"/>
        <v>42096.336215277777</v>
      </c>
      <c r="T4014" s="12">
        <f t="shared" si="125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15">
        <f>IFERROR(E4015/L4015,0)</f>
        <v>13</v>
      </c>
      <c r="Q4015" t="str">
        <f>LEFT(N4015, FIND("/",N4015,1)-1)</f>
        <v>theater</v>
      </c>
      <c r="R4015" t="str">
        <f>RIGHT(N4015, LEN(N4015)-FIND("/",N4015,1))</f>
        <v>plays</v>
      </c>
      <c r="S4015" s="12">
        <f t="shared" si="124"/>
        <v>42021.092858796292</v>
      </c>
      <c r="T4015" s="12">
        <f t="shared" si="125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15">
        <f>IFERROR(E4016/L4016,0)</f>
        <v>0</v>
      </c>
      <c r="Q4016" t="str">
        <f>LEFT(N4016, FIND("/",N4016,1)-1)</f>
        <v>theater</v>
      </c>
      <c r="R4016" t="str">
        <f>RIGHT(N4016, LEN(N4016)-FIND("/",N4016,1))</f>
        <v>plays</v>
      </c>
      <c r="S4016" s="12">
        <f t="shared" si="124"/>
        <v>42419.037835648145</v>
      </c>
      <c r="T4016" s="12">
        <f t="shared" si="125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15">
        <f>IFERROR(E4017/L4017,0)</f>
        <v>1</v>
      </c>
      <c r="Q4017" t="str">
        <f>LEFT(N4017, FIND("/",N4017,1)-1)</f>
        <v>theater</v>
      </c>
      <c r="R4017" t="str">
        <f>RIGHT(N4017, LEN(N4017)-FIND("/",N4017,1))</f>
        <v>plays</v>
      </c>
      <c r="S4017" s="12">
        <f t="shared" si="124"/>
        <v>42174.572488425925</v>
      </c>
      <c r="T4017" s="12">
        <f t="shared" si="125"/>
        <v>42204.572488425925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15">
        <f>IFERROR(E4018/L4018,0)</f>
        <v>10</v>
      </c>
      <c r="Q4018" t="str">
        <f>LEFT(N4018, FIND("/",N4018,1)-1)</f>
        <v>theater</v>
      </c>
      <c r="R4018" t="str">
        <f>RIGHT(N4018, LEN(N4018)-FIND("/",N4018,1))</f>
        <v>plays</v>
      </c>
      <c r="S4018" s="12">
        <f t="shared" si="124"/>
        <v>41869.664351851847</v>
      </c>
      <c r="T4018" s="12">
        <f t="shared" si="125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15">
        <f>IFERROR(E4019/L4019,0)</f>
        <v>52.5</v>
      </c>
      <c r="Q4019" t="str">
        <f>LEFT(N4019, FIND("/",N4019,1)-1)</f>
        <v>theater</v>
      </c>
      <c r="R4019" t="str">
        <f>RIGHT(N4019, LEN(N4019)-FIND("/",N4019,1))</f>
        <v>plays</v>
      </c>
      <c r="S4019" s="12">
        <f t="shared" si="124"/>
        <v>41856.463819444441</v>
      </c>
      <c r="T4019" s="12">
        <f t="shared" si="125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15">
        <f>IFERROR(E4020/L4020,0)</f>
        <v>32.5</v>
      </c>
      <c r="Q4020" t="str">
        <f>LEFT(N4020, FIND("/",N4020,1)-1)</f>
        <v>theater</v>
      </c>
      <c r="R4020" t="str">
        <f>RIGHT(N4020, LEN(N4020)-FIND("/",N4020,1))</f>
        <v>plays</v>
      </c>
      <c r="S4020" s="12">
        <f t="shared" si="124"/>
        <v>42620.702638888884</v>
      </c>
      <c r="T4020" s="12">
        <f t="shared" si="125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15">
        <f>IFERROR(E4021/L4021,0)</f>
        <v>7.25</v>
      </c>
      <c r="Q4021" t="str">
        <f>LEFT(N4021, FIND("/",N4021,1)-1)</f>
        <v>theater</v>
      </c>
      <c r="R4021" t="str">
        <f>RIGHT(N4021, LEN(N4021)-FIND("/",N4021,1))</f>
        <v>plays</v>
      </c>
      <c r="S4021" s="12">
        <f t="shared" si="124"/>
        <v>42417.467546296299</v>
      </c>
      <c r="T4021" s="12">
        <f t="shared" si="125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15">
        <f>IFERROR(E4022/L4022,0)</f>
        <v>33.333333333333336</v>
      </c>
      <c r="Q4022" t="str">
        <f>LEFT(N4022, FIND("/",N4022,1)-1)</f>
        <v>theater</v>
      </c>
      <c r="R4022" t="str">
        <f>RIGHT(N4022, LEN(N4022)-FIND("/",N4022,1))</f>
        <v>plays</v>
      </c>
      <c r="S4022" s="12">
        <f t="shared" si="124"/>
        <v>42056.982627314814</v>
      </c>
      <c r="T4022" s="12">
        <f t="shared" si="125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15">
        <f>IFERROR(E4023/L4023,0)</f>
        <v>62.5</v>
      </c>
      <c r="Q4023" t="str">
        <f>LEFT(N4023, FIND("/",N4023,1)-1)</f>
        <v>theater</v>
      </c>
      <c r="R4023" t="str">
        <f>RIGHT(N4023, LEN(N4023)-FIND("/",N4023,1))</f>
        <v>plays</v>
      </c>
      <c r="S4023" s="12">
        <f t="shared" si="124"/>
        <v>41878.703217592592</v>
      </c>
      <c r="T4023" s="12">
        <f t="shared" si="125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15">
        <f>E4024/L4024</f>
        <v>63.558375634517766</v>
      </c>
      <c r="Q4024" t="str">
        <f>LEFT(N4024, FIND("/",N4024,1)-1)</f>
        <v>theater</v>
      </c>
      <c r="R4024" t="str">
        <f>RIGHT(N4024, LEN(N4024)-FIND("/",N4024,1))</f>
        <v>plays</v>
      </c>
      <c r="S4024" s="12">
        <f t="shared" si="124"/>
        <v>41990.375775462962</v>
      </c>
      <c r="T4024" s="12">
        <f t="shared" si="125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15">
        <f>IFERROR(E4025/L4025,0)</f>
        <v>0</v>
      </c>
      <c r="Q4025" t="str">
        <f>LEFT(N4025, FIND("/",N4025,1)-1)</f>
        <v>theater</v>
      </c>
      <c r="R4025" t="str">
        <f>RIGHT(N4025, LEN(N4025)-FIND("/",N4025,1))</f>
        <v>plays</v>
      </c>
      <c r="S4025" s="12">
        <f t="shared" si="124"/>
        <v>42408.791238425925</v>
      </c>
      <c r="T4025" s="12">
        <f t="shared" si="125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15">
        <f>IFERROR(E4026/L4026,0)</f>
        <v>10</v>
      </c>
      <c r="Q4026" t="str">
        <f>LEFT(N4026, FIND("/",N4026,1)-1)</f>
        <v>theater</v>
      </c>
      <c r="R4026" t="str">
        <f>RIGHT(N4026, LEN(N4026)-FIND("/",N4026,1))</f>
        <v>plays</v>
      </c>
      <c r="S4026" s="12">
        <f t="shared" si="124"/>
        <v>42217.461770833332</v>
      </c>
      <c r="T4026" s="12">
        <f t="shared" si="125"/>
        <v>42247.461770833332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15">
        <f>IFERROR(E4027/L4027,0)</f>
        <v>62.5</v>
      </c>
      <c r="Q4027" t="str">
        <f>LEFT(N4027, FIND("/",N4027,1)-1)</f>
        <v>theater</v>
      </c>
      <c r="R4027" t="str">
        <f>RIGHT(N4027, LEN(N4027)-FIND("/",N4027,1))</f>
        <v>plays</v>
      </c>
      <c r="S4027" s="12">
        <f t="shared" si="124"/>
        <v>42151.029351851852</v>
      </c>
      <c r="T4027" s="12">
        <f t="shared" si="125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15">
        <f>IFERROR(E4028/L4028,0)</f>
        <v>0</v>
      </c>
      <c r="Q4028" t="str">
        <f>LEFT(N4028, FIND("/",N4028,1)-1)</f>
        <v>theater</v>
      </c>
      <c r="R4028" t="str">
        <f>RIGHT(N4028, LEN(N4028)-FIND("/",N4028,1))</f>
        <v>plays</v>
      </c>
      <c r="S4028" s="12">
        <f t="shared" si="124"/>
        <v>42282.447210648148</v>
      </c>
      <c r="T4028" s="12">
        <f t="shared" si="125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15">
        <f>IFERROR(E4029/L4029,0)</f>
        <v>30.714285714285715</v>
      </c>
      <c r="Q4029" t="str">
        <f>LEFT(N4029, FIND("/",N4029,1)-1)</f>
        <v>theater</v>
      </c>
      <c r="R4029" t="str">
        <f>RIGHT(N4029, LEN(N4029)-FIND("/",N4029,1))</f>
        <v>plays</v>
      </c>
      <c r="S4029" s="12">
        <f t="shared" si="124"/>
        <v>42768.762511574074</v>
      </c>
      <c r="T4029" s="12">
        <f t="shared" si="125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15">
        <f>IFERROR(E4030/L4030,0)</f>
        <v>51</v>
      </c>
      <c r="Q4030" t="str">
        <f>LEFT(N4030, FIND("/",N4030,1)-1)</f>
        <v>theater</v>
      </c>
      <c r="R4030" t="str">
        <f>RIGHT(N4030, LEN(N4030)-FIND("/",N4030,1))</f>
        <v>plays</v>
      </c>
      <c r="S4030" s="12">
        <f t="shared" si="124"/>
        <v>41765.730324074073</v>
      </c>
      <c r="T4030" s="12">
        <f t="shared" si="125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15">
        <f>IFERROR(E4031/L4031,0)</f>
        <v>0</v>
      </c>
      <c r="Q4031" t="str">
        <f>LEFT(N4031, FIND("/",N4031,1)-1)</f>
        <v>theater</v>
      </c>
      <c r="R4031" t="str">
        <f>RIGHT(N4031, LEN(N4031)-FIND("/",N4031,1))</f>
        <v>plays</v>
      </c>
      <c r="S4031" s="12">
        <f t="shared" si="124"/>
        <v>42321.816782407404</v>
      </c>
      <c r="T4031" s="12">
        <f t="shared" si="125"/>
        <v>42351.816782407404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15">
        <f>IFERROR(E4032/L4032,0)</f>
        <v>66.666666666666671</v>
      </c>
      <c r="Q4032" t="str">
        <f>LEFT(N4032, FIND("/",N4032,1)-1)</f>
        <v>theater</v>
      </c>
      <c r="R4032" t="str">
        <f>RIGHT(N4032, LEN(N4032)-FIND("/",N4032,1))</f>
        <v>plays</v>
      </c>
      <c r="S4032" s="12">
        <f t="shared" si="124"/>
        <v>42374.446747685179</v>
      </c>
      <c r="T4032" s="12">
        <f t="shared" si="125"/>
        <v>42403.575694444444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15">
        <f>IFERROR(E4033/L4033,0)</f>
        <v>0</v>
      </c>
      <c r="Q4033" t="str">
        <f>LEFT(N4033, FIND("/",N4033,1)-1)</f>
        <v>theater</v>
      </c>
      <c r="R4033" t="str">
        <f>RIGHT(N4033, LEN(N4033)-FIND("/",N4033,1))</f>
        <v>plays</v>
      </c>
      <c r="S4033" s="12">
        <f t="shared" si="124"/>
        <v>41941.376898148148</v>
      </c>
      <c r="T4033" s="12">
        <f t="shared" si="125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15">
        <f>IFERROR(E4034/L4034,0)</f>
        <v>59</v>
      </c>
      <c r="Q4034" t="str">
        <f>LEFT(N4034, FIND("/",N4034,1)-1)</f>
        <v>theater</v>
      </c>
      <c r="R4034" t="str">
        <f>RIGHT(N4034, LEN(N4034)-FIND("/",N4034,1))</f>
        <v>plays</v>
      </c>
      <c r="S4034" s="12">
        <f t="shared" si="124"/>
        <v>42293.60087962963</v>
      </c>
      <c r="T4034" s="12">
        <f t="shared" si="125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15">
        <f>IFERROR(E4035/L4035,0)</f>
        <v>65.340319148936175</v>
      </c>
      <c r="Q4035" t="str">
        <f>LEFT(N4035, FIND("/",N4035,1)-1)</f>
        <v>theater</v>
      </c>
      <c r="R4035" t="str">
        <f>RIGHT(N4035, LEN(N4035)-FIND("/",N4035,1))</f>
        <v>plays</v>
      </c>
      <c r="S4035" s="12">
        <f t="shared" ref="S4035:S4098" si="126">(J4035/86400)+25569+(-5/24)</f>
        <v>42614.06046296296</v>
      </c>
      <c r="T4035" s="12">
        <f t="shared" ref="T4035:T4098" si="127">(I4035/86400)+25569+(-5/24)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15">
        <f>IFERROR(E4036/L4036,0)</f>
        <v>100</v>
      </c>
      <c r="Q4036" t="str">
        <f>LEFT(N4036, FIND("/",N4036,1)-1)</f>
        <v>theater</v>
      </c>
      <c r="R4036" t="str">
        <f>RIGHT(N4036, LEN(N4036)-FIND("/",N4036,1))</f>
        <v>plays</v>
      </c>
      <c r="S4036" s="12">
        <f t="shared" si="126"/>
        <v>42067.739004629628</v>
      </c>
      <c r="T4036" s="12">
        <f t="shared" si="127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15">
        <f>IFERROR(E4037/L4037,0)</f>
        <v>147.4</v>
      </c>
      <c r="Q4037" t="str">
        <f>LEFT(N4037, FIND("/",N4037,1)-1)</f>
        <v>theater</v>
      </c>
      <c r="R4037" t="str">
        <f>RIGHT(N4037, LEN(N4037)-FIND("/",N4037,1))</f>
        <v>plays</v>
      </c>
      <c r="S4037" s="12">
        <f t="shared" si="126"/>
        <v>41903.674618055556</v>
      </c>
      <c r="T4037" s="12">
        <f t="shared" si="127"/>
        <v>41933.674618055556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15">
        <f>IFERROR(E4038/L4038,0)</f>
        <v>166.05882352941177</v>
      </c>
      <c r="Q4038" t="str">
        <f>LEFT(N4038, FIND("/",N4038,1)-1)</f>
        <v>theater</v>
      </c>
      <c r="R4038" t="str">
        <f>RIGHT(N4038, LEN(N4038)-FIND("/",N4038,1))</f>
        <v>plays</v>
      </c>
      <c r="S4038" s="12">
        <f t="shared" si="126"/>
        <v>41804.728750000002</v>
      </c>
      <c r="T4038" s="12">
        <f t="shared" si="127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15">
        <f>IFERROR(E4039/L4039,0)</f>
        <v>40</v>
      </c>
      <c r="Q4039" t="str">
        <f>LEFT(N4039, FIND("/",N4039,1)-1)</f>
        <v>theater</v>
      </c>
      <c r="R4039" t="str">
        <f>RIGHT(N4039, LEN(N4039)-FIND("/",N4039,1))</f>
        <v>plays</v>
      </c>
      <c r="S4039" s="12">
        <f t="shared" si="126"/>
        <v>42496.862442129626</v>
      </c>
      <c r="T4039" s="12">
        <f t="shared" si="127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15">
        <f>IFERROR(E4040/L4040,0)</f>
        <v>75.25</v>
      </c>
      <c r="Q4040" t="str">
        <f>LEFT(N4040, FIND("/",N4040,1)-1)</f>
        <v>theater</v>
      </c>
      <c r="R4040" t="str">
        <f>RIGHT(N4040, LEN(N4040)-FIND("/",N4040,1))</f>
        <v>plays</v>
      </c>
      <c r="S4040" s="12">
        <f t="shared" si="126"/>
        <v>41869.590393518512</v>
      </c>
      <c r="T4040" s="12">
        <f t="shared" si="127"/>
        <v>41929.590393518512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15">
        <f>E4041/L4041</f>
        <v>60</v>
      </c>
      <c r="Q4041" t="str">
        <f>LEFT(N4041, FIND("/",N4041,1)-1)</f>
        <v>theater</v>
      </c>
      <c r="R4041" t="str">
        <f>RIGHT(N4041, LEN(N4041)-FIND("/",N4041,1))</f>
        <v>plays</v>
      </c>
      <c r="S4041" s="12">
        <f t="shared" si="126"/>
        <v>42305.462581018517</v>
      </c>
      <c r="T4041" s="12">
        <f t="shared" si="127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15">
        <f>IFERROR(E4042/L4042,0)</f>
        <v>1250</v>
      </c>
      <c r="Q4042" t="str">
        <f>LEFT(N4042, FIND("/",N4042,1)-1)</f>
        <v>theater</v>
      </c>
      <c r="R4042" t="str">
        <f>RIGHT(N4042, LEN(N4042)-FIND("/",N4042,1))</f>
        <v>plays</v>
      </c>
      <c r="S4042" s="12">
        <f t="shared" si="126"/>
        <v>42144.023194444446</v>
      </c>
      <c r="T4042" s="12">
        <f t="shared" si="127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15">
        <f>IFERROR(E4043/L4043,0)</f>
        <v>10.5</v>
      </c>
      <c r="Q4043" t="str">
        <f>LEFT(N4043, FIND("/",N4043,1)-1)</f>
        <v>theater</v>
      </c>
      <c r="R4043" t="str">
        <f>RIGHT(N4043, LEN(N4043)-FIND("/",N4043,1))</f>
        <v>plays</v>
      </c>
      <c r="S4043" s="12">
        <f t="shared" si="126"/>
        <v>42559.265671296293</v>
      </c>
      <c r="T4043" s="12">
        <f t="shared" si="127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15">
        <f>IFERROR(E4044/L4044,0)</f>
        <v>7</v>
      </c>
      <c r="Q4044" t="str">
        <f>LEFT(N4044, FIND("/",N4044,1)-1)</f>
        <v>theater</v>
      </c>
      <c r="R4044" t="str">
        <f>RIGHT(N4044, LEN(N4044)-FIND("/",N4044,1))</f>
        <v>plays</v>
      </c>
      <c r="S4044" s="12">
        <f t="shared" si="126"/>
        <v>41994.875740740739</v>
      </c>
      <c r="T4044" s="12">
        <f t="shared" si="127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15">
        <f>IFERROR(E4045/L4045,0)</f>
        <v>0</v>
      </c>
      <c r="Q4045" t="str">
        <f>LEFT(N4045, FIND("/",N4045,1)-1)</f>
        <v>theater</v>
      </c>
      <c r="R4045" t="str">
        <f>RIGHT(N4045, LEN(N4045)-FIND("/",N4045,1))</f>
        <v>plays</v>
      </c>
      <c r="S4045" s="12">
        <f t="shared" si="126"/>
        <v>41948.749131944445</v>
      </c>
      <c r="T4045" s="12">
        <f t="shared" si="127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15">
        <f>IFERROR(E4046/L4046,0)</f>
        <v>56.25</v>
      </c>
      <c r="Q4046" t="str">
        <f>LEFT(N4046, FIND("/",N4046,1)-1)</f>
        <v>theater</v>
      </c>
      <c r="R4046" t="str">
        <f>RIGHT(N4046, LEN(N4046)-FIND("/",N4046,1))</f>
        <v>plays</v>
      </c>
      <c r="S4046" s="12">
        <f t="shared" si="126"/>
        <v>42074.011365740742</v>
      </c>
      <c r="T4046" s="12">
        <f t="shared" si="127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15">
        <f>IFERROR(E4047/L4047,0)</f>
        <v>1</v>
      </c>
      <c r="Q4047" t="str">
        <f>LEFT(N4047, FIND("/",N4047,1)-1)</f>
        <v>theater</v>
      </c>
      <c r="R4047" t="str">
        <f>RIGHT(N4047, LEN(N4047)-FIND("/",N4047,1))</f>
        <v>plays</v>
      </c>
      <c r="S4047" s="12">
        <f t="shared" si="126"/>
        <v>41841.992928240739</v>
      </c>
      <c r="T4047" s="12">
        <f t="shared" si="127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15">
        <f>IFERROR(E4048/L4048,0)</f>
        <v>38.333333333333336</v>
      </c>
      <c r="Q4048" t="str">
        <f>LEFT(N4048, FIND("/",N4048,1)-1)</f>
        <v>theater</v>
      </c>
      <c r="R4048" t="str">
        <f>RIGHT(N4048, LEN(N4048)-FIND("/",N4048,1))</f>
        <v>plays</v>
      </c>
      <c r="S4048" s="12">
        <f t="shared" si="126"/>
        <v>41904.442245370366</v>
      </c>
      <c r="T4048" s="12">
        <f t="shared" si="127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15">
        <f>IFERROR(E4049/L4049,0)</f>
        <v>27.5</v>
      </c>
      <c r="Q4049" t="str">
        <f>LEFT(N4049, FIND("/",N4049,1)-1)</f>
        <v>theater</v>
      </c>
      <c r="R4049" t="str">
        <f>RIGHT(N4049, LEN(N4049)-FIND("/",N4049,1))</f>
        <v>plays</v>
      </c>
      <c r="S4049" s="12">
        <f t="shared" si="126"/>
        <v>41990.814155092587</v>
      </c>
      <c r="T4049" s="12">
        <f t="shared" si="127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15">
        <f>IFERROR(E4050/L4050,0)</f>
        <v>32.978021978021978</v>
      </c>
      <c r="Q4050" t="str">
        <f>LEFT(N4050, FIND("/",N4050,1)-1)</f>
        <v>theater</v>
      </c>
      <c r="R4050" t="str">
        <f>RIGHT(N4050, LEN(N4050)-FIND("/",N4050,1))</f>
        <v>plays</v>
      </c>
      <c r="S4050" s="12">
        <f t="shared" si="126"/>
        <v>42436.300775462958</v>
      </c>
      <c r="T4050" s="12">
        <f t="shared" si="127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15">
        <f>IFERROR(E4051/L4051,0)</f>
        <v>16</v>
      </c>
      <c r="Q4051" t="str">
        <f>LEFT(N4051, FIND("/",N4051,1)-1)</f>
        <v>theater</v>
      </c>
      <c r="R4051" t="str">
        <f>RIGHT(N4051, LEN(N4051)-FIND("/",N4051,1))</f>
        <v>plays</v>
      </c>
      <c r="S4051" s="12">
        <f t="shared" si="126"/>
        <v>42169.750173611108</v>
      </c>
      <c r="T4051" s="12">
        <f t="shared" si="127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15">
        <f>IFERROR(E4052/L4052,0)</f>
        <v>1</v>
      </c>
      <c r="Q4052" t="str">
        <f>LEFT(N4052, FIND("/",N4052,1)-1)</f>
        <v>theater</v>
      </c>
      <c r="R4052" t="str">
        <f>RIGHT(N4052, LEN(N4052)-FIND("/",N4052,1))</f>
        <v>plays</v>
      </c>
      <c r="S4052" s="12">
        <f t="shared" si="126"/>
        <v>41905.428136574068</v>
      </c>
      <c r="T4052" s="12">
        <f t="shared" si="127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15">
        <f>IFERROR(E4053/L4053,0)</f>
        <v>0</v>
      </c>
      <c r="Q4053" t="str">
        <f>LEFT(N4053, FIND("/",N4053,1)-1)</f>
        <v>theater</v>
      </c>
      <c r="R4053" t="str">
        <f>RIGHT(N4053, LEN(N4053)-FIND("/",N4053,1))</f>
        <v>plays</v>
      </c>
      <c r="S4053" s="12">
        <f t="shared" si="126"/>
        <v>41761.601817129624</v>
      </c>
      <c r="T4053" s="12">
        <f t="shared" si="127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15">
        <f>IFERROR(E4054/L4054,0)</f>
        <v>86.615384615384613</v>
      </c>
      <c r="Q4054" t="str">
        <f>LEFT(N4054, FIND("/",N4054,1)-1)</f>
        <v>theater</v>
      </c>
      <c r="R4054" t="str">
        <f>RIGHT(N4054, LEN(N4054)-FIND("/",N4054,1))</f>
        <v>plays</v>
      </c>
      <c r="S4054" s="12">
        <f t="shared" si="126"/>
        <v>41865.670324074068</v>
      </c>
      <c r="T4054" s="12">
        <f t="shared" si="127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15">
        <f>IFERROR(E4055/L4055,0)</f>
        <v>55</v>
      </c>
      <c r="Q4055" t="str">
        <f>LEFT(N4055, FIND("/",N4055,1)-1)</f>
        <v>theater</v>
      </c>
      <c r="R4055" t="str">
        <f>RIGHT(N4055, LEN(N4055)-FIND("/",N4055,1))</f>
        <v>plays</v>
      </c>
      <c r="S4055" s="12">
        <f t="shared" si="126"/>
        <v>41928.481805555552</v>
      </c>
      <c r="T4055" s="12">
        <f t="shared" si="127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15">
        <f>IFERROR(E4056/L4056,0)</f>
        <v>0</v>
      </c>
      <c r="Q4056" t="str">
        <f>LEFT(N4056, FIND("/",N4056,1)-1)</f>
        <v>theater</v>
      </c>
      <c r="R4056" t="str">
        <f>RIGHT(N4056, LEN(N4056)-FIND("/",N4056,1))</f>
        <v>plays</v>
      </c>
      <c r="S4056" s="12">
        <f t="shared" si="126"/>
        <v>42613.632928240739</v>
      </c>
      <c r="T4056" s="12">
        <f t="shared" si="127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15">
        <f>IFERROR(E4057/L4057,0)</f>
        <v>41.952380952380949</v>
      </c>
      <c r="Q4057" t="str">
        <f>LEFT(N4057, FIND("/",N4057,1)-1)</f>
        <v>theater</v>
      </c>
      <c r="R4057" t="str">
        <f>RIGHT(N4057, LEN(N4057)-FIND("/",N4057,1))</f>
        <v>plays</v>
      </c>
      <c r="S4057" s="12">
        <f t="shared" si="126"/>
        <v>41779.44017361111</v>
      </c>
      <c r="T4057" s="12">
        <f t="shared" si="127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15">
        <f>E4058/L4058</f>
        <v>88.333333333333329</v>
      </c>
      <c r="Q4058" t="str">
        <f>LEFT(N4058, FIND("/",N4058,1)-1)</f>
        <v>theater</v>
      </c>
      <c r="R4058" t="str">
        <f>RIGHT(N4058, LEN(N4058)-FIND("/",N4058,1))</f>
        <v>plays</v>
      </c>
      <c r="S4058" s="12">
        <f t="shared" si="126"/>
        <v>42534.724988425922</v>
      </c>
      <c r="T4058" s="12">
        <f t="shared" si="127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15">
        <f>IFERROR(E4059/L4059,0)</f>
        <v>129.16666666666666</v>
      </c>
      <c r="Q4059" t="str">
        <f>LEFT(N4059, FIND("/",N4059,1)-1)</f>
        <v>theater</v>
      </c>
      <c r="R4059" t="str">
        <f>RIGHT(N4059, LEN(N4059)-FIND("/",N4059,1))</f>
        <v>plays</v>
      </c>
      <c r="S4059" s="12">
        <f t="shared" si="126"/>
        <v>42310.760185185187</v>
      </c>
      <c r="T4059" s="12">
        <f t="shared" si="127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15">
        <f>IFERROR(E4060/L4060,0)</f>
        <v>23.75</v>
      </c>
      <c r="Q4060" t="str">
        <f>LEFT(N4060, FIND("/",N4060,1)-1)</f>
        <v>theater</v>
      </c>
      <c r="R4060" t="str">
        <f>RIGHT(N4060, LEN(N4060)-FIND("/",N4060,1))</f>
        <v>plays</v>
      </c>
      <c r="S4060" s="12">
        <f t="shared" si="126"/>
        <v>42445.852361111109</v>
      </c>
      <c r="T4060" s="12">
        <f t="shared" si="127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15">
        <f>IFERROR(E4061/L4061,0)</f>
        <v>35.714285714285715</v>
      </c>
      <c r="Q4061" t="str">
        <f>LEFT(N4061, FIND("/",N4061,1)-1)</f>
        <v>theater</v>
      </c>
      <c r="R4061" t="str">
        <f>RIGHT(N4061, LEN(N4061)-FIND("/",N4061,1))</f>
        <v>plays</v>
      </c>
      <c r="S4061" s="12">
        <f t="shared" si="126"/>
        <v>41866.432314814811</v>
      </c>
      <c r="T4061" s="12">
        <f t="shared" si="127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15">
        <f>IFERROR(E4062/L4062,0)</f>
        <v>57</v>
      </c>
      <c r="Q4062" t="str">
        <f>LEFT(N4062, FIND("/",N4062,1)-1)</f>
        <v>theater</v>
      </c>
      <c r="R4062" t="str">
        <f>RIGHT(N4062, LEN(N4062)-FIND("/",N4062,1))</f>
        <v>plays</v>
      </c>
      <c r="S4062" s="12">
        <f t="shared" si="126"/>
        <v>41779.486759259256</v>
      </c>
      <c r="T4062" s="12">
        <f t="shared" si="127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15">
        <f>IFERROR(E4063/L4063,0)</f>
        <v>0</v>
      </c>
      <c r="Q4063" t="str">
        <f>LEFT(N4063, FIND("/",N4063,1)-1)</f>
        <v>theater</v>
      </c>
      <c r="R4063" t="str">
        <f>RIGHT(N4063, LEN(N4063)-FIND("/",N4063,1))</f>
        <v>plays</v>
      </c>
      <c r="S4063" s="12">
        <f t="shared" si="126"/>
        <v>42420.933136574073</v>
      </c>
      <c r="T4063" s="12">
        <f t="shared" si="127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15">
        <f>IFERROR(E4064/L4064,0)</f>
        <v>163.33333333333334</v>
      </c>
      <c r="Q4064" t="str">
        <f>LEFT(N4064, FIND("/",N4064,1)-1)</f>
        <v>theater</v>
      </c>
      <c r="R4064" t="str">
        <f>RIGHT(N4064, LEN(N4064)-FIND("/",N4064,1))</f>
        <v>plays</v>
      </c>
      <c r="S4064" s="12">
        <f t="shared" si="126"/>
        <v>42523.530879629623</v>
      </c>
      <c r="T4064" s="12">
        <f t="shared" si="127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15">
        <f>IFERROR(E4065/L4065,0)</f>
        <v>15</v>
      </c>
      <c r="Q4065" t="str">
        <f>LEFT(N4065, FIND("/",N4065,1)-1)</f>
        <v>theater</v>
      </c>
      <c r="R4065" t="str">
        <f>RIGHT(N4065, LEN(N4065)-FIND("/",N4065,1))</f>
        <v>plays</v>
      </c>
      <c r="S4065" s="12">
        <f t="shared" si="126"/>
        <v>41787.473194444443</v>
      </c>
      <c r="T4065" s="12">
        <f t="shared" si="127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15">
        <f>IFERROR(E4066/L4066,0)</f>
        <v>64.166666666666671</v>
      </c>
      <c r="Q4066" t="str">
        <f>LEFT(N4066, FIND("/",N4066,1)-1)</f>
        <v>theater</v>
      </c>
      <c r="R4066" t="str">
        <f>RIGHT(N4066, LEN(N4066)-FIND("/",N4066,1))</f>
        <v>plays</v>
      </c>
      <c r="S4066" s="12">
        <f t="shared" si="126"/>
        <v>42093.379930555551</v>
      </c>
      <c r="T4066" s="12">
        <f t="shared" si="127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15">
        <f>IFERROR(E4067/L4067,0)</f>
        <v>6.75</v>
      </c>
      <c r="Q4067" t="str">
        <f>LEFT(N4067, FIND("/",N4067,1)-1)</f>
        <v>theater</v>
      </c>
      <c r="R4067" t="str">
        <f>RIGHT(N4067, LEN(N4067)-FIND("/",N4067,1))</f>
        <v>plays</v>
      </c>
      <c r="S4067" s="12">
        <f t="shared" si="126"/>
        <v>41833.74318287037</v>
      </c>
      <c r="T4067" s="12">
        <f t="shared" si="127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15">
        <f>IFERROR(E4068/L4068,0)</f>
        <v>25</v>
      </c>
      <c r="Q4068" t="str">
        <f>LEFT(N4068, FIND("/",N4068,1)-1)</f>
        <v>theater</v>
      </c>
      <c r="R4068" t="str">
        <f>RIGHT(N4068, LEN(N4068)-FIND("/",N4068,1))</f>
        <v>plays</v>
      </c>
      <c r="S4068" s="12">
        <f t="shared" si="126"/>
        <v>42478.830879629626</v>
      </c>
      <c r="T4068" s="12">
        <f t="shared" si="127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15">
        <f>E4069/L4069</f>
        <v>179.11764705882354</v>
      </c>
      <c r="Q4069" t="str">
        <f>LEFT(N4069, FIND("/",N4069,1)-1)</f>
        <v>theater</v>
      </c>
      <c r="R4069" t="str">
        <f>RIGHT(N4069, LEN(N4069)-FIND("/",N4069,1))</f>
        <v>plays</v>
      </c>
      <c r="S4069" s="12">
        <f t="shared" si="126"/>
        <v>42234.909143518518</v>
      </c>
      <c r="T4069" s="12">
        <f t="shared" si="127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15">
        <f>IFERROR(E4070/L4070,0)</f>
        <v>34.950000000000003</v>
      </c>
      <c r="Q4070" t="str">
        <f>LEFT(N4070, FIND("/",N4070,1)-1)</f>
        <v>theater</v>
      </c>
      <c r="R4070" t="str">
        <f>RIGHT(N4070, LEN(N4070)-FIND("/",N4070,1))</f>
        <v>plays</v>
      </c>
      <c r="S4070" s="12">
        <f t="shared" si="126"/>
        <v>42718.755266203698</v>
      </c>
      <c r="T4070" s="12">
        <f t="shared" si="127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15">
        <f>IFERROR(E4071/L4071,0)</f>
        <v>33.07692307692308</v>
      </c>
      <c r="Q4071" t="str">
        <f>LEFT(N4071, FIND("/",N4071,1)-1)</f>
        <v>theater</v>
      </c>
      <c r="R4071" t="str">
        <f>RIGHT(N4071, LEN(N4071)-FIND("/",N4071,1))</f>
        <v>plays</v>
      </c>
      <c r="S4071" s="12">
        <f t="shared" si="126"/>
        <v>42022.453194444439</v>
      </c>
      <c r="T4071" s="12">
        <f t="shared" si="127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15">
        <f>IFERROR(E4072/L4072,0)</f>
        <v>27.5</v>
      </c>
      <c r="Q4072" t="str">
        <f>LEFT(N4072, FIND("/",N4072,1)-1)</f>
        <v>theater</v>
      </c>
      <c r="R4072" t="str">
        <f>RIGHT(N4072, LEN(N4072)-FIND("/",N4072,1))</f>
        <v>plays</v>
      </c>
      <c r="S4072" s="12">
        <f t="shared" si="126"/>
        <v>42031.458564814813</v>
      </c>
      <c r="T4072" s="12">
        <f t="shared" si="127"/>
        <v>42063.916666666664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15">
        <f>IFERROR(E4073/L4073,0)</f>
        <v>0</v>
      </c>
      <c r="Q4073" t="str">
        <f>LEFT(N4073, FIND("/",N4073,1)-1)</f>
        <v>theater</v>
      </c>
      <c r="R4073" t="str">
        <f>RIGHT(N4073, LEN(N4073)-FIND("/",N4073,1))</f>
        <v>plays</v>
      </c>
      <c r="S4073" s="12">
        <f t="shared" si="126"/>
        <v>42700.59642361111</v>
      </c>
      <c r="T4073" s="12">
        <f t="shared" si="127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15">
        <f>IFERROR(E4074/L4074,0)</f>
        <v>2</v>
      </c>
      <c r="Q4074" t="str">
        <f>LEFT(N4074, FIND("/",N4074,1)-1)</f>
        <v>theater</v>
      </c>
      <c r="R4074" t="str">
        <f>RIGHT(N4074, LEN(N4074)-FIND("/",N4074,1))</f>
        <v>plays</v>
      </c>
      <c r="S4074" s="12">
        <f t="shared" si="126"/>
        <v>41812.566099537034</v>
      </c>
      <c r="T4074" s="12">
        <f t="shared" si="127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15">
        <f>IFERROR(E4075/L4075,0)</f>
        <v>18.5</v>
      </c>
      <c r="Q4075" t="str">
        <f>LEFT(N4075, FIND("/",N4075,1)-1)</f>
        <v>theater</v>
      </c>
      <c r="R4075" t="str">
        <f>RIGHT(N4075, LEN(N4075)-FIND("/",N4075,1))</f>
        <v>plays</v>
      </c>
      <c r="S4075" s="12">
        <f t="shared" si="126"/>
        <v>42078.136874999997</v>
      </c>
      <c r="T4075" s="12">
        <f t="shared" si="127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15">
        <f>IFERROR(E4076/L4076,0)</f>
        <v>35</v>
      </c>
      <c r="Q4076" t="str">
        <f>LEFT(N4076, FIND("/",N4076,1)-1)</f>
        <v>theater</v>
      </c>
      <c r="R4076" t="str">
        <f>RIGHT(N4076, LEN(N4076)-FIND("/",N4076,1))</f>
        <v>plays</v>
      </c>
      <c r="S4076" s="12">
        <f t="shared" si="126"/>
        <v>42283.344618055555</v>
      </c>
      <c r="T4076" s="12">
        <f t="shared" si="127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15">
        <f>IFERROR(E4077/L4077,0)</f>
        <v>44.307692307692307</v>
      </c>
      <c r="Q4077" t="str">
        <f>LEFT(N4077, FIND("/",N4077,1)-1)</f>
        <v>theater</v>
      </c>
      <c r="R4077" t="str">
        <f>RIGHT(N4077, LEN(N4077)-FIND("/",N4077,1))</f>
        <v>plays</v>
      </c>
      <c r="S4077" s="12">
        <f t="shared" si="126"/>
        <v>41778.837604166663</v>
      </c>
      <c r="T4077" s="12">
        <f t="shared" si="127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15">
        <f>IFERROR(E4078/L4078,0)</f>
        <v>0</v>
      </c>
      <c r="Q4078" t="str">
        <f>LEFT(N4078, FIND("/",N4078,1)-1)</f>
        <v>theater</v>
      </c>
      <c r="R4078" t="str">
        <f>RIGHT(N4078, LEN(N4078)-FIND("/",N4078,1))</f>
        <v>plays</v>
      </c>
      <c r="S4078" s="12">
        <f t="shared" si="126"/>
        <v>41905.587372685179</v>
      </c>
      <c r="T4078" s="12">
        <f t="shared" si="127"/>
        <v>41933.618750000001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15">
        <f>IFERROR(E4079/L4079,0)</f>
        <v>222.5</v>
      </c>
      <c r="Q4079" t="str">
        <f>LEFT(N4079, FIND("/",N4079,1)-1)</f>
        <v>theater</v>
      </c>
      <c r="R4079" t="str">
        <f>RIGHT(N4079, LEN(N4079)-FIND("/",N4079,1))</f>
        <v>plays</v>
      </c>
      <c r="S4079" s="12">
        <f t="shared" si="126"/>
        <v>42695.502245370364</v>
      </c>
      <c r="T4079" s="12">
        <f t="shared" si="127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15">
        <f>IFERROR(E4080/L4080,0)</f>
        <v>0</v>
      </c>
      <c r="Q4080" t="str">
        <f>LEFT(N4080, FIND("/",N4080,1)-1)</f>
        <v>theater</v>
      </c>
      <c r="R4080" t="str">
        <f>RIGHT(N4080, LEN(N4080)-FIND("/",N4080,1))</f>
        <v>plays</v>
      </c>
      <c r="S4080" s="12">
        <f t="shared" si="126"/>
        <v>42732.579189814809</v>
      </c>
      <c r="T4080" s="12">
        <f t="shared" si="127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15">
        <f>IFERROR(E4081/L4081,0)</f>
        <v>5</v>
      </c>
      <c r="Q4081" t="str">
        <f>LEFT(N4081, FIND("/",N4081,1)-1)</f>
        <v>theater</v>
      </c>
      <c r="R4081" t="str">
        <f>RIGHT(N4081, LEN(N4081)-FIND("/",N4081,1))</f>
        <v>plays</v>
      </c>
      <c r="S4081" s="12">
        <f t="shared" si="126"/>
        <v>42510.730567129627</v>
      </c>
      <c r="T4081" s="12">
        <f t="shared" si="127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15">
        <f>IFERROR(E4082/L4082,0)</f>
        <v>0</v>
      </c>
      <c r="Q4082" t="str">
        <f>LEFT(N4082, FIND("/",N4082,1)-1)</f>
        <v>theater</v>
      </c>
      <c r="R4082" t="str">
        <f>RIGHT(N4082, LEN(N4082)-FIND("/",N4082,1))</f>
        <v>plays</v>
      </c>
      <c r="S4082" s="12">
        <f t="shared" si="126"/>
        <v>42511.489768518521</v>
      </c>
      <c r="T4082" s="12">
        <f t="shared" si="127"/>
        <v>42535.579166666663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15">
        <f>IFERROR(E4083/L4083,0)</f>
        <v>29.166666666666668</v>
      </c>
      <c r="Q4083" t="str">
        <f>LEFT(N4083, FIND("/",N4083,1)-1)</f>
        <v>theater</v>
      </c>
      <c r="R4083" t="str">
        <f>RIGHT(N4083, LEN(N4083)-FIND("/",N4083,1))</f>
        <v>plays</v>
      </c>
      <c r="S4083" s="12">
        <f t="shared" si="126"/>
        <v>42041.372974537029</v>
      </c>
      <c r="T4083" s="12">
        <f t="shared" si="127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15">
        <f>IFERROR(E4084/L4084,0)</f>
        <v>1.5</v>
      </c>
      <c r="Q4084" t="str">
        <f>LEFT(N4084, FIND("/",N4084,1)-1)</f>
        <v>theater</v>
      </c>
      <c r="R4084" t="str">
        <f>RIGHT(N4084, LEN(N4084)-FIND("/",N4084,1))</f>
        <v>plays</v>
      </c>
      <c r="S4084" s="12">
        <f t="shared" si="126"/>
        <v>42306.980937499997</v>
      </c>
      <c r="T4084" s="12">
        <f t="shared" si="127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15">
        <f>IFERROR(E4085/L4085,0)</f>
        <v>126.5</v>
      </c>
      <c r="Q4085" t="str">
        <f>LEFT(N4085, FIND("/",N4085,1)-1)</f>
        <v>theater</v>
      </c>
      <c r="R4085" t="str">
        <f>RIGHT(N4085, LEN(N4085)-FIND("/",N4085,1))</f>
        <v>plays</v>
      </c>
      <c r="S4085" s="12">
        <f t="shared" si="126"/>
        <v>42353.553425925922</v>
      </c>
      <c r="T4085" s="12">
        <f t="shared" si="127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15">
        <f>IFERROR(E4086/L4086,0)</f>
        <v>10</v>
      </c>
      <c r="Q4086" t="str">
        <f>LEFT(N4086, FIND("/",N4086,1)-1)</f>
        <v>theater</v>
      </c>
      <c r="R4086" t="str">
        <f>RIGHT(N4086, LEN(N4086)-FIND("/",N4086,1))</f>
        <v>plays</v>
      </c>
      <c r="S4086" s="12">
        <f t="shared" si="126"/>
        <v>42622.228078703702</v>
      </c>
      <c r="T4086" s="12">
        <f t="shared" si="127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15">
        <f>IFERROR(E4087/L4087,0)</f>
        <v>10</v>
      </c>
      <c r="Q4087" t="str">
        <f>LEFT(N4087, FIND("/",N4087,1)-1)</f>
        <v>theater</v>
      </c>
      <c r="R4087" t="str">
        <f>RIGHT(N4087, LEN(N4087)-FIND("/",N4087,1))</f>
        <v>plays</v>
      </c>
      <c r="S4087" s="12">
        <f t="shared" si="126"/>
        <v>42058.395543981482</v>
      </c>
      <c r="T4087" s="12">
        <f t="shared" si="127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15">
        <f>IFERROR(E4088/L4088,0)</f>
        <v>9.4</v>
      </c>
      <c r="Q4088" t="str">
        <f>LEFT(N4088, FIND("/",N4088,1)-1)</f>
        <v>theater</v>
      </c>
      <c r="R4088" t="str">
        <f>RIGHT(N4088, LEN(N4088)-FIND("/",N4088,1))</f>
        <v>plays</v>
      </c>
      <c r="S4088" s="12">
        <f t="shared" si="126"/>
        <v>42304.732627314814</v>
      </c>
      <c r="T4088" s="12">
        <f t="shared" si="127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15">
        <f>IFERROR(E4089/L4089,0)</f>
        <v>0</v>
      </c>
      <c r="Q4089" t="str">
        <f>LEFT(N4089, FIND("/",N4089,1)-1)</f>
        <v>theater</v>
      </c>
      <c r="R4089" t="str">
        <f>RIGHT(N4089, LEN(N4089)-FIND("/",N4089,1))</f>
        <v>plays</v>
      </c>
      <c r="S4089" s="12">
        <f t="shared" si="126"/>
        <v>42538.53456018518</v>
      </c>
      <c r="T4089" s="12">
        <f t="shared" si="127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15">
        <f>IFERROR(E4090/L4090,0)</f>
        <v>72</v>
      </c>
      <c r="Q4090" t="str">
        <f>LEFT(N4090, FIND("/",N4090,1)-1)</f>
        <v>theater</v>
      </c>
      <c r="R4090" t="str">
        <f>RIGHT(N4090, LEN(N4090)-FIND("/",N4090,1))</f>
        <v>plays</v>
      </c>
      <c r="S4090" s="12">
        <f t="shared" si="126"/>
        <v>41990.40421296296</v>
      </c>
      <c r="T4090" s="12">
        <f t="shared" si="127"/>
        <v>42020.226388888885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15">
        <f>IFERROR(E4091/L4091,0)</f>
        <v>30</v>
      </c>
      <c r="Q4091" t="str">
        <f>LEFT(N4091, FIND("/",N4091,1)-1)</f>
        <v>theater</v>
      </c>
      <c r="R4091" t="str">
        <f>RIGHT(N4091, LEN(N4091)-FIND("/",N4091,1))</f>
        <v>plays</v>
      </c>
      <c r="S4091" s="12">
        <f t="shared" si="126"/>
        <v>42122.524166666662</v>
      </c>
      <c r="T4091" s="12">
        <f t="shared" si="127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15">
        <f>IFERROR(E4092/L4092,0)</f>
        <v>10.666666666666666</v>
      </c>
      <c r="Q4092" t="str">
        <f>LEFT(N4092, FIND("/",N4092,1)-1)</f>
        <v>theater</v>
      </c>
      <c r="R4092" t="str">
        <f>RIGHT(N4092, LEN(N4092)-FIND("/",N4092,1))</f>
        <v>plays</v>
      </c>
      <c r="S4092" s="12">
        <f t="shared" si="126"/>
        <v>42209.464548611104</v>
      </c>
      <c r="T4092" s="12">
        <f t="shared" si="127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15">
        <f>IFERROR(E4093/L4093,0)</f>
        <v>25.5</v>
      </c>
      <c r="Q4093" t="str">
        <f>LEFT(N4093, FIND("/",N4093,1)-1)</f>
        <v>theater</v>
      </c>
      <c r="R4093" t="str">
        <f>RIGHT(N4093, LEN(N4093)-FIND("/",N4093,1))</f>
        <v>plays</v>
      </c>
      <c r="S4093" s="12">
        <f t="shared" si="126"/>
        <v>41990.298043981478</v>
      </c>
      <c r="T4093" s="12">
        <f t="shared" si="127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15">
        <f>IFERROR(E4094/L4094,0)</f>
        <v>20</v>
      </c>
      <c r="Q4094" t="str">
        <f>LEFT(N4094, FIND("/",N4094,1)-1)</f>
        <v>theater</v>
      </c>
      <c r="R4094" t="str">
        <f>RIGHT(N4094, LEN(N4094)-FIND("/",N4094,1))</f>
        <v>plays</v>
      </c>
      <c r="S4094" s="12">
        <f t="shared" si="126"/>
        <v>42038.986655092587</v>
      </c>
      <c r="T4094" s="12">
        <f t="shared" si="127"/>
        <v>42098.944988425923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15">
        <f>IFERROR(E4095/L4095,0)</f>
        <v>15</v>
      </c>
      <c r="Q4095" t="str">
        <f>LEFT(N4095, FIND("/",N4095,1)-1)</f>
        <v>theater</v>
      </c>
      <c r="R4095" t="str">
        <f>RIGHT(N4095, LEN(N4095)-FIND("/",N4095,1))</f>
        <v>plays</v>
      </c>
      <c r="S4095" s="12">
        <f t="shared" si="126"/>
        <v>42178.607557870368</v>
      </c>
      <c r="T4095" s="12">
        <f t="shared" si="127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15">
        <f>IFERROR(E4096/L4096,0)</f>
        <v>91.25</v>
      </c>
      <c r="Q4096" t="str">
        <f>LEFT(N4096, FIND("/",N4096,1)-1)</f>
        <v>theater</v>
      </c>
      <c r="R4096" t="str">
        <f>RIGHT(N4096, LEN(N4096)-FIND("/",N4096,1))</f>
        <v>plays</v>
      </c>
      <c r="S4096" s="12">
        <f t="shared" si="126"/>
        <v>41889.878472222219</v>
      </c>
      <c r="T4096" s="12">
        <f t="shared" si="127"/>
        <v>41933.999305555553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15">
        <f>IFERROR(E4097/L4097,0)</f>
        <v>800</v>
      </c>
      <c r="Q4097" t="str">
        <f>LEFT(N4097, FIND("/",N4097,1)-1)</f>
        <v>theater</v>
      </c>
      <c r="R4097" t="str">
        <f>RIGHT(N4097, LEN(N4097)-FIND("/",N4097,1))</f>
        <v>plays</v>
      </c>
      <c r="S4097" s="12">
        <f t="shared" si="126"/>
        <v>42692.823495370372</v>
      </c>
      <c r="T4097" s="12">
        <f t="shared" si="127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15">
        <f>IFERROR(E4098/L4098,0)</f>
        <v>80</v>
      </c>
      <c r="Q4098" t="str">
        <f>LEFT(N4098, FIND("/",N4098,1)-1)</f>
        <v>theater</v>
      </c>
      <c r="R4098" t="str">
        <f>RIGHT(N4098, LEN(N4098)-FIND("/",N4098,1))</f>
        <v>plays</v>
      </c>
      <c r="S4098" s="12">
        <f t="shared" si="126"/>
        <v>42750.321979166663</v>
      </c>
      <c r="T4098" s="12">
        <f t="shared" si="127"/>
        <v>42794.160416666666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15">
        <f>IFERROR(E4099/L4099,0)</f>
        <v>0</v>
      </c>
      <c r="Q4099" t="str">
        <f>LEFT(N4099, FIND("/",N4099,1)-1)</f>
        <v>theater</v>
      </c>
      <c r="R4099" t="str">
        <f>RIGHT(N4099, LEN(N4099)-FIND("/",N4099,1))</f>
        <v>plays</v>
      </c>
      <c r="S4099" s="12">
        <f t="shared" ref="S4099:S4115" si="128">(J4099/86400)+25569+(-5/24)</f>
        <v>42344.616168981483</v>
      </c>
      <c r="T4099" s="12">
        <f t="shared" ref="T4099:T4115" si="129">(I4099/86400)+25569+(-5/24)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15">
        <f>IFERROR(E4100/L4100,0)</f>
        <v>0</v>
      </c>
      <c r="Q4100" t="str">
        <f>LEFT(N4100, FIND("/",N4100,1)-1)</f>
        <v>theater</v>
      </c>
      <c r="R4100" t="str">
        <f>RIGHT(N4100, LEN(N4100)-FIND("/",N4100,1))</f>
        <v>plays</v>
      </c>
      <c r="S4100" s="12">
        <f t="shared" si="128"/>
        <v>42495.51385416666</v>
      </c>
      <c r="T4100" s="12">
        <f t="shared" si="12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15">
        <f>IFERROR(E4101/L4101,0)</f>
        <v>50</v>
      </c>
      <c r="Q4101" t="str">
        <f>LEFT(N4101, FIND("/",N4101,1)-1)</f>
        <v>theater</v>
      </c>
      <c r="R4101" t="str">
        <f>RIGHT(N4101, LEN(N4101)-FIND("/",N4101,1))</f>
        <v>plays</v>
      </c>
      <c r="S4101" s="12">
        <f t="shared" si="128"/>
        <v>42570.642048611109</v>
      </c>
      <c r="T4101" s="12">
        <f t="shared" si="12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15">
        <f>IFERROR(E4102/L4102,0)</f>
        <v>0</v>
      </c>
      <c r="Q4102" t="str">
        <f>LEFT(N4102, FIND("/",N4102,1)-1)</f>
        <v>theater</v>
      </c>
      <c r="R4102" t="str">
        <f>RIGHT(N4102, LEN(N4102)-FIND("/",N4102,1))</f>
        <v>plays</v>
      </c>
      <c r="S4102" s="12">
        <f t="shared" si="128"/>
        <v>41926.916550925926</v>
      </c>
      <c r="T4102" s="12">
        <f t="shared" si="12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15">
        <f>IFERROR(E4103/L4103,0)</f>
        <v>0</v>
      </c>
      <c r="Q4103" t="str">
        <f>LEFT(N4103, FIND("/",N4103,1)-1)</f>
        <v>theater</v>
      </c>
      <c r="R4103" t="str">
        <f>RIGHT(N4103, LEN(N4103)-FIND("/",N4103,1))</f>
        <v>plays</v>
      </c>
      <c r="S4103" s="12">
        <f t="shared" si="128"/>
        <v>42730.695393518516</v>
      </c>
      <c r="T4103" s="12">
        <f t="shared" si="12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15">
        <f>IFERROR(E4104/L4104,0)</f>
        <v>22.833333333333332</v>
      </c>
      <c r="Q4104" t="str">
        <f>LEFT(N4104, FIND("/",N4104,1)-1)</f>
        <v>theater</v>
      </c>
      <c r="R4104" t="str">
        <f>RIGHT(N4104, LEN(N4104)-FIND("/",N4104,1))</f>
        <v>plays</v>
      </c>
      <c r="S4104" s="12">
        <f t="shared" si="128"/>
        <v>42475.639733796292</v>
      </c>
      <c r="T4104" s="12">
        <f t="shared" si="12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15">
        <f>IFERROR(E4105/L4105,0)</f>
        <v>16.666666666666668</v>
      </c>
      <c r="Q4105" t="str">
        <f>LEFT(N4105, FIND("/",N4105,1)-1)</f>
        <v>theater</v>
      </c>
      <c r="R4105" t="str">
        <f>RIGHT(N4105, LEN(N4105)-FIND("/",N4105,1))</f>
        <v>plays</v>
      </c>
      <c r="S4105" s="12">
        <f t="shared" si="128"/>
        <v>42188.624606481484</v>
      </c>
      <c r="T4105" s="12">
        <f t="shared" si="12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15">
        <f>IFERROR(E4106/L4106,0)</f>
        <v>45.785714285714285</v>
      </c>
      <c r="Q4106" t="str">
        <f>LEFT(N4106, FIND("/",N4106,1)-1)</f>
        <v>theater</v>
      </c>
      <c r="R4106" t="str">
        <f>RIGHT(N4106, LEN(N4106)-FIND("/",N4106,1))</f>
        <v>plays</v>
      </c>
      <c r="S4106" s="12">
        <f t="shared" si="128"/>
        <v>42640.069837962961</v>
      </c>
      <c r="T4106" s="12">
        <f t="shared" si="129"/>
        <v>42670.069837962961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15">
        <f>IFERROR(E4107/L4107,0)</f>
        <v>383.33333333333331</v>
      </c>
      <c r="Q4107" t="str">
        <f>LEFT(N4107, FIND("/",N4107,1)-1)</f>
        <v>theater</v>
      </c>
      <c r="R4107" t="str">
        <f>RIGHT(N4107, LEN(N4107)-FIND("/",N4107,1))</f>
        <v>plays</v>
      </c>
      <c r="S4107" s="12">
        <f t="shared" si="128"/>
        <v>42696.802187499998</v>
      </c>
      <c r="T4107" s="12">
        <f t="shared" si="12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15">
        <f>E4108/L4108</f>
        <v>106.96969696969697</v>
      </c>
      <c r="Q4108" t="str">
        <f>LEFT(N4108, FIND("/",N4108,1)-1)</f>
        <v>theater</v>
      </c>
      <c r="R4108" t="str">
        <f>RIGHT(N4108, LEN(N4108)-FIND("/",N4108,1))</f>
        <v>plays</v>
      </c>
      <c r="S4108" s="12">
        <f t="shared" si="128"/>
        <v>42052.841041666667</v>
      </c>
      <c r="T4108" s="12">
        <f t="shared" si="12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15">
        <f>IFERROR(E4109/L4109,0)</f>
        <v>10.25</v>
      </c>
      <c r="Q4109" t="str">
        <f>LEFT(N4109, FIND("/",N4109,1)-1)</f>
        <v>theater</v>
      </c>
      <c r="R4109" t="str">
        <f>RIGHT(N4109, LEN(N4109)-FIND("/",N4109,1))</f>
        <v>plays</v>
      </c>
      <c r="S4109" s="12">
        <f t="shared" si="128"/>
        <v>41883.708344907405</v>
      </c>
      <c r="T4109" s="12">
        <f t="shared" si="12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15">
        <f>IFERROR(E4110/L4110,0)</f>
        <v>59</v>
      </c>
      <c r="Q4110" t="str">
        <f>LEFT(N4110, FIND("/",N4110,1)-1)</f>
        <v>theater</v>
      </c>
      <c r="R4110" t="str">
        <f>RIGHT(N4110, LEN(N4110)-FIND("/",N4110,1))</f>
        <v>plays</v>
      </c>
      <c r="S4110" s="12">
        <f t="shared" si="128"/>
        <v>42766.823344907403</v>
      </c>
      <c r="T4110" s="12">
        <f t="shared" si="12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15">
        <f>IFERROR(E4111/L4111,0)</f>
        <v>0</v>
      </c>
      <c r="Q4111" t="str">
        <f>LEFT(N4111, FIND("/",N4111,1)-1)</f>
        <v>theater</v>
      </c>
      <c r="R4111" t="str">
        <f>RIGHT(N4111, LEN(N4111)-FIND("/",N4111,1))</f>
        <v>plays</v>
      </c>
      <c r="S4111" s="12">
        <f t="shared" si="128"/>
        <v>42307.331064814811</v>
      </c>
      <c r="T4111" s="12">
        <f t="shared" si="12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15">
        <f>IFERROR(E4112/L4112,0)</f>
        <v>14.333333333333334</v>
      </c>
      <c r="Q4112" t="str">
        <f>LEFT(N4112, FIND("/",N4112,1)-1)</f>
        <v>theater</v>
      </c>
      <c r="R4112" t="str">
        <f>RIGHT(N4112, LEN(N4112)-FIND("/",N4112,1))</f>
        <v>plays</v>
      </c>
      <c r="S4112" s="12">
        <f t="shared" si="128"/>
        <v>42512.418414351851</v>
      </c>
      <c r="T4112" s="12">
        <f t="shared" si="129"/>
        <v>42572.418414351851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15">
        <f>IFERROR(E4113/L4113,0)</f>
        <v>15.666666666666666</v>
      </c>
      <c r="Q4113" t="str">
        <f>LEFT(N4113, FIND("/",N4113,1)-1)</f>
        <v>theater</v>
      </c>
      <c r="R4113" t="str">
        <f>RIGHT(N4113, LEN(N4113)-FIND("/",N4113,1))</f>
        <v>plays</v>
      </c>
      <c r="S4113" s="12">
        <f t="shared" si="128"/>
        <v>42028.927546296291</v>
      </c>
      <c r="T4113" s="12">
        <f t="shared" si="129"/>
        <v>42058.927546296291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15">
        <f>IFERROR(E4114/L4114,0)</f>
        <v>1</v>
      </c>
      <c r="Q4114" t="str">
        <f>LEFT(N4114, FIND("/",N4114,1)-1)</f>
        <v>theater</v>
      </c>
      <c r="R4114" t="str">
        <f>RIGHT(N4114, LEN(N4114)-FIND("/",N4114,1))</f>
        <v>plays</v>
      </c>
      <c r="S4114" s="12">
        <f t="shared" si="128"/>
        <v>42400.738263888888</v>
      </c>
      <c r="T4114" s="12">
        <f t="shared" si="12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15">
        <f>IFERROR(E4115/L4115,0)</f>
        <v>1</v>
      </c>
      <c r="Q4115" t="str">
        <f>LEFT(N4115, FIND("/",N4115,1)-1)</f>
        <v>theater</v>
      </c>
      <c r="R4115" t="str">
        <f>RIGHT(N4115, LEN(N4115)-FIND("/",N4115,1))</f>
        <v>plays</v>
      </c>
      <c r="S4115" s="12">
        <f t="shared" si="128"/>
        <v>42358.364849537036</v>
      </c>
      <c r="T4115" s="12">
        <f t="shared" si="129"/>
        <v>42377.06527777778</v>
      </c>
    </row>
  </sheetData>
  <autoFilter ref="A1:R4115" xr:uid="{FE63A587-FC88-C44A-8B52-0D616FEC9BF4}">
    <sortState ref="A2:R4115">
      <sortCondition ref="A1:A4115"/>
    </sortState>
  </autoFilter>
  <conditionalFormatting sqref="F2:F4115">
    <cfRule type="containsText" dxfId="3" priority="11" operator="containsText" text="live">
      <formula>NOT(ISERROR(SEARCH("live",F2)))</formula>
    </cfRule>
    <cfRule type="containsText" dxfId="2" priority="14" operator="containsText" text="successful">
      <formula>NOT(ISERROR(SEARCH("successful",F2)))</formula>
    </cfRule>
    <cfRule type="containsText" dxfId="1" priority="12" operator="containsText" text="canceled">
      <formula>NOT(ISERROR(SEARCH("canceled",F2)))</formula>
    </cfRule>
    <cfRule type="containsText" dxfId="0" priority="13" operator="containsText" text="failed">
      <formula>NOT(ISERROR(SEARCH("failed",F2)))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AB005-6AF8-E64A-8C61-4FEC4903D320}">
  <dimension ref="A1:F14"/>
  <sheetViews>
    <sheetView topLeftCell="A10" workbookViewId="0">
      <selection activeCell="H2" sqref="H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8320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8399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5AA21-D46F-704B-9D70-742E9DBEE94C}">
  <dimension ref="A1:F47"/>
  <sheetViews>
    <sheetView topLeftCell="A29"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8320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913CB-8BD0-7447-B309-F5B2DFBB2CFC}">
  <dimension ref="A1:F18"/>
  <sheetViews>
    <sheetView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8322</v>
      </c>
    </row>
    <row r="2" spans="1:6" x14ac:dyDescent="0.2">
      <c r="A2" s="7" t="s">
        <v>8378</v>
      </c>
      <c r="B2" t="s">
        <v>8322</v>
      </c>
    </row>
    <row r="4" spans="1:6" x14ac:dyDescent="0.2">
      <c r="A4" s="7" t="s">
        <v>8320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0" t="s">
        <v>8372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0" t="s">
        <v>8373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0" t="s">
        <v>8374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0" t="s">
        <v>8375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0" t="s">
        <v>8366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0" t="s">
        <v>8376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0" t="s">
        <v>8367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0" t="s">
        <v>8368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0" t="s">
        <v>8369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0" t="s">
        <v>8370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0" t="s">
        <v>8371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0" t="s">
        <v>8377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0" t="s">
        <v>8319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B99D-294B-EA45-8249-23438BB1B982}">
  <dimension ref="A1:H13"/>
  <sheetViews>
    <sheetView workbookViewId="0">
      <selection activeCell="J21" sqref="J2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6" bestFit="1" customWidth="1"/>
    <col min="7" max="7" width="14.33203125" style="6" bestFit="1" customWidth="1"/>
    <col min="8" max="8" width="16.83203125" style="6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6" t="s">
        <v>8384</v>
      </c>
      <c r="G1" s="6" t="s">
        <v>8385</v>
      </c>
      <c r="H1" s="6" t="s">
        <v>8386</v>
      </c>
    </row>
    <row r="2" spans="1:8" x14ac:dyDescent="0.2">
      <c r="A2" t="s">
        <v>8387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8388</v>
      </c>
      <c r="B3">
        <f>COUNTIFS(Data!$F:$F,"successful",Data!$D:$D,"&lt;=4999",Data!$D:$D,"&gt;=1000")</f>
        <v>932</v>
      </c>
      <c r="C3">
        <f>COUNTIFS(Data!$F:$F,"failed",Data!$D:$D,"&lt;=4999",Data!$D:$D,"&gt;=1000")</f>
        <v>420</v>
      </c>
      <c r="D3">
        <f>COUNTIFS(Data!$F:$F,"canceled",Data!$D:$D,"&lt;=4999",Data!$D:$D,"&gt;=1000")</f>
        <v>60</v>
      </c>
      <c r="E3">
        <f t="shared" ref="E3:E13" si="0">SUM(B3:D3)</f>
        <v>1412</v>
      </c>
      <c r="F3" s="6">
        <f t="shared" ref="F3:H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8389</v>
      </c>
      <c r="B4">
        <f>COUNTIFS(Data!$F:$F,"successful",Data!$D:$D,"&lt;=9999",Data!$D:$D,"&gt;=5000")</f>
        <v>381</v>
      </c>
      <c r="C4">
        <f>COUNTIFS(Data!$F:$F,"failed",Data!$D:$D,"&lt;=9999",Data!$D:$D,"&gt;=5000")</f>
        <v>283</v>
      </c>
      <c r="D4">
        <f>COUNTIFS(Data!$F:$F,"canceled",Data!$D:$D,"&lt;=9999",Data!$D:$D,"&gt;=5000")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8390</v>
      </c>
      <c r="B5">
        <f>COUNTIFS(Data!$F:$F,"successful",Data!$D:$D,"&lt;=14999",Data!$D:$D,"&gt;=10000")</f>
        <v>168</v>
      </c>
      <c r="C5">
        <f>COUNTIFS(Data!$F:$F,"failed",Data!$D:$D,"&lt;=14999",Data!$D:$D,"&gt;=10000")</f>
        <v>144</v>
      </c>
      <c r="D5">
        <f>COUNTIFS(Data!$F:$F,"canceled",Data!$D:$D,"&lt;=14999",Data!$D:$D,"&gt;=10000")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8391</v>
      </c>
      <c r="B6">
        <f>COUNTIFS(Data!$F:$F,"successful",Data!$D:$D,"&lt;=19999",Data!$D:$D,"&gt;=15000")</f>
        <v>94</v>
      </c>
      <c r="C6">
        <f>COUNTIFS(Data!$F:$F,"failed",Data!$D:$D,"&lt;=19999",Data!$D:$D,"&gt;=15000")</f>
        <v>90</v>
      </c>
      <c r="D6">
        <f>COUNTIFS(Data!$F:$F,"canceled",Data!$D:$D,"&lt;=19999",Data!$D:$D,"&gt;=15000")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8392</v>
      </c>
      <c r="B7">
        <f>COUNTIFS(Data!$F:$F,"successful",Data!$D:$D,"&lt;=24999",Data!$D:$D,"&gt;=20000")</f>
        <v>62</v>
      </c>
      <c r="C7">
        <f>COUNTIFS(Data!$F:$F,"failed",Data!$D:$D,"&lt;=24999",Data!$D:$D,"&gt;=20000")</f>
        <v>72</v>
      </c>
      <c r="D7">
        <f>COUNTIFS(Data!$F:$F,"canceled",Data!$D:$D,"&lt;=24999",Data!$D:$D,"&gt;=20000")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8393</v>
      </c>
      <c r="B8">
        <f>COUNTIFS(Data!$F:$F,"successful",Data!$D:$D,"&lt;=29999",Data!$D:$D,"&gt;=25000")</f>
        <v>55</v>
      </c>
      <c r="C8">
        <f>COUNTIFS(Data!$F:$F,"failed",Data!$D:$D,"&lt;=29999",Data!$D:$D,"&gt;=25000")</f>
        <v>64</v>
      </c>
      <c r="D8">
        <f>COUNTIFS(Data!$F:$F,"canceled",Data!$D:$D,"&lt;=29999",Data!$D:$D,"&gt;=25000")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8394</v>
      </c>
      <c r="B9">
        <f>COUNTIFS(Data!$F:$F,"successful",Data!$D:$D,"&lt;=34999",Data!$D:$D,"&gt;=30000")</f>
        <v>32</v>
      </c>
      <c r="C9">
        <f>COUNTIFS(Data!$F:$F,"failed",Data!$D:$D,"&lt;=34999",Data!$D:$D,"&gt;=30000")</f>
        <v>37</v>
      </c>
      <c r="D9">
        <f>COUNTIFS(Data!$F:$F,"canceled",Data!$D:$D,"&lt;=34999",Data!$D:$D,"&gt;=30000")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8395</v>
      </c>
      <c r="B10">
        <f>COUNTIFS(Data!$F:$F,"successful",Data!$D:$D,"&lt;=39999",Data!$D:$D,"&gt;=35000")</f>
        <v>26</v>
      </c>
      <c r="C10">
        <f>COUNTIFS(Data!$F:$F,"failed",Data!$D:$D,"&lt;=39999",Data!$D:$D,"&gt;=35000")</f>
        <v>22</v>
      </c>
      <c r="D10">
        <f>COUNTIFS(Data!$F:$F,"canceled",Data!$D:$D,"&lt;=39999",Data!$D:$D,"&gt;=35000")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8396</v>
      </c>
      <c r="B11">
        <f>COUNTIFS(Data!$F:$F,"successful",Data!$D:$D,"&lt;=44999",Data!$D:$D,"&gt;=40000")</f>
        <v>21</v>
      </c>
      <c r="C11">
        <f>COUNTIFS(Data!$F:$F,"failed",Data!$D:$D,"&lt;=44999",Data!$D:$D,"&gt;=40000")</f>
        <v>16</v>
      </c>
      <c r="D11">
        <f>COUNTIFS(Data!$F:$F,"canceled",Data!$D:$D,"&lt;=44999",Data!$D:$D,"&gt;=40000")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8397</v>
      </c>
      <c r="B12">
        <f>COUNTIFS(Data!$F:$F,"successful",Data!$D:$D,"&lt;=49999",Data!$D:$D,"&gt;=45000")</f>
        <v>6</v>
      </c>
      <c r="C12">
        <f>COUNTIFS(Data!$F:$F,"failed",Data!$D:$D,"&lt;=49999",Data!$D:$D,"&gt;=45000")</f>
        <v>11</v>
      </c>
      <c r="D12">
        <f>COUNTIFS(Data!$F:$F,"canceled",Data!$D:$D,"&lt;=49999",Data!$D:$D,"&gt;=45000")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8398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 Category</vt:lpstr>
      <vt:lpstr>Date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 Faggioli</cp:lastModifiedBy>
  <dcterms:created xsi:type="dcterms:W3CDTF">2017-04-20T15:17:24Z</dcterms:created>
  <dcterms:modified xsi:type="dcterms:W3CDTF">2018-11-16T19:57:17Z</dcterms:modified>
</cp:coreProperties>
</file>