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1_projects\20220704 哮喘登记库\项目启动\"/>
    </mc:Choice>
  </mc:AlternateContent>
  <xr:revisionPtr revIDLastSave="0" documentId="13_ncr:20001_{2A1FF5FA-D40E-43B0-8F49-46416873769F}" xr6:coauthVersionLast="47" xr6:coauthVersionMax="47" xr10:uidLastSave="{00000000-0000-0000-0000-000000000000}"/>
  <bookViews>
    <workbookView xWindow="-28920" yWindow="-120" windowWidth="29040" windowHeight="15840" xr2:uid="{752BAC88-3D22-6345-9E5D-6A586CA68B77}"/>
  </bookViews>
  <sheets>
    <sheet name="信息表" sheetId="1" r:id="rId1"/>
    <sheet name="备忘录" sheetId="2" r:id="rId2"/>
    <sheet name="【呼吸家】平台账号开通" sheetId="3" r:id="rId3"/>
    <sheet name="呼研院分中心协议" sheetId="4" r:id="rId4"/>
    <sheet name="0203报告" sheetId="5" r:id="rId5"/>
    <sheet name="0207报告" sheetId="6" r:id="rId6"/>
    <sheet name="0215报告" sheetId="7" r:id="rId7"/>
    <sheet name="2月重点关注" sheetId="9" r:id="rId8"/>
    <sheet name="0303未联系上单位" sheetId="8" r:id="rId9"/>
    <sheet name="0308汇报" sheetId="10" r:id="rId10"/>
    <sheet name="第三批配送" sheetId="11" r:id="rId11"/>
    <sheet name="1.【呼吸家】配送计划表0321" sheetId="12" r:id="rId12"/>
    <sheet name="配送情况by批次0321" sheetId="13" r:id="rId13"/>
    <sheet name="2.【呼研院】协议收取情况0321" sheetId="14" r:id="rId14"/>
    <sheet name="3.CRC问卷考核3.17更新" sheetId="15" r:id="rId15"/>
    <sheet name="3.CRC问卷考核3.17更新-副本" sheetId="16" r:id="rId16"/>
    <sheet name="用于统计_CRC问卷考核3.17reshape" sheetId="17" r:id="rId17"/>
  </sheets>
  <definedNames>
    <definedName name="_xlnm._FilterDatabase" localSheetId="0">信息表!$A$1:$AQ$110</definedName>
    <definedName name="_xlnm._FilterDatabase">信息表!$A$1:$AQ$110</definedName>
  </definedNames>
  <calcPr calcId="191029"/>
  <pivotCaches>
    <pivotCache cacheId="10" r:id="rId18"/>
    <pivotCache cacheId="19" r:id="rId19"/>
  </pivotCaches>
  <fileRecoveryPr repairLoad="1"/>
</workbook>
</file>

<file path=xl/calcChain.xml><?xml version="1.0" encoding="utf-8"?>
<calcChain xmlns="http://schemas.openxmlformats.org/spreadsheetml/2006/main">
  <c r="B69" i="17" l="1"/>
  <c r="B68" i="17"/>
  <c r="B67" i="17"/>
  <c r="B66" i="17"/>
  <c r="B65" i="17"/>
  <c r="B64" i="17"/>
  <c r="B63" i="17"/>
  <c r="B62" i="17"/>
  <c r="B61" i="17"/>
  <c r="B60" i="17"/>
  <c r="U88" i="1" s="1"/>
  <c r="B59" i="17"/>
  <c r="B58" i="17"/>
  <c r="B57" i="17"/>
  <c r="B56" i="17"/>
  <c r="B55" i="17"/>
  <c r="B54" i="17"/>
  <c r="B53" i="17"/>
  <c r="B52" i="17"/>
  <c r="B51" i="17"/>
  <c r="B50" i="17"/>
  <c r="B49" i="17"/>
  <c r="B48" i="17"/>
  <c r="U82" i="1" s="1"/>
  <c r="B47" i="17"/>
  <c r="B46" i="17"/>
  <c r="U105" i="1" s="1"/>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X110" i="1"/>
  <c r="U110" i="1"/>
  <c r="T110" i="1"/>
  <c r="S110" i="1"/>
  <c r="R110" i="1"/>
  <c r="M110" i="1"/>
  <c r="N110" i="1" s="1"/>
  <c r="X109" i="1"/>
  <c r="T109" i="1"/>
  <c r="S109" i="1"/>
  <c r="R109" i="1"/>
  <c r="M109" i="1"/>
  <c r="N109" i="1" s="1"/>
  <c r="X108" i="1"/>
  <c r="U108" i="1"/>
  <c r="T108" i="1"/>
  <c r="S108" i="1"/>
  <c r="R108" i="1"/>
  <c r="M108" i="1"/>
  <c r="N108" i="1" s="1"/>
  <c r="X107" i="1"/>
  <c r="T107" i="1"/>
  <c r="S107" i="1"/>
  <c r="R107" i="1"/>
  <c r="M107" i="1"/>
  <c r="N107" i="1" s="1"/>
  <c r="X106" i="1"/>
  <c r="U106" i="1"/>
  <c r="T106" i="1"/>
  <c r="S106" i="1"/>
  <c r="R106" i="1"/>
  <c r="N106" i="1"/>
  <c r="M106" i="1"/>
  <c r="X105" i="1"/>
  <c r="T105" i="1"/>
  <c r="S105" i="1"/>
  <c r="R105" i="1"/>
  <c r="M105" i="1"/>
  <c r="N105" i="1" s="1"/>
  <c r="X104" i="1"/>
  <c r="U104" i="1"/>
  <c r="T104" i="1"/>
  <c r="S104" i="1"/>
  <c r="R104" i="1"/>
  <c r="M104" i="1"/>
  <c r="N104" i="1" s="1"/>
  <c r="X103" i="1"/>
  <c r="U103" i="1"/>
  <c r="T103" i="1"/>
  <c r="S103" i="1"/>
  <c r="R103" i="1"/>
  <c r="M103" i="1"/>
  <c r="N103" i="1" s="1"/>
  <c r="X102" i="1"/>
  <c r="W102" i="1"/>
  <c r="U102" i="1"/>
  <c r="T102" i="1"/>
  <c r="S102" i="1"/>
  <c r="R102" i="1"/>
  <c r="M102" i="1"/>
  <c r="N102" i="1" s="1"/>
  <c r="X101" i="1"/>
  <c r="U101" i="1"/>
  <c r="T101" i="1"/>
  <c r="S101" i="1"/>
  <c r="R101" i="1"/>
  <c r="M101" i="1"/>
  <c r="N101" i="1" s="1"/>
  <c r="X100" i="1"/>
  <c r="U100" i="1"/>
  <c r="T100" i="1"/>
  <c r="S100" i="1"/>
  <c r="R100" i="1"/>
  <c r="N100" i="1"/>
  <c r="M100" i="1"/>
  <c r="X99" i="1"/>
  <c r="U99" i="1"/>
  <c r="T99" i="1"/>
  <c r="S99" i="1"/>
  <c r="R99" i="1"/>
  <c r="M99" i="1"/>
  <c r="N99" i="1" s="1"/>
  <c r="X98" i="1"/>
  <c r="U98" i="1"/>
  <c r="T98" i="1"/>
  <c r="S98" i="1"/>
  <c r="R98" i="1"/>
  <c r="M98" i="1"/>
  <c r="N98" i="1" s="1"/>
  <c r="X97" i="1"/>
  <c r="U97" i="1"/>
  <c r="T97" i="1"/>
  <c r="S97" i="1"/>
  <c r="R97" i="1"/>
  <c r="M97" i="1"/>
  <c r="N97" i="1" s="1"/>
  <c r="X96" i="1"/>
  <c r="U96" i="1"/>
  <c r="T96" i="1"/>
  <c r="S96" i="1"/>
  <c r="R96" i="1"/>
  <c r="M96" i="1"/>
  <c r="N96" i="1" s="1"/>
  <c r="X95" i="1"/>
  <c r="W95" i="1"/>
  <c r="T95" i="1"/>
  <c r="S95" i="1"/>
  <c r="R95" i="1"/>
  <c r="M95" i="1"/>
  <c r="N95" i="1" s="1"/>
  <c r="X94" i="1"/>
  <c r="U94" i="1"/>
  <c r="T94" i="1"/>
  <c r="S94" i="1"/>
  <c r="R94" i="1"/>
  <c r="M94" i="1"/>
  <c r="N94" i="1" s="1"/>
  <c r="X93" i="1"/>
  <c r="U93" i="1"/>
  <c r="T93" i="1"/>
  <c r="S93" i="1"/>
  <c r="R93" i="1"/>
  <c r="M93" i="1"/>
  <c r="N93" i="1" s="1"/>
  <c r="X92" i="1"/>
  <c r="U92" i="1"/>
  <c r="T92" i="1"/>
  <c r="S92" i="1"/>
  <c r="R92" i="1"/>
  <c r="M92" i="1"/>
  <c r="N92" i="1" s="1"/>
  <c r="X91" i="1"/>
  <c r="U91" i="1"/>
  <c r="T91" i="1"/>
  <c r="S91" i="1"/>
  <c r="R91" i="1"/>
  <c r="M91" i="1"/>
  <c r="N91" i="1" s="1"/>
  <c r="X90" i="1"/>
  <c r="U90" i="1"/>
  <c r="T90" i="1"/>
  <c r="S90" i="1"/>
  <c r="R90" i="1"/>
  <c r="M90" i="1"/>
  <c r="N90" i="1" s="1"/>
  <c r="X89" i="1"/>
  <c r="U89" i="1"/>
  <c r="T89" i="1"/>
  <c r="S89" i="1"/>
  <c r="R89" i="1"/>
  <c r="M89" i="1"/>
  <c r="N89" i="1" s="1"/>
  <c r="X88" i="1"/>
  <c r="T88" i="1"/>
  <c r="S88" i="1"/>
  <c r="R88" i="1"/>
  <c r="M88" i="1"/>
  <c r="N88" i="1" s="1"/>
  <c r="X87" i="1"/>
  <c r="U87" i="1"/>
  <c r="T87" i="1"/>
  <c r="S87" i="1"/>
  <c r="R87" i="1"/>
  <c r="M87" i="1"/>
  <c r="N87" i="1" s="1"/>
  <c r="X86" i="1"/>
  <c r="U86" i="1"/>
  <c r="T86" i="1"/>
  <c r="S86" i="1"/>
  <c r="R86" i="1"/>
  <c r="M86" i="1"/>
  <c r="N86" i="1" s="1"/>
  <c r="X85" i="1"/>
  <c r="W85" i="1"/>
  <c r="U85" i="1"/>
  <c r="T85" i="1"/>
  <c r="S85" i="1"/>
  <c r="R85" i="1"/>
  <c r="N85" i="1"/>
  <c r="M85" i="1"/>
  <c r="X84" i="1"/>
  <c r="U84" i="1"/>
  <c r="T84" i="1"/>
  <c r="S84" i="1"/>
  <c r="R84" i="1"/>
  <c r="M84" i="1"/>
  <c r="N84" i="1" s="1"/>
  <c r="X83" i="1"/>
  <c r="U83" i="1"/>
  <c r="T83" i="1"/>
  <c r="S83" i="1"/>
  <c r="R83" i="1"/>
  <c r="M83" i="1"/>
  <c r="N83" i="1" s="1"/>
  <c r="X82" i="1"/>
  <c r="T82" i="1"/>
  <c r="S82" i="1"/>
  <c r="R82" i="1"/>
  <c r="M82" i="1"/>
  <c r="N82" i="1" s="1"/>
  <c r="X81" i="1"/>
  <c r="U81" i="1"/>
  <c r="T81" i="1"/>
  <c r="S81" i="1"/>
  <c r="R81" i="1"/>
  <c r="M81" i="1"/>
  <c r="N81" i="1" s="1"/>
  <c r="X80" i="1"/>
  <c r="U80" i="1"/>
  <c r="T80" i="1"/>
  <c r="S80" i="1"/>
  <c r="R80" i="1"/>
  <c r="M80" i="1"/>
  <c r="N80" i="1" s="1"/>
  <c r="X79" i="1"/>
  <c r="U79" i="1"/>
  <c r="T79" i="1"/>
  <c r="S79" i="1"/>
  <c r="R79" i="1"/>
  <c r="M79" i="1"/>
  <c r="N79" i="1" s="1"/>
  <c r="X78" i="1"/>
  <c r="U78" i="1"/>
  <c r="T78" i="1"/>
  <c r="S78" i="1"/>
  <c r="R78" i="1"/>
  <c r="M78" i="1"/>
  <c r="N78" i="1" s="1"/>
  <c r="X77" i="1"/>
  <c r="U77" i="1"/>
  <c r="T77" i="1"/>
  <c r="S77" i="1"/>
  <c r="R77" i="1"/>
  <c r="M77" i="1"/>
  <c r="N77" i="1" s="1"/>
  <c r="X76" i="1"/>
  <c r="U76" i="1"/>
  <c r="T76" i="1"/>
  <c r="S76" i="1"/>
  <c r="R76" i="1"/>
  <c r="M76" i="1"/>
  <c r="N76" i="1" s="1"/>
  <c r="X75" i="1"/>
  <c r="U75" i="1"/>
  <c r="T75" i="1"/>
  <c r="S75" i="1"/>
  <c r="R75" i="1"/>
  <c r="M75" i="1"/>
  <c r="N75" i="1" s="1"/>
  <c r="X74" i="1"/>
  <c r="U74" i="1"/>
  <c r="T74" i="1"/>
  <c r="S74" i="1"/>
  <c r="R74" i="1"/>
  <c r="M74" i="1"/>
  <c r="N74" i="1" s="1"/>
  <c r="X73" i="1"/>
  <c r="W73" i="1"/>
  <c r="U73" i="1"/>
  <c r="T73" i="1"/>
  <c r="S73" i="1"/>
  <c r="R73" i="1"/>
  <c r="N73" i="1"/>
  <c r="M73" i="1"/>
  <c r="X72" i="1"/>
  <c r="T72" i="1"/>
  <c r="S72" i="1"/>
  <c r="R72" i="1"/>
  <c r="N72" i="1"/>
  <c r="M72" i="1"/>
  <c r="X71" i="1"/>
  <c r="U71" i="1"/>
  <c r="T71" i="1"/>
  <c r="S71" i="1"/>
  <c r="R71" i="1"/>
  <c r="M71" i="1"/>
  <c r="N71" i="1" s="1"/>
  <c r="X70" i="1"/>
  <c r="U70" i="1"/>
  <c r="T70" i="1"/>
  <c r="S70" i="1"/>
  <c r="R70" i="1"/>
  <c r="M70" i="1"/>
  <c r="N70" i="1" s="1"/>
  <c r="X69" i="1"/>
  <c r="U69" i="1"/>
  <c r="T69" i="1"/>
  <c r="S69" i="1"/>
  <c r="R69" i="1"/>
  <c r="N69" i="1"/>
  <c r="M69" i="1"/>
  <c r="X68" i="1"/>
  <c r="U68" i="1"/>
  <c r="T68" i="1"/>
  <c r="S68" i="1"/>
  <c r="R68" i="1"/>
  <c r="N68" i="1"/>
  <c r="M68" i="1"/>
  <c r="X67" i="1"/>
  <c r="W67" i="1"/>
  <c r="U67" i="1"/>
  <c r="T67" i="1"/>
  <c r="S67" i="1"/>
  <c r="R67" i="1"/>
  <c r="M67" i="1"/>
  <c r="N67" i="1" s="1"/>
  <c r="X66" i="1"/>
  <c r="U66" i="1"/>
  <c r="T66" i="1"/>
  <c r="S66" i="1"/>
  <c r="R66" i="1"/>
  <c r="M66" i="1"/>
  <c r="N66" i="1" s="1"/>
  <c r="X65" i="1"/>
  <c r="U65" i="1"/>
  <c r="T65" i="1"/>
  <c r="S65" i="1"/>
  <c r="R65" i="1"/>
  <c r="N65" i="1"/>
  <c r="M65" i="1"/>
  <c r="X64" i="1"/>
  <c r="W64" i="1"/>
  <c r="U64" i="1"/>
  <c r="T64" i="1"/>
  <c r="S64" i="1"/>
  <c r="R64" i="1"/>
  <c r="M64" i="1"/>
  <c r="N64" i="1" s="1"/>
  <c r="X63" i="1"/>
  <c r="U63" i="1"/>
  <c r="T63" i="1"/>
  <c r="S63" i="1"/>
  <c r="R63" i="1"/>
  <c r="M63" i="1"/>
  <c r="N63" i="1" s="1"/>
  <c r="X62" i="1"/>
  <c r="U62" i="1"/>
  <c r="T62" i="1"/>
  <c r="S62" i="1"/>
  <c r="R62" i="1"/>
  <c r="N62" i="1"/>
  <c r="M62" i="1"/>
  <c r="X61" i="1"/>
  <c r="U61" i="1"/>
  <c r="T61" i="1"/>
  <c r="S61" i="1"/>
  <c r="R61" i="1"/>
  <c r="M61" i="1"/>
  <c r="N61" i="1" s="1"/>
  <c r="X60" i="1"/>
  <c r="U60" i="1"/>
  <c r="T60" i="1"/>
  <c r="S60" i="1"/>
  <c r="R60" i="1"/>
  <c r="M60" i="1"/>
  <c r="N60" i="1" s="1"/>
  <c r="X59" i="1"/>
  <c r="U59" i="1"/>
  <c r="T59" i="1"/>
  <c r="S59" i="1"/>
  <c r="R59" i="1"/>
  <c r="M59" i="1"/>
  <c r="N59" i="1" s="1"/>
  <c r="X58" i="1"/>
  <c r="U58" i="1"/>
  <c r="T58" i="1"/>
  <c r="S58" i="1"/>
  <c r="R58" i="1"/>
  <c r="M58" i="1"/>
  <c r="N58" i="1" s="1"/>
  <c r="X57" i="1"/>
  <c r="U57" i="1"/>
  <c r="T57" i="1"/>
  <c r="S57" i="1"/>
  <c r="R57" i="1"/>
  <c r="M57" i="1"/>
  <c r="N57" i="1" s="1"/>
  <c r="X56" i="1"/>
  <c r="W56" i="1"/>
  <c r="U56" i="1"/>
  <c r="T56" i="1"/>
  <c r="S56" i="1"/>
  <c r="R56" i="1"/>
  <c r="M56" i="1"/>
  <c r="N56" i="1" s="1"/>
  <c r="X55" i="1"/>
  <c r="U55" i="1"/>
  <c r="T55" i="1"/>
  <c r="S55" i="1"/>
  <c r="R55" i="1"/>
  <c r="M55" i="1"/>
  <c r="N55" i="1" s="1"/>
  <c r="X54" i="1"/>
  <c r="U54" i="1"/>
  <c r="T54" i="1"/>
  <c r="S54" i="1"/>
  <c r="R54" i="1"/>
  <c r="M54" i="1"/>
  <c r="N54" i="1" s="1"/>
  <c r="X53" i="1"/>
  <c r="U53" i="1"/>
  <c r="T53" i="1"/>
  <c r="S53" i="1"/>
  <c r="R53" i="1"/>
  <c r="N53" i="1"/>
  <c r="M53" i="1"/>
  <c r="X52" i="1"/>
  <c r="U52" i="1"/>
  <c r="T52" i="1"/>
  <c r="S52" i="1"/>
  <c r="R52" i="1"/>
  <c r="M52" i="1"/>
  <c r="N52" i="1" s="1"/>
  <c r="X51" i="1"/>
  <c r="U51" i="1"/>
  <c r="T51" i="1"/>
  <c r="S51" i="1"/>
  <c r="R51" i="1"/>
  <c r="M51" i="1"/>
  <c r="N51" i="1" s="1"/>
  <c r="X50" i="1"/>
  <c r="U50" i="1"/>
  <c r="T50" i="1"/>
  <c r="S50" i="1"/>
  <c r="R50" i="1"/>
  <c r="M50" i="1"/>
  <c r="N50" i="1" s="1"/>
  <c r="X49" i="1"/>
  <c r="U49" i="1"/>
  <c r="T49" i="1"/>
  <c r="S49" i="1"/>
  <c r="R49" i="1"/>
  <c r="N49" i="1"/>
  <c r="M49" i="1"/>
  <c r="X48" i="1"/>
  <c r="U48" i="1"/>
  <c r="T48" i="1"/>
  <c r="S48" i="1"/>
  <c r="R48" i="1"/>
  <c r="N48" i="1"/>
  <c r="M48" i="1"/>
  <c r="X47" i="1"/>
  <c r="W47" i="1"/>
  <c r="U47" i="1"/>
  <c r="T47" i="1"/>
  <c r="S47" i="1"/>
  <c r="R47" i="1"/>
  <c r="N47" i="1"/>
  <c r="M47" i="1"/>
  <c r="X46" i="1"/>
  <c r="U46" i="1"/>
  <c r="T46" i="1"/>
  <c r="S46" i="1"/>
  <c r="R46" i="1"/>
  <c r="N46" i="1"/>
  <c r="M46" i="1"/>
  <c r="X45" i="1"/>
  <c r="T45" i="1"/>
  <c r="S45" i="1"/>
  <c r="R45" i="1"/>
  <c r="M45" i="1"/>
  <c r="N45" i="1" s="1"/>
  <c r="X44" i="1"/>
  <c r="W44" i="1"/>
  <c r="T44" i="1"/>
  <c r="S44" i="1"/>
  <c r="R44" i="1"/>
  <c r="M44" i="1"/>
  <c r="N44" i="1" s="1"/>
  <c r="X43" i="1"/>
  <c r="T43" i="1"/>
  <c r="S43" i="1"/>
  <c r="R43" i="1"/>
  <c r="M43" i="1"/>
  <c r="N43" i="1" s="1"/>
  <c r="X42" i="1"/>
  <c r="W42" i="1"/>
  <c r="T42" i="1"/>
  <c r="S42" i="1"/>
  <c r="R42" i="1"/>
  <c r="M42" i="1"/>
  <c r="N42" i="1" s="1"/>
  <c r="X41" i="1"/>
  <c r="T41" i="1"/>
  <c r="S41" i="1"/>
  <c r="R41" i="1"/>
  <c r="M41" i="1"/>
  <c r="N41" i="1" s="1"/>
  <c r="X40" i="1"/>
  <c r="T40" i="1"/>
  <c r="S40" i="1"/>
  <c r="R40" i="1"/>
  <c r="N40" i="1"/>
  <c r="M40" i="1"/>
  <c r="X39" i="1"/>
  <c r="W39" i="1"/>
  <c r="T39" i="1"/>
  <c r="S39" i="1"/>
  <c r="R39" i="1"/>
  <c r="N39" i="1"/>
  <c r="M39" i="1"/>
  <c r="X38" i="1"/>
  <c r="T38" i="1"/>
  <c r="S38" i="1"/>
  <c r="R38" i="1"/>
  <c r="M38" i="1"/>
  <c r="N38" i="1" s="1"/>
  <c r="X37" i="1"/>
  <c r="T37" i="1"/>
  <c r="S37" i="1"/>
  <c r="R37" i="1"/>
  <c r="M37" i="1"/>
  <c r="N37" i="1" s="1"/>
  <c r="X36" i="1"/>
  <c r="T36" i="1"/>
  <c r="S36" i="1"/>
  <c r="R36" i="1"/>
  <c r="N36" i="1"/>
  <c r="M36" i="1"/>
  <c r="X35" i="1"/>
  <c r="T35" i="1"/>
  <c r="S35" i="1"/>
  <c r="R35" i="1"/>
  <c r="M35" i="1"/>
  <c r="N35" i="1" s="1"/>
  <c r="X34" i="1"/>
  <c r="T34" i="1"/>
  <c r="S34" i="1"/>
  <c r="R34" i="1"/>
  <c r="M34" i="1"/>
  <c r="N34" i="1" s="1"/>
  <c r="X33" i="1"/>
  <c r="T33" i="1"/>
  <c r="S33" i="1"/>
  <c r="R33" i="1"/>
  <c r="M33" i="1"/>
  <c r="N33" i="1" s="1"/>
  <c r="X32" i="1"/>
  <c r="T32" i="1"/>
  <c r="S32" i="1"/>
  <c r="R32" i="1"/>
  <c r="M32" i="1"/>
  <c r="N32" i="1" s="1"/>
  <c r="X31" i="1"/>
  <c r="T31" i="1"/>
  <c r="S31" i="1"/>
  <c r="R31" i="1"/>
  <c r="M31" i="1"/>
  <c r="N31" i="1" s="1"/>
  <c r="X30" i="1"/>
  <c r="S30" i="1"/>
  <c r="M30" i="1"/>
  <c r="N30" i="1" s="1"/>
  <c r="X29" i="1"/>
  <c r="W29" i="1"/>
  <c r="T29" i="1"/>
  <c r="S29" i="1"/>
  <c r="R29" i="1"/>
  <c r="N29" i="1"/>
  <c r="M29" i="1"/>
  <c r="X28" i="1"/>
  <c r="T28" i="1"/>
  <c r="S28" i="1"/>
  <c r="R28" i="1"/>
  <c r="N28" i="1"/>
  <c r="M28" i="1"/>
  <c r="X27" i="1"/>
  <c r="W27" i="1"/>
  <c r="T27" i="1"/>
  <c r="S27" i="1"/>
  <c r="R27" i="1"/>
  <c r="N27" i="1"/>
  <c r="M27" i="1"/>
  <c r="X26" i="1"/>
  <c r="W26" i="1"/>
  <c r="T26" i="1"/>
  <c r="S26" i="1"/>
  <c r="R26" i="1"/>
  <c r="N26" i="1"/>
  <c r="M26" i="1"/>
  <c r="X25" i="1"/>
  <c r="W25" i="1"/>
  <c r="T25" i="1"/>
  <c r="S25" i="1"/>
  <c r="R25" i="1"/>
  <c r="N25" i="1"/>
  <c r="M25" i="1"/>
  <c r="X24" i="1"/>
  <c r="U24" i="1"/>
  <c r="T24" i="1"/>
  <c r="S24" i="1"/>
  <c r="R24" i="1"/>
  <c r="N24" i="1"/>
  <c r="M24" i="1"/>
  <c r="X23" i="1"/>
  <c r="U23" i="1"/>
  <c r="T23" i="1"/>
  <c r="S23" i="1"/>
  <c r="R23" i="1"/>
  <c r="M23" i="1"/>
  <c r="N23" i="1" s="1"/>
  <c r="X22" i="1"/>
  <c r="U22" i="1"/>
  <c r="T22" i="1"/>
  <c r="S22" i="1"/>
  <c r="R22" i="1"/>
  <c r="N22" i="1"/>
  <c r="M22" i="1"/>
  <c r="X21" i="1"/>
  <c r="W21" i="1"/>
  <c r="U21" i="1"/>
  <c r="T21" i="1"/>
  <c r="S21" i="1"/>
  <c r="R21" i="1"/>
  <c r="N21" i="1"/>
  <c r="M21" i="1"/>
  <c r="X20" i="1"/>
  <c r="W20" i="1"/>
  <c r="U20" i="1"/>
  <c r="T20" i="1"/>
  <c r="S20" i="1"/>
  <c r="R20" i="1"/>
  <c r="M20" i="1"/>
  <c r="N20" i="1" s="1"/>
  <c r="X19" i="1"/>
  <c r="U19" i="1"/>
  <c r="T19" i="1"/>
  <c r="S19" i="1"/>
  <c r="R19" i="1"/>
  <c r="M19" i="1"/>
  <c r="N19" i="1" s="1"/>
  <c r="X18" i="1"/>
  <c r="W18" i="1"/>
  <c r="U18" i="1"/>
  <c r="T18" i="1"/>
  <c r="S18" i="1"/>
  <c r="R18" i="1"/>
  <c r="M18" i="1"/>
  <c r="N18" i="1" s="1"/>
  <c r="X17" i="1"/>
  <c r="U17" i="1"/>
  <c r="T17" i="1"/>
  <c r="S17" i="1"/>
  <c r="R17" i="1"/>
  <c r="M17" i="1"/>
  <c r="N17" i="1" s="1"/>
  <c r="X16" i="1"/>
  <c r="W16" i="1"/>
  <c r="U16" i="1"/>
  <c r="T16" i="1"/>
  <c r="S16" i="1"/>
  <c r="R16" i="1"/>
  <c r="M16" i="1"/>
  <c r="N16" i="1" s="1"/>
  <c r="X15" i="1"/>
  <c r="W15" i="1"/>
  <c r="U15" i="1"/>
  <c r="T15" i="1"/>
  <c r="S15" i="1"/>
  <c r="R15" i="1"/>
  <c r="M15" i="1"/>
  <c r="N15" i="1" s="1"/>
  <c r="X14" i="1"/>
  <c r="W14" i="1"/>
  <c r="U14" i="1"/>
  <c r="T14" i="1"/>
  <c r="S14" i="1"/>
  <c r="R14" i="1"/>
  <c r="M14" i="1"/>
  <c r="N14" i="1" s="1"/>
  <c r="X13" i="1"/>
  <c r="U13" i="1"/>
  <c r="T13" i="1"/>
  <c r="S13" i="1"/>
  <c r="R13" i="1"/>
  <c r="M13" i="1"/>
  <c r="N13" i="1" s="1"/>
  <c r="X12" i="1"/>
  <c r="S12" i="1"/>
  <c r="M12" i="1"/>
  <c r="N12" i="1" s="1"/>
  <c r="X11" i="1"/>
  <c r="T11" i="1"/>
  <c r="S11" i="1"/>
  <c r="R11" i="1"/>
  <c r="M11" i="1"/>
  <c r="N11" i="1" s="1"/>
  <c r="X10" i="1"/>
  <c r="U10" i="1"/>
  <c r="T10" i="1"/>
  <c r="S10" i="1"/>
  <c r="R10" i="1"/>
  <c r="M10" i="1"/>
  <c r="N10" i="1" s="1"/>
  <c r="X9" i="1"/>
  <c r="U9" i="1"/>
  <c r="T9" i="1"/>
  <c r="S9" i="1"/>
  <c r="R9" i="1"/>
  <c r="M9" i="1"/>
  <c r="N9" i="1" s="1"/>
  <c r="X8" i="1"/>
  <c r="U8" i="1"/>
  <c r="T8" i="1"/>
  <c r="S8" i="1"/>
  <c r="R8" i="1"/>
  <c r="M8" i="1"/>
  <c r="N8" i="1" s="1"/>
  <c r="X7" i="1"/>
  <c r="U7" i="1"/>
  <c r="T7" i="1"/>
  <c r="S7" i="1"/>
  <c r="R7" i="1"/>
  <c r="M7" i="1"/>
  <c r="N7" i="1" s="1"/>
  <c r="X6" i="1"/>
  <c r="U6" i="1"/>
  <c r="T6" i="1"/>
  <c r="S6" i="1"/>
  <c r="R6" i="1"/>
  <c r="M6" i="1"/>
  <c r="N6" i="1" s="1"/>
  <c r="X5" i="1"/>
  <c r="U5" i="1"/>
  <c r="T5" i="1"/>
  <c r="S5" i="1"/>
  <c r="R5" i="1"/>
  <c r="M5" i="1"/>
  <c r="N5" i="1" s="1"/>
  <c r="X4" i="1"/>
  <c r="W4" i="1"/>
  <c r="T4" i="1"/>
  <c r="S4" i="1"/>
  <c r="R4" i="1"/>
  <c r="M4" i="1"/>
  <c r="N4" i="1" s="1"/>
  <c r="X3" i="1"/>
  <c r="U3" i="1"/>
  <c r="T3" i="1"/>
  <c r="S3" i="1"/>
  <c r="R3" i="1"/>
  <c r="M3" i="1"/>
  <c r="N3" i="1" s="1"/>
  <c r="X2" i="1"/>
  <c r="W2" i="1"/>
  <c r="U2" i="1"/>
  <c r="T2" i="1"/>
  <c r="S2" i="1"/>
  <c r="R2" i="1"/>
  <c r="M2" i="1"/>
  <c r="N2" i="1" s="1"/>
</calcChain>
</file>

<file path=xl/sharedStrings.xml><?xml version="1.0" encoding="utf-8"?>
<sst xmlns="http://schemas.openxmlformats.org/spreadsheetml/2006/main" count="6387" uniqueCount="1396">
  <si>
    <t>区域经理</t>
  </si>
  <si>
    <t>省份</t>
  </si>
  <si>
    <t>中心名称</t>
  </si>
  <si>
    <t>项目期</t>
  </si>
  <si>
    <t>PI</t>
  </si>
  <si>
    <t>数据录入员</t>
  </si>
  <si>
    <t>立项伦理时长
（下拉框选择）</t>
  </si>
  <si>
    <t>立项伦理备注</t>
  </si>
  <si>
    <t>是否需要Feno一体机
（下拉框选择）</t>
  </si>
  <si>
    <t>如否，分中心Feno一体机品牌</t>
  </si>
  <si>
    <t>是否已接收项目组Feno一体机？</t>
  </si>
  <si>
    <t>是否需要笔记本？
（下拉框选择）</t>
  </si>
  <si>
    <t>配送计划表是否需要笔记本</t>
  </si>
  <si>
    <t>信息表==计划表（是否需要笔记本）</t>
  </si>
  <si>
    <t>接收人姓名</t>
  </si>
  <si>
    <t>接收人电话</t>
  </si>
  <si>
    <t>接收地址</t>
  </si>
  <si>
    <t>一体机计划配送日期</t>
  </si>
  <si>
    <t>一体机实际配送日期</t>
  </si>
  <si>
    <t>一体机实际送到日期</t>
  </si>
  <si>
    <t>CRC考核分数</t>
  </si>
  <si>
    <t>CRC协议签署时间（并收集简历，给蒋婷婷扫描版协议+简历存档）</t>
  </si>
  <si>
    <t>呼研院分中心协议寄出时间（蒋婷婷）</t>
  </si>
  <si>
    <t>呼研院分中心协议何雅雯收到情况</t>
  </si>
  <si>
    <t>邹贤波</t>
  </si>
  <si>
    <t>湖北省</t>
  </si>
  <si>
    <t>武汉市第三医院</t>
  </si>
  <si>
    <t>高宝安</t>
  </si>
  <si>
    <t>马潇枭</t>
  </si>
  <si>
    <t>无需立项，直接开展项目</t>
  </si>
  <si>
    <t>否</t>
  </si>
  <si>
    <t>武汉市武昌区彭刘杨路241号</t>
  </si>
  <si>
    <t>2023.03.03</t>
  </si>
  <si>
    <t>武汉市中心医院</t>
  </si>
  <si>
    <t>胡轶</t>
  </si>
  <si>
    <t>尹雯</t>
  </si>
  <si>
    <t>2周内</t>
  </si>
  <si>
    <t>需收到总中心伦理批件后备案</t>
  </si>
  <si>
    <t>是</t>
  </si>
  <si>
    <t>武汉市江汉区姑嫂树路16号武汉市中心医院后湖院区，住院部20楼，呼吸与危重症医学科</t>
  </si>
  <si>
    <t>2023.03.09</t>
  </si>
  <si>
    <t>荆州市中心医院</t>
  </si>
  <si>
    <t>马经平</t>
  </si>
  <si>
    <t>朱传兵</t>
  </si>
  <si>
    <t>荆州市中心医院荆北新院呼吸与危重症医学科</t>
  </si>
  <si>
    <t>华中科技大学同济医学院附属同济医院</t>
  </si>
  <si>
    <t>赵建平</t>
  </si>
  <si>
    <t>鲁艳娇</t>
  </si>
  <si>
    <t>2周到1个月</t>
  </si>
  <si>
    <t>需收到总中心伦理批件后立项</t>
  </si>
  <si>
    <t>曾羽佳</t>
  </si>
  <si>
    <t>湖北省武汉市硚口区解放大道1095号同济医院内科楼21楼</t>
  </si>
  <si>
    <t>武汉市第一医院</t>
  </si>
  <si>
    <t>罗光伟</t>
  </si>
  <si>
    <t>祁姗姗</t>
  </si>
  <si>
    <t>1-2个月</t>
  </si>
  <si>
    <t>湖北省武汉市硚口区中山大道215号武汉市第一医院 呼吸与危重症医学科一病区（门诊14楼）</t>
  </si>
  <si>
    <t>武汉市第四医院</t>
  </si>
  <si>
    <t>卢桥发</t>
  </si>
  <si>
    <t>谷晓瑜</t>
  </si>
  <si>
    <t>杨婕</t>
  </si>
  <si>
    <t>湖北省武汉市硚口区古田三路武汉市第四医院古田院区呼吸与危重症医学科病房</t>
  </si>
  <si>
    <t>十堰市太和医院</t>
  </si>
  <si>
    <t>王梅芳</t>
  </si>
  <si>
    <t>余园园</t>
  </si>
  <si>
    <t>陈艳</t>
  </si>
  <si>
    <t>湖北省十堰市太和医院济世楼</t>
  </si>
  <si>
    <t>襄州区人民医院</t>
  </si>
  <si>
    <t>齐晶晶</t>
  </si>
  <si>
    <t>周好好</t>
  </si>
  <si>
    <t>湖北省襄阳市襄州区张湾街道航空路248号襄州区人民医院</t>
  </si>
  <si>
    <t>襄阳市中心医院</t>
  </si>
  <si>
    <t>曾宪升</t>
  </si>
  <si>
    <t>朱王婵</t>
  </si>
  <si>
    <t>郭娥</t>
  </si>
  <si>
    <t>湖北省襄阳市襄城区荆州街136号襄阳市中心医院</t>
  </si>
  <si>
    <t>荆州市第一人民医院</t>
  </si>
  <si>
    <t>肖卫</t>
  </si>
  <si>
    <t>李运奎</t>
  </si>
  <si>
    <t>吴迪</t>
  </si>
  <si>
    <t>湖北省荆州市沙市区航空路8号荆州市第一人民医院</t>
  </si>
  <si>
    <t>四川省</t>
  </si>
  <si>
    <t>宜宾市第二人民医院（四川大学华西医院宜宾医院）</t>
  </si>
  <si>
    <t>熊昊</t>
  </si>
  <si>
    <t>彭海英</t>
  </si>
  <si>
    <t>四川宜宾市第二人民医院北大街96号  呼吸科</t>
  </si>
  <si>
    <t>60,95</t>
  </si>
  <si>
    <t>四川大学华西医院</t>
  </si>
  <si>
    <t>刘春涛</t>
  </si>
  <si>
    <t>张靓亮</t>
  </si>
  <si>
    <t>乐山市人民医院</t>
  </si>
  <si>
    <t>魏海龙</t>
  </si>
  <si>
    <t>刘秀明</t>
  </si>
  <si>
    <t>四川省乐山市人民医院</t>
  </si>
  <si>
    <t>攀枝花学院附属医院</t>
  </si>
  <si>
    <t>胡强</t>
  </si>
  <si>
    <t>罗嘉</t>
  </si>
  <si>
    <t>四川省攀枝花市东区炳草岗桃源街27号呼吸科</t>
  </si>
  <si>
    <t>成都市第一人民医院</t>
  </si>
  <si>
    <t>王慧</t>
  </si>
  <si>
    <t>杨艺</t>
  </si>
  <si>
    <t>成都市高新南区万象北路18号成都市第一人民医院呼吸科</t>
  </si>
  <si>
    <t>新疆自治区</t>
  </si>
  <si>
    <t>喀什地区第一人民医院</t>
  </si>
  <si>
    <t>李黎</t>
  </si>
  <si>
    <t>西仁阿依·阿布来提</t>
  </si>
  <si>
    <t>院内伦理审批过后可直接开展</t>
  </si>
  <si>
    <t>钟雪梅</t>
  </si>
  <si>
    <t>新疆喀什地区喀什市迎宾大道66号喀什地区第一人民医院</t>
  </si>
  <si>
    <t>新疆维吾尔自治区人民医院</t>
  </si>
  <si>
    <t>杨晓红</t>
  </si>
  <si>
    <t>王文艺</t>
  </si>
  <si>
    <t>新疆乌鲁木齐市天池路91号</t>
  </si>
  <si>
    <t>新疆维吾尔自治区喀什地区第二人民医院</t>
  </si>
  <si>
    <t>王怀振</t>
  </si>
  <si>
    <t>迪力努尔·阿不力克木</t>
  </si>
  <si>
    <t>重庆市</t>
  </si>
  <si>
    <t>重庆市人民医院</t>
  </si>
  <si>
    <t>黄勇</t>
  </si>
  <si>
    <t>何剑</t>
  </si>
  <si>
    <t>尹长春</t>
  </si>
  <si>
    <t>重庆市渝中区枇杷山正街104号 重庆市人民医院三院院区呼吸与危重症医学科</t>
  </si>
  <si>
    <t>重庆市江津区中心医院</t>
  </si>
  <si>
    <t>牟江</t>
  </si>
  <si>
    <t>胡德凤</t>
  </si>
  <si>
    <t>重庆市江津区江津中心医院</t>
  </si>
  <si>
    <t>重庆大学附属涪陵医院</t>
  </si>
  <si>
    <t>廖秀清</t>
  </si>
  <si>
    <t>黄利</t>
  </si>
  <si>
    <t>敖莉</t>
  </si>
  <si>
    <t>重庆市涪陵区重庆大学附属涪陵医院</t>
  </si>
  <si>
    <t>重庆医科大学附属第三医院</t>
  </si>
  <si>
    <t>王长征</t>
  </si>
  <si>
    <t>刘湘</t>
  </si>
  <si>
    <t>重庆市渝北区回兴街道双湖支路1号重庆医科大学附属第三医院</t>
  </si>
  <si>
    <t>重庆市第五人民医院</t>
  </si>
  <si>
    <t>陆俊羽</t>
  </si>
  <si>
    <t>赵长婧</t>
  </si>
  <si>
    <t>重庆市南岸区仁济路24号重庆市第五人民医院呼吸与危重症医学科</t>
  </si>
  <si>
    <t>黄倩澜</t>
  </si>
  <si>
    <t>广东省</t>
  </si>
  <si>
    <t>佛山市第二人民医院</t>
  </si>
  <si>
    <t>梁伟权</t>
  </si>
  <si>
    <r>
      <rPr>
        <sz val="11"/>
        <color rgb="FFFF0000"/>
        <rFont val="等线"/>
        <family val="3"/>
        <charset val="134"/>
      </rPr>
      <t>钟雪芳18138310682、</t>
    </r>
    <r>
      <rPr>
        <sz val="11"/>
        <color rgb="FF000000"/>
        <rFont val="等线"/>
        <family val="3"/>
        <charset val="134"/>
      </rPr>
      <t>聂远航15917920160</t>
    </r>
  </si>
  <si>
    <t>未知</t>
  </si>
  <si>
    <t>已取得伦理批件</t>
  </si>
  <si>
    <t>聂远航</t>
  </si>
  <si>
    <t>广东省佛山市禅城区卫国路78号佛山市第二人民医院 2号楼11楼呼吸与危重症医学科</t>
  </si>
  <si>
    <t>已收简历</t>
  </si>
  <si>
    <t>佛山市第一人民医院</t>
  </si>
  <si>
    <t>甄国粹</t>
  </si>
  <si>
    <t>蔡月娜18038862140</t>
  </si>
  <si>
    <t>过完伦理才能录数据（伦理PPT）</t>
  </si>
  <si>
    <t>蔡月娜</t>
  </si>
  <si>
    <t>佛山市岭南大道北81号佛山市第一人民医院呼吸与肺结节诊疗中心</t>
  </si>
  <si>
    <t>广东省中医院</t>
  </si>
  <si>
    <t>周明娟</t>
  </si>
  <si>
    <t>吴珍妮15627920466</t>
  </si>
  <si>
    <t>没有走伦理，直接开展</t>
  </si>
  <si>
    <t>吴珍妮</t>
  </si>
  <si>
    <t>广州市大德路111号北区六楼肺功能室</t>
  </si>
  <si>
    <t>2023/1/20，已收简历和新协议</t>
  </si>
  <si>
    <t>广东医科大学附属医院（湛江）</t>
  </si>
  <si>
    <t>陈敏</t>
  </si>
  <si>
    <t>谢灿辉15014541750、高韵18125905328</t>
  </si>
  <si>
    <t>预计本月底上会</t>
  </si>
  <si>
    <t>广东湛江霞山区人民大道南57号</t>
  </si>
  <si>
    <t>2023.03.20</t>
  </si>
  <si>
    <t>广州市番禺区中心医院</t>
  </si>
  <si>
    <t>李寅环</t>
  </si>
  <si>
    <t>孙张雨13544461797、王晓华15626434871</t>
  </si>
  <si>
    <t>孙张雨</t>
  </si>
  <si>
    <t>广州市番禺区桥南街陈涌村下破西街54号</t>
  </si>
  <si>
    <t>2023/3/17，已收简历和新协议</t>
  </si>
  <si>
    <t>广州医科大学附属第一医院（组长单位）</t>
  </si>
  <si>
    <t>赖克方</t>
  </si>
  <si>
    <r>
      <rPr>
        <sz val="11"/>
        <color rgb="FF000000"/>
        <rFont val="等线"/>
        <family val="3"/>
        <charset val="134"/>
      </rPr>
      <t>郭纯兴15920189278、</t>
    </r>
    <r>
      <rPr>
        <sz val="11"/>
        <color rgb="FFFE0300"/>
        <rFont val="等线"/>
        <family val="3"/>
        <charset val="134"/>
      </rPr>
      <t>何雅雯17811710524</t>
    </r>
  </si>
  <si>
    <t>2023/1/1，已收简历和新协议</t>
  </si>
  <si>
    <t>不用发</t>
  </si>
  <si>
    <t>广州医科大学附属第二医院</t>
  </si>
  <si>
    <t>许浦生</t>
  </si>
  <si>
    <t>郑秋玉13710057724、饶智诚15871660195</t>
  </si>
  <si>
    <t>过完伦理才能录数据</t>
  </si>
  <si>
    <t>饶智诚</t>
  </si>
  <si>
    <t>广东省广州市海珠区昌岗东路250号</t>
  </si>
  <si>
    <t>广州医科大学附属第三医院</t>
  </si>
  <si>
    <t>魏立平</t>
  </si>
  <si>
    <t>夏苹18802089805</t>
  </si>
  <si>
    <t>正在过伦理</t>
  </si>
  <si>
    <t>朱恬华</t>
  </si>
  <si>
    <t>广州市荔湾区多宝路63号谭兆楼2楼呼吸科</t>
  </si>
  <si>
    <t>2023.03.21</t>
  </si>
  <si>
    <t>茂名市人民医院</t>
  </si>
  <si>
    <t>谭世繁</t>
  </si>
  <si>
    <t>刘彩雁18718205772、黎月文13413342350</t>
  </si>
  <si>
    <t>预计下周过伦理</t>
  </si>
  <si>
    <t>李晓才</t>
  </si>
  <si>
    <t>广东省茂名市茂南区为民路101号茂名市人民医院2号楼12楼呼吸一区</t>
  </si>
  <si>
    <t>南方医科大学南方医院</t>
  </si>
  <si>
    <t>蔡绍曦</t>
  </si>
  <si>
    <r>
      <rPr>
        <sz val="11"/>
        <color rgb="FF000000"/>
        <rFont val="等线"/>
        <family val="3"/>
        <charset val="134"/>
      </rPr>
      <t>黄淑榆13725170010、叶艳梅13751767821</t>
    </r>
  </si>
  <si>
    <t>完成立项后盖章，入组</t>
  </si>
  <si>
    <t>未培训</t>
  </si>
  <si>
    <t>叶艳梅</t>
  </si>
  <si>
    <t>广州市白云区广州大道北1838号南方医院门诊二楼呼吸科7号房</t>
  </si>
  <si>
    <t>2023/2/24，已收简历和协议</t>
  </si>
  <si>
    <t>清远市人民医院</t>
  </si>
  <si>
    <t>田东波</t>
  </si>
  <si>
    <t>周潼15191696437</t>
  </si>
  <si>
    <t>正在立项</t>
  </si>
  <si>
    <t>周潼</t>
  </si>
  <si>
    <t>清城区清远市人民医院住院楼二号楼呼吸科</t>
  </si>
  <si>
    <t>肇庆市第一人民医院</t>
  </si>
  <si>
    <t>林颖</t>
  </si>
  <si>
    <t>张华芬</t>
  </si>
  <si>
    <t>PI反馈忙，没时间跟进（积极性不高）</t>
  </si>
  <si>
    <t>广东省肇庆市端州区东岗东路9号</t>
  </si>
  <si>
    <t>中山大学附属第三医院</t>
  </si>
  <si>
    <t>周宇麒</t>
  </si>
  <si>
    <t>杨海玲15920466166、丁文玟13421059739</t>
  </si>
  <si>
    <t>刚递交材料</t>
  </si>
  <si>
    <t>杨海玲</t>
  </si>
  <si>
    <t>广州市天河区天河路600号中山大学附属第三医院门诊楼三楼呼吸内镜中心</t>
  </si>
  <si>
    <t>南方科技大学医院</t>
  </si>
  <si>
    <t>周红梅</t>
  </si>
  <si>
    <t>向星15007612326</t>
  </si>
  <si>
    <t>广东省深圳市南山区留仙大道6019号</t>
  </si>
  <si>
    <t>广西省</t>
  </si>
  <si>
    <t>广西医科大学第一附属医院</t>
  </si>
  <si>
    <t>邓静敏</t>
  </si>
  <si>
    <r>
      <rPr>
        <sz val="11"/>
        <color rgb="FFFF0000"/>
        <rFont val="等线"/>
        <family val="3"/>
        <charset val="134"/>
      </rPr>
      <t>陈长荣14795592089、</t>
    </r>
    <r>
      <rPr>
        <sz val="11"/>
        <color rgb="FF000000"/>
        <rFont val="等线"/>
        <family val="3"/>
        <charset val="134"/>
      </rPr>
      <t>徐丽平15374588460</t>
    </r>
  </si>
  <si>
    <t>陈长荣</t>
  </si>
  <si>
    <t>广西南宁市青秀区双拥路6号广西医科大学第一附属住院部14楼呼吸检查室</t>
  </si>
  <si>
    <t>2023/2/10，已收简历和新协议</t>
  </si>
  <si>
    <t>贵州省</t>
  </si>
  <si>
    <t>毕节市第一人民医院</t>
  </si>
  <si>
    <t>邹淑弢</t>
  </si>
  <si>
    <t>朱婷15585754550</t>
  </si>
  <si>
    <t>贵州省毕节市七星关区广惠路第一人民医院呼吸内科</t>
  </si>
  <si>
    <t>2023/3/15，已收简历和新协议</t>
  </si>
  <si>
    <t>贵州省人民医院</t>
  </si>
  <si>
    <t>叶贤伟</t>
  </si>
  <si>
    <t>于海智18574393127</t>
  </si>
  <si>
    <t>于海智</t>
  </si>
  <si>
    <t>贵州省人民医院中山东路83号</t>
  </si>
  <si>
    <t>贵州医科大学附属医院</t>
  </si>
  <si>
    <t>孙家扬</t>
  </si>
  <si>
    <r>
      <rPr>
        <sz val="11"/>
        <color rgb="FF000000"/>
        <rFont val="等线"/>
        <family val="3"/>
        <charset val="134"/>
      </rPr>
      <t>孙家扬18685048855、</t>
    </r>
    <r>
      <rPr>
        <sz val="11"/>
        <color rgb="FFFE0300"/>
        <rFont val="等线"/>
        <family val="3"/>
        <charset val="134"/>
      </rPr>
      <t>徐有微18085792838</t>
    </r>
  </si>
  <si>
    <t>已在走立项流程（顺利预计2w内开展）-主中心协助盖章文件（承诺书盖章后立项）</t>
  </si>
  <si>
    <t>徐有微</t>
  </si>
  <si>
    <t>贵州省贵阳市云岩区北京路贵州医科大学附属医院</t>
  </si>
  <si>
    <t>遵义医科大学附属医院</t>
  </si>
  <si>
    <t>张建勇</t>
  </si>
  <si>
    <t>伍竹18108520110、王琳怡18212009593</t>
  </si>
  <si>
    <t>预计本周通过伦理；伦理通过后录数据</t>
  </si>
  <si>
    <t>王莉</t>
  </si>
  <si>
    <t>贵州省遵义市大连路149号</t>
  </si>
  <si>
    <t>云南省</t>
  </si>
  <si>
    <t>昆明医科大学第一附属医院</t>
  </si>
  <si>
    <t>刘凌</t>
  </si>
  <si>
    <t>韦秋琦13769111230</t>
  </si>
  <si>
    <t>昆明市西昌路295号昆明医科大学第一附属医院呼吸与危重症医学二科</t>
  </si>
  <si>
    <t>云南省第一人民医院</t>
  </si>
  <si>
    <t>张云辉</t>
  </si>
  <si>
    <t>谭潇琼13320502542</t>
  </si>
  <si>
    <t>本月末过伦理</t>
  </si>
  <si>
    <t>奚振凯</t>
  </si>
  <si>
    <t>云南省第一人民医院 昆明市金碧路157号</t>
  </si>
  <si>
    <t>65，85</t>
  </si>
  <si>
    <t>2023.03.16</t>
  </si>
  <si>
    <t>蔡金叶</t>
  </si>
  <si>
    <t>河南省</t>
  </si>
  <si>
    <t>郑州大学第一附属医院</t>
  </si>
  <si>
    <t>程哲</t>
  </si>
  <si>
    <t>李岳</t>
  </si>
  <si>
    <t>不要一体机，只要电脑</t>
  </si>
  <si>
    <t>河南省郑州市二七区建设东路郑州大学第一附属医院河医院区</t>
  </si>
  <si>
    <t>河南中医药大学第一附属医院</t>
  </si>
  <si>
    <t>李素云</t>
  </si>
  <si>
    <t>杨建雅</t>
  </si>
  <si>
    <t>河南省郑州市金水区人民路19号河南中医药大学第一附属医院</t>
  </si>
  <si>
    <t>河南省人民医院</t>
  </si>
  <si>
    <t>赵丽敏</t>
  </si>
  <si>
    <t>雷佳慧</t>
  </si>
  <si>
    <t>每个月2次伦理</t>
  </si>
  <si>
    <t>陈子恒</t>
  </si>
  <si>
    <t xml:space="preserve"> 河南省郑州市金水区河南省人民医院7号楼9楼</t>
  </si>
  <si>
    <t>湖南省</t>
  </si>
  <si>
    <t>中南大学湘雅医院</t>
  </si>
  <si>
    <t>冯俊涛</t>
  </si>
  <si>
    <t>胡新月</t>
  </si>
  <si>
    <t>（有提供耗材就要）</t>
  </si>
  <si>
    <t>湖南省长沙市湘雅路87号中南大学湘雅医院教学科研楼</t>
  </si>
  <si>
    <t>2023.2.21</t>
  </si>
  <si>
    <t>山东省</t>
  </si>
  <si>
    <t>聊城市人民医院</t>
  </si>
  <si>
    <t>王焱</t>
  </si>
  <si>
    <t>张洁</t>
  </si>
  <si>
    <t>可直接开展</t>
  </si>
  <si>
    <t xml:space="preserve">张洁   </t>
  </si>
  <si>
    <t>山东省聊城市东昌西路67号  聊城市人民医院西区</t>
  </si>
  <si>
    <t>湖南医药学院第一附属医院</t>
  </si>
  <si>
    <t>吴传湘</t>
  </si>
  <si>
    <t>杨儒于</t>
  </si>
  <si>
    <t>需要组长单位Ⅱ期伦理批件</t>
  </si>
  <si>
    <t xml:space="preserve">湖南怀化鹤城区湖南医药学院第一附属医院 </t>
  </si>
  <si>
    <t>长沙市第一医院</t>
  </si>
  <si>
    <t>汤渝玲</t>
  </si>
  <si>
    <t>喻佩</t>
  </si>
  <si>
    <t>湘潭市中心医院</t>
  </si>
  <si>
    <t>蒋明彦</t>
  </si>
  <si>
    <t>谭佳俊</t>
  </si>
  <si>
    <t>先走学术再过伦理再走快审，需要word版总中心分中心协议</t>
  </si>
  <si>
    <t>（一氧化碳没有，其他都有）</t>
  </si>
  <si>
    <t>胡超</t>
  </si>
  <si>
    <t>湖南省湘潭市雨湖区和平路120号湘潭市中心医院</t>
  </si>
  <si>
    <t>湖南省直中医医院（湖南中医药大学第三附属医院）</t>
  </si>
  <si>
    <t>伍滔</t>
  </si>
  <si>
    <t>尹格</t>
  </si>
  <si>
    <t xml:space="preserve">湖南省株洲市芦淞区人民中路571号   湖南省直中医医院   </t>
  </si>
  <si>
    <t>长沙市中心医院</t>
  </si>
  <si>
    <t>朱锦琪</t>
  </si>
  <si>
    <t>张彩霞</t>
  </si>
  <si>
    <t>长沙市雨花区韶山南路161号呼吸内科门诊</t>
  </si>
  <si>
    <t>南华大学附属第二医院</t>
  </si>
  <si>
    <t>谭小武</t>
  </si>
  <si>
    <t>徐进</t>
  </si>
  <si>
    <t>（如果本院的不能联网的话）</t>
  </si>
  <si>
    <t>湖南省衡阳市石鼓区解放路69号南华附二老院肺功能室</t>
  </si>
  <si>
    <t>2023.2.22</t>
  </si>
  <si>
    <t>吉林省</t>
  </si>
  <si>
    <t>吉林大学第二医院</t>
  </si>
  <si>
    <t>高鹏</t>
  </si>
  <si>
    <t>朱思敏</t>
  </si>
  <si>
    <t>郝玉秋</t>
  </si>
  <si>
    <t>吉林省长春市南关区吉林大学第二医院亚太院区，住院部5楼呼吸科监护室</t>
  </si>
  <si>
    <t>辽宁省</t>
  </si>
  <si>
    <t>中国医科大学附属第一医院</t>
  </si>
  <si>
    <t>苏新明</t>
  </si>
  <si>
    <t>白诗瑶</t>
  </si>
  <si>
    <t>需要有呼研院盖公章的材料</t>
  </si>
  <si>
    <t>封辰叶</t>
  </si>
  <si>
    <t>辽宁省沈阳市和平区南京北街155号，中国医大一院呼吸科</t>
  </si>
  <si>
    <t>中国医科大学附属盛京医院沈阳雍森医院</t>
  </si>
  <si>
    <t>陈丽萍</t>
  </si>
  <si>
    <t>杨茁</t>
  </si>
  <si>
    <t>伦理已过</t>
  </si>
  <si>
    <t>辽宁省沈阳市于洪区 沈阳市于洪区造化街道中国医科大学附属盛京医院沈阳雍森医院</t>
  </si>
  <si>
    <t>辽健集团抚矿总医院</t>
  </si>
  <si>
    <t>李春霞</t>
  </si>
  <si>
    <t>⾦明新</t>
  </si>
  <si>
    <t>139 4238 5439</t>
  </si>
  <si>
    <t>辽宁省抚顺市新抚区抚矿总医院</t>
  </si>
  <si>
    <t>大连医科大学附属第二医院</t>
  </si>
  <si>
    <t>何巧洁</t>
  </si>
  <si>
    <t>赵蓓蓓</t>
  </si>
  <si>
    <t>看合同署名是否需要院方再跟伦理老师确认</t>
  </si>
  <si>
    <t>辽宁省大连市沙河口区中山路467号大连医科大学附属第二医院快递中心</t>
  </si>
  <si>
    <t>本溪市中心医院</t>
  </si>
  <si>
    <t>耿秀娟</t>
  </si>
  <si>
    <t>杨旭</t>
  </si>
  <si>
    <t>2月中旬有伦理审核，上会通过后7个工作日</t>
  </si>
  <si>
    <t>辽宁省本溪市明山区胜利路29号</t>
  </si>
  <si>
    <t>北部战区总医院</t>
  </si>
  <si>
    <t>陈萍</t>
  </si>
  <si>
    <t>杨小娟</t>
  </si>
  <si>
    <t xml:space="preserve">杨小娟 </t>
  </si>
  <si>
    <t>沈阳市沈河区文化路83号北部战区总医院门诊楼2楼呼吸科229肺功能室</t>
  </si>
  <si>
    <t>内蒙古自治区</t>
  </si>
  <si>
    <t>内蒙古自治区人民医院</t>
  </si>
  <si>
    <t>李瑞霞</t>
  </si>
  <si>
    <t>姚丽丽</t>
  </si>
  <si>
    <t xml:space="preserve">内蒙古自治区呼和浩特市赛罕区昭乌达路20号内蒙古自治区人民医院呼吸科   </t>
  </si>
  <si>
    <t>50,60,95</t>
  </si>
  <si>
    <t>烟台市烟台山医院</t>
  </si>
  <si>
    <t>费建文</t>
  </si>
  <si>
    <t>李春丽</t>
  </si>
  <si>
    <t>潍坊市人民医院</t>
  </si>
  <si>
    <t>谭薇</t>
  </si>
  <si>
    <t>王琨</t>
  </si>
  <si>
    <t>？</t>
  </si>
  <si>
    <t>山东省立医院</t>
  </si>
  <si>
    <t>刘毅</t>
  </si>
  <si>
    <t>张小玲</t>
  </si>
  <si>
    <t>张老师</t>
  </si>
  <si>
    <t>山东省济南市经五纬七324号山东省立医院妇儿楼2楼</t>
  </si>
  <si>
    <t>青岛市市立医院</t>
  </si>
  <si>
    <t>韩伟</t>
  </si>
  <si>
    <t>吴珂</t>
  </si>
  <si>
    <t>伦理通过</t>
  </si>
  <si>
    <t>尚沃和NIOX</t>
  </si>
  <si>
    <t>王家卉</t>
  </si>
  <si>
    <t>山东省青岛市市南区东海中路5号青岛市市立医院东院区  A楼9楼呼吸二科</t>
  </si>
  <si>
    <t>潍坊卫恩医院</t>
  </si>
  <si>
    <t>魏春华</t>
  </si>
  <si>
    <t>张晖、张淑萍</t>
  </si>
  <si>
    <t>PI 是院长，目前需要2期组长单位批件</t>
  </si>
  <si>
    <t>张淑萍</t>
  </si>
  <si>
    <t>山东省潍坊市奎文区鸢飞路1729号潍坊卫恩医院</t>
  </si>
  <si>
    <t>青岛大学附属医院</t>
  </si>
  <si>
    <t>程兆忠</t>
  </si>
  <si>
    <t>王嘉宁</t>
  </si>
  <si>
    <t>一般是每2月开一次。2023年2月1日刚开过，伦理资料审核通过等下通知</t>
  </si>
  <si>
    <t>邵艳梅</t>
  </si>
  <si>
    <t>山东省青岛市崂山区海尔路59号青岛大学附属医院崂山院区呼吸科</t>
  </si>
  <si>
    <t>临沂市人民医院</t>
  </si>
  <si>
    <t>魏莉</t>
  </si>
  <si>
    <t>张维慧</t>
  </si>
  <si>
    <t>下周可获得批件</t>
  </si>
  <si>
    <t>山东省日照市人民医院</t>
  </si>
  <si>
    <t>时衍同</t>
  </si>
  <si>
    <t>李鹏</t>
  </si>
  <si>
    <t>山东省日照市东港区泰安路126号日照市人民医院</t>
  </si>
  <si>
    <t>张家界市人民医院</t>
  </si>
  <si>
    <t>雷明盛</t>
  </si>
  <si>
    <t>卓思杰</t>
  </si>
  <si>
    <t>湖南省张家界市永定区市人民医院沙堤院区住院楼16B呼吸与危重症医学科二</t>
  </si>
  <si>
    <t>杨海啸</t>
  </si>
  <si>
    <t>北京市</t>
  </si>
  <si>
    <t>中日友好医院</t>
  </si>
  <si>
    <t>林江涛</t>
  </si>
  <si>
    <t>农英</t>
  </si>
  <si>
    <t>已在走流程；等2期批件</t>
  </si>
  <si>
    <t>陈昕</t>
  </si>
  <si>
    <t>136 7138 2208</t>
  </si>
  <si>
    <t>北京朝阳区樱花东街2号中日友好医院呼吸科</t>
  </si>
  <si>
    <t>北京市昌平区医院</t>
  </si>
  <si>
    <t>李向欣</t>
  </si>
  <si>
    <t>李凌维</t>
  </si>
  <si>
    <r>
      <rPr>
        <sz val="11"/>
        <color rgb="FF000000"/>
        <rFont val="等线"/>
        <family val="3"/>
        <charset val="134"/>
      </rPr>
      <t>已提交1期伦理材料给对接老师，已做院内递交材料。</t>
    </r>
    <r>
      <rPr>
        <sz val="12"/>
        <color theme="1"/>
        <rFont val="等线"/>
        <family val="2"/>
        <charset val="134"/>
        <scheme val="minor"/>
      </rPr>
      <t xml:space="preserve">
</t>
    </r>
    <r>
      <rPr>
        <sz val="11"/>
        <color rgb="FFEA3324"/>
        <rFont val="等线"/>
        <family val="3"/>
        <charset val="134"/>
      </rPr>
      <t>等2期批件</t>
    </r>
  </si>
  <si>
    <t>北京市昌平区鼓楼北街9号北京市昌平区医院呼吸与危重症医学科一病区</t>
  </si>
  <si>
    <t>已发送个人简历给蒋婷婷</t>
  </si>
  <si>
    <t>北京市大兴区人民医院暨首都医科大学大兴医院</t>
  </si>
  <si>
    <t>张永祥</t>
  </si>
  <si>
    <t>丁艳艳，范明鑫</t>
  </si>
  <si>
    <t>尚沃</t>
  </si>
  <si>
    <t>解放军总医院301医院</t>
  </si>
  <si>
    <t>韩国敬</t>
  </si>
  <si>
    <t>3个月及以上</t>
  </si>
  <si>
    <t>首都医科大学附属北京朝阳医院</t>
  </si>
  <si>
    <t>黄克武</t>
  </si>
  <si>
    <r>
      <rPr>
        <sz val="11"/>
        <color rgb="FF000000"/>
        <rFont val="等线"/>
        <family val="3"/>
        <charset val="134"/>
      </rPr>
      <t xml:space="preserve">师晨曦 </t>
    </r>
    <r>
      <rPr>
        <sz val="11"/>
        <color rgb="FFFE0300"/>
        <rFont val="等线"/>
        <family val="3"/>
        <charset val="134"/>
      </rPr>
      <t>段玉婷</t>
    </r>
  </si>
  <si>
    <t>斯卡西亚</t>
  </si>
  <si>
    <t>段玉婷</t>
  </si>
  <si>
    <t>北京市朝阳区工人体育场南路8号首都医科大学附属北京朝阳医院</t>
  </si>
  <si>
    <t>江苏省</t>
  </si>
  <si>
    <t>江苏省苏北人民医院</t>
  </si>
  <si>
    <t>徐兴祥</t>
  </si>
  <si>
    <t>许家艳</t>
  </si>
  <si>
    <t>乔云飞、杨俊俊（群里查无此人）</t>
  </si>
  <si>
    <t>江西省</t>
  </si>
  <si>
    <t>萍乡市第一人民医院</t>
  </si>
  <si>
    <t>董利民</t>
  </si>
  <si>
    <t>沈湘波</t>
  </si>
  <si>
    <t>已在走流程</t>
  </si>
  <si>
    <t>江西省萍乡市人民医院呼吸与危重症医学科19楼一区 337055</t>
  </si>
  <si>
    <t>赣州市人民医院</t>
  </si>
  <si>
    <t>张敏</t>
  </si>
  <si>
    <t>邱日皇</t>
  </si>
  <si>
    <t>南昌大学第二附属医院</t>
  </si>
  <si>
    <t>况九龙</t>
  </si>
  <si>
    <t>钟子晴</t>
  </si>
  <si>
    <t>3-5个月</t>
  </si>
  <si>
    <t>江西省南昌市东湖区民德路1号</t>
  </si>
  <si>
    <t>江西省人民医院</t>
  </si>
  <si>
    <t>肖祖克</t>
  </si>
  <si>
    <t>欧阳国泉</t>
  </si>
  <si>
    <t>研究者声明盖章</t>
  </si>
  <si>
    <t>江西省南昌市红谷滩区丰和北大道266号，江西省人民医院，门诊3楼</t>
  </si>
  <si>
    <t>南昌大学第一附属医院</t>
  </si>
  <si>
    <t>张伟</t>
  </si>
  <si>
    <t>白薇</t>
  </si>
  <si>
    <t>立项材料齐备，3-5天即可完成立项。
伦理快审一周内可完成。
普通伦理会一个月2次，从申请到审核完成需时30天左右。</t>
  </si>
  <si>
    <t>对接人是刘星宏，负责人为陈淑云主任</t>
  </si>
  <si>
    <t>曾丽丽</t>
  </si>
  <si>
    <t>江西省南昌市东湖区永外正街17号南昌大学第一附属医院肺功能室</t>
  </si>
  <si>
    <t>宜春市人民医院</t>
  </si>
  <si>
    <t>万洁华</t>
  </si>
  <si>
    <t>邓秋艳</t>
  </si>
  <si>
    <t>伦理材料审核中</t>
  </si>
  <si>
    <t xml:space="preserve">徐艳 </t>
  </si>
  <si>
    <t>江西省宜春市袁州区锦绣大道1061号江西省宜春市人民医院北院内科楼六楼呼吸二科</t>
  </si>
  <si>
    <t>上海市</t>
  </si>
  <si>
    <t>海军军医大学第一附属医院（长海医院）倪灏然</t>
  </si>
  <si>
    <t>董宇超</t>
  </si>
  <si>
    <t>商艳</t>
  </si>
  <si>
    <t>已提交1期伦理材料给对接老师，做院内递交材料。反馈材料已经初步审核，已提供2期批件作补充继续递交审核。</t>
  </si>
  <si>
    <t>倪灏然</t>
  </si>
  <si>
    <t>上海市杨浦区长海路168号长海医院综合保障楼</t>
  </si>
  <si>
    <t>上海市第一人民医院</t>
  </si>
  <si>
    <t>张旻</t>
  </si>
  <si>
    <t>殷东宁</t>
  </si>
  <si>
    <t>等到殷东宁跟主任商量反馈</t>
  </si>
  <si>
    <t>上海市第六人民医院</t>
  </si>
  <si>
    <t>任涛</t>
  </si>
  <si>
    <t>杨丹榕</t>
  </si>
  <si>
    <t>杨丹榕（已递交材料给对方）</t>
  </si>
  <si>
    <t>纳库伦</t>
  </si>
  <si>
    <t>上海市徐汇区宜山路600上海市第六人民医院呼吸科（病房南楼7楼西）</t>
  </si>
  <si>
    <t>上海交通大学医学院附属瑞金医院（汤葳）</t>
  </si>
  <si>
    <t>时国朝</t>
  </si>
  <si>
    <t>杜雪晴 孙一丹</t>
  </si>
  <si>
    <t>汤葳（不回信息）</t>
  </si>
  <si>
    <t>复旦大学附属中山医院</t>
  </si>
  <si>
    <t>金美玲</t>
  </si>
  <si>
    <t>蔡慧</t>
  </si>
  <si>
    <t>上海市徐汇区枫林路180号中山医院西院区1号门9号楼</t>
  </si>
  <si>
    <t>同济大学附属同济医院</t>
  </si>
  <si>
    <t>邱忠民</t>
  </si>
  <si>
    <t>徐镶怀</t>
  </si>
  <si>
    <t>徐镶怀（等待与医院沟通再回复）</t>
  </si>
  <si>
    <t>浙江省</t>
  </si>
  <si>
    <t>浙江大学医学院附属第四医院</t>
  </si>
  <si>
    <t>徐志豪</t>
  </si>
  <si>
    <t>黄东东</t>
  </si>
  <si>
    <t>纳库仑</t>
  </si>
  <si>
    <t>浙江大学医学院附属第二医院</t>
  </si>
  <si>
    <t>李雯</t>
  </si>
  <si>
    <t>杜旭菲</t>
  </si>
  <si>
    <t>浙江省金华中心医院</t>
  </si>
  <si>
    <t>朱 丹</t>
  </si>
  <si>
    <t>俞龙</t>
  </si>
  <si>
    <t>黄郑铭（反馈项目不在录入），添加朱丹老师的微信没有通过，更换成俞龙对接</t>
  </si>
  <si>
    <t>闰凯</t>
  </si>
  <si>
    <t>浙江省金华市婺城区明月街365号金华市中心医院呼吸一区</t>
  </si>
  <si>
    <t>浙江省湖州市中医院</t>
  </si>
  <si>
    <t>毛伟</t>
  </si>
  <si>
    <t>谭莉、费丽霞</t>
  </si>
  <si>
    <t>费丽霞</t>
  </si>
  <si>
    <t>浙江湖州市南街中医院红房子呼吸科肺功能室</t>
  </si>
  <si>
    <t>浙江省中医院</t>
  </si>
  <si>
    <t>陈芳</t>
  </si>
  <si>
    <t>陈彬</t>
  </si>
  <si>
    <t>瑞典尼尔斯</t>
  </si>
  <si>
    <t>浙江省杭州市中医院</t>
  </si>
  <si>
    <t>楼雅芳</t>
  </si>
  <si>
    <t>胡晶晶</t>
  </si>
  <si>
    <t>反馈需要提供FENO机以及耗材，并提供相关仪器参数供设备科做进驻前审核。</t>
  </si>
  <si>
    <t>浙江大学医学院附属第一医院</t>
  </si>
  <si>
    <t>王雪芬</t>
  </si>
  <si>
    <t>徐旋里</t>
  </si>
  <si>
    <t xml:space="preserve"> 浙江省杭州市上城区庆春路79号浙江大学医学院附属第一医院(庆春院区)，呼吸内科，2号楼-16楼</t>
  </si>
  <si>
    <t>温州医科大学附属第二医院</t>
  </si>
  <si>
    <t>戴元荣</t>
  </si>
  <si>
    <t>施盛乔</t>
  </si>
  <si>
    <t/>
  </si>
  <si>
    <t>niox</t>
  </si>
  <si>
    <t>浙江省温州市龙湾区温州大道东段1111号温州医科大学附属第二医院呼吸内科住院部</t>
  </si>
  <si>
    <t>杨立康</t>
  </si>
  <si>
    <t>深圳市人民医院</t>
  </si>
  <si>
    <t>邱晨</t>
  </si>
  <si>
    <t>冼志鸿</t>
  </si>
  <si>
    <t>等2期批件，后期换CRC</t>
  </si>
  <si>
    <t>徐雨兴</t>
  </si>
  <si>
    <t xml:space="preserve"> 深圳市罗湖区东门北路1017号深圳市人民医院5号楼13楼</t>
  </si>
  <si>
    <t>惠州市第三人民医院</t>
  </si>
  <si>
    <t>吴峰</t>
  </si>
  <si>
    <t>高洁</t>
  </si>
  <si>
    <t>下周入组</t>
  </si>
  <si>
    <t>惠州市惠城区桥东街道惠州市第三人民医院呼吸科</t>
  </si>
  <si>
    <t>东莞市松山湖中心医院</t>
  </si>
  <si>
    <t>陈美华</t>
  </si>
  <si>
    <t>陈翠仪</t>
  </si>
  <si>
    <t>上伦理</t>
  </si>
  <si>
    <t>广东省东莞市石龙镇东莞市松山湖中心医院住院部9楼呼吸科</t>
  </si>
  <si>
    <t>2023.03.15</t>
  </si>
  <si>
    <t>深圳市龙岗中心医院</t>
  </si>
  <si>
    <t>申严</t>
  </si>
  <si>
    <t>赖育庭</t>
  </si>
  <si>
    <t>伦理要5月</t>
  </si>
  <si>
    <t xml:space="preserve">陈宇鸣 </t>
  </si>
  <si>
    <t xml:space="preserve">深圳市龙岗大道6082号龙岗中心医院，医技楼5楼，肺功能室  </t>
  </si>
  <si>
    <t>东莞市人民医院</t>
  </si>
  <si>
    <t>文红</t>
  </si>
  <si>
    <t>王洁</t>
  </si>
  <si>
    <t>按项目排序</t>
  </si>
  <si>
    <t>广东省东莞市万江街道 东莞市人民医院4座3楼 呼吸治疗中心</t>
  </si>
  <si>
    <t>粤北人民医院</t>
  </si>
  <si>
    <t>彭峰</t>
  </si>
  <si>
    <t>黄晓燕</t>
  </si>
  <si>
    <t>韶关市武江区粤北人民医院1号楼14楼呼吸与危重症医学科</t>
  </si>
  <si>
    <t>2023.03.17</t>
  </si>
  <si>
    <t>河北省</t>
  </si>
  <si>
    <t>河北医科大学第二医院</t>
  </si>
  <si>
    <t>袁雅冬</t>
  </si>
  <si>
    <t>元雪峰</t>
  </si>
  <si>
    <t xml:space="preserve">冯启轩 </t>
  </si>
  <si>
    <t xml:space="preserve">河北省石家庄市新华区河北医科大学第二医院本院区门急诊连廊301室 </t>
  </si>
  <si>
    <t>河北省中医院（河北中医学院第一附属医院）</t>
  </si>
  <si>
    <t>耿立梅</t>
  </si>
  <si>
    <t>董宏燕</t>
  </si>
  <si>
    <t>河北省石家庄市长安区育才街中山东路386号，河北省中医院，</t>
  </si>
  <si>
    <t>2023.03.10</t>
  </si>
  <si>
    <t>黑龙江省</t>
  </si>
  <si>
    <t>齐齐哈尔医学院附属第三医院</t>
  </si>
  <si>
    <t>石寒冰</t>
  </si>
  <si>
    <t>姜云飞</t>
  </si>
  <si>
    <t>郑红艳</t>
  </si>
  <si>
    <t>黑龙江省齐齐哈尔市铁锋区太顺街27号齐齐哈尔医学院附属第三医院呼吸二科</t>
  </si>
  <si>
    <t>哈尔滨医科大学附属第一医院</t>
  </si>
  <si>
    <t>张薇</t>
  </si>
  <si>
    <t>3月底伦理后入组</t>
  </si>
  <si>
    <t>哈尔滨市邮政街23号哈尔滨医科大学附属第一医院呼吸监护病房</t>
  </si>
  <si>
    <t>山西省</t>
  </si>
  <si>
    <t>山西医科大学第一医院</t>
  </si>
  <si>
    <t>蒋毅</t>
  </si>
  <si>
    <t>郭玉峰</t>
  </si>
  <si>
    <t xml:space="preserve">  郭玉峰  </t>
  </si>
  <si>
    <t>山西省太原市迎泽区解放南路85号山医大一院</t>
  </si>
  <si>
    <t>分中心协议寄送到呼研院的接收人及地址</t>
  </si>
  <si>
    <t>何雅雯 移动电话:178 1171 0524</t>
  </si>
  <si>
    <t>工作单位：广州医科大学附属第一医院，广州呼吸健康研究院</t>
  </si>
  <si>
    <t>工作地址：广州市荔湾区桥中中路28号，医技住院楼4楼咳嗽室</t>
  </si>
  <si>
    <t>【10.28全国数据录入员培训录屏】</t>
  </si>
  <si>
    <t xml:space="preserve">链接：https://pan.baidu.com/s/1jn_B5-nowgDenXgdhfWVYQ?pwd=gxsb </t>
  </si>
  <si>
    <t xml:space="preserve">提取码：gxsb </t>
  </si>
  <si>
    <t>哮喘登记库的数据录入平台</t>
  </si>
  <si>
    <t>质控账号</t>
  </si>
  <si>
    <t>密码</t>
  </si>
  <si>
    <t>http://8.129.116.189:10244/admin/index.html</t>
  </si>
  <si>
    <t>zhikong</t>
  </si>
  <si>
    <t>rz123456</t>
  </si>
  <si>
    <t>“全新呼吸”项目一体机配送计划表(呼吸家）</t>
  </si>
  <si>
    <t>https://www.kdocs.cn/l/cu4NJPiZpYXk</t>
  </si>
  <si>
    <t>【腾讯文档】呼研院分中心协议收取情况（呼研院何雅雯）</t>
  </si>
  <si>
    <t>https://docs.qq.com/sheet/DQ3dPeVliUFNzQUdV?tab=BB08J2</t>
  </si>
  <si>
    <t>问卷星crc考核成绩</t>
  </si>
  <si>
    <t>【腾讯文档】数据质控表汇总 （南鹏）</t>
  </si>
  <si>
    <t>https://docs.qq.com/sheet/DZWRWTkFSV2FHc3Nw?tab=BB08J2</t>
  </si>
  <si>
    <t>【腾讯文档】分中心立项伦理流程所需要支持的材料</t>
  </si>
  <si>
    <t>https://docs.qq.com/doc/DZWpXZkZWYlNabXhC</t>
  </si>
  <si>
    <t>GSK审计</t>
  </si>
  <si>
    <t>1. 项目管理相关资料：</t>
  </si>
  <si>
    <r>
      <rPr>
        <sz val="12"/>
        <color rgb="FF000000"/>
        <rFont val="等线"/>
        <family val="3"/>
        <charset val="134"/>
      </rPr>
      <t>1）项目管理计划（数据质量管理计划、监查计划、培训计划）</t>
    </r>
    <r>
      <rPr>
        <sz val="12"/>
        <color rgb="FFEA3324"/>
        <rFont val="等线"/>
        <family val="3"/>
        <charset val="134"/>
      </rPr>
      <t>（孙欣）</t>
    </r>
  </si>
  <si>
    <r>
      <rPr>
        <sz val="12"/>
        <color rgb="FF000000"/>
        <rFont val="等线"/>
        <family val="3"/>
        <charset val="134"/>
      </rPr>
      <t xml:space="preserve">2）协同工作工具：钉钉《信息表》、每周内部腾讯会议（导出参会名单）、周五与呼研院沟通会议（汇报ppt)、每月邹总发赖教授汇报文件 </t>
    </r>
    <r>
      <rPr>
        <sz val="12"/>
        <color rgb="FFEA3324"/>
        <rFont val="等线"/>
        <family val="3"/>
        <charset val="134"/>
      </rPr>
      <t>（孙欣、邹总）</t>
    </r>
  </si>
  <si>
    <r>
      <rPr>
        <sz val="12"/>
        <color rgb="FF000000"/>
        <rFont val="等线"/>
        <family val="3"/>
        <charset val="134"/>
      </rPr>
      <t xml:space="preserve">3）数据质控：每家医院前5-10例数据质控表  </t>
    </r>
    <r>
      <rPr>
        <sz val="12"/>
        <color rgb="FFEA3324"/>
        <rFont val="等线"/>
        <family val="3"/>
        <charset val="134"/>
      </rPr>
      <t>（PM）</t>
    </r>
  </si>
  <si>
    <r>
      <rPr>
        <sz val="12"/>
        <color rgb="FF000000"/>
        <rFont val="等线"/>
        <family val="3"/>
        <charset val="134"/>
      </rPr>
      <t xml:space="preserve">2. 人员工时表 </t>
    </r>
    <r>
      <rPr>
        <sz val="12"/>
        <color rgb="FFEA3324"/>
        <rFont val="等线"/>
        <family val="3"/>
        <charset val="134"/>
      </rPr>
      <t>（所有人）</t>
    </r>
  </si>
  <si>
    <r>
      <rPr>
        <sz val="12"/>
        <color rgb="FF000000"/>
        <rFont val="等线"/>
        <family val="3"/>
        <charset val="134"/>
      </rPr>
      <t>3. CRC管理：问卷星考核，协议+简历存档</t>
    </r>
    <r>
      <rPr>
        <sz val="12"/>
        <color rgb="FFEA3324"/>
        <rFont val="等线"/>
        <family val="3"/>
        <charset val="134"/>
      </rPr>
      <t>（蒋婷婷）</t>
    </r>
  </si>
  <si>
    <r>
      <rPr>
        <sz val="12"/>
        <color rgb="FF000000"/>
        <rFont val="等线"/>
        <family val="3"/>
        <charset val="134"/>
      </rPr>
      <t>4. PM与分中心沟通资料：微信记录？</t>
    </r>
    <r>
      <rPr>
        <sz val="12"/>
        <color rgb="FFEA3324"/>
        <rFont val="等线"/>
        <family val="3"/>
        <charset val="134"/>
      </rPr>
      <t>（PM）</t>
    </r>
  </si>
  <si>
    <r>
      <rPr>
        <sz val="12"/>
        <color rgb="FF000000"/>
        <rFont val="等线"/>
        <family val="3"/>
        <charset val="134"/>
      </rPr>
      <t>5. 费用管理：财务流程</t>
    </r>
    <r>
      <rPr>
        <sz val="12"/>
        <color rgb="FFEA3324"/>
        <rFont val="等线"/>
        <family val="3"/>
        <charset val="134"/>
      </rPr>
      <t>（陆永慧）</t>
    </r>
    <r>
      <rPr>
        <sz val="12"/>
        <color rgb="FF000000"/>
        <rFont val="等线"/>
        <family val="3"/>
        <charset val="134"/>
      </rPr>
      <t xml:space="preserve">、合同发票 </t>
    </r>
    <r>
      <rPr>
        <sz val="12"/>
        <color rgb="FFEA3324"/>
        <rFont val="等线"/>
        <family val="3"/>
        <charset val="134"/>
      </rPr>
      <t>（蒋婷婷、陈叶萍）</t>
    </r>
  </si>
  <si>
    <t>注意： 1）呼研院分中心协议、crc协议、知情同意书日期等文件日期要在首例患者数据录入之前</t>
  </si>
  <si>
    <t xml:space="preserve">           2）在GSK审计前，完成已有数据录入单位的crc问卷考核、crc协议和简历收集</t>
  </si>
  <si>
    <t>区域</t>
  </si>
  <si>
    <t>机构编码</t>
  </si>
  <si>
    <t>参加单位名称</t>
  </si>
  <si>
    <t>登记人员</t>
  </si>
  <si>
    <t>联系方式</t>
  </si>
  <si>
    <t>性别</t>
  </si>
  <si>
    <t>职称</t>
  </si>
  <si>
    <t>110105045</t>
  </si>
  <si>
    <t>女</t>
  </si>
  <si>
    <t>主管护师</t>
  </si>
  <si>
    <t>110114059</t>
  </si>
  <si>
    <t>呼吸门诊负责人</t>
  </si>
  <si>
    <t>110115054-3</t>
  </si>
  <si>
    <t>范明鑫</t>
  </si>
  <si>
    <t>13269289597</t>
  </si>
  <si>
    <t>主治医师</t>
  </si>
  <si>
    <t>110101010</t>
  </si>
  <si>
    <t>解放军总医院</t>
  </si>
  <si>
    <t>13521132116</t>
  </si>
  <si>
    <t>副主任医师</t>
  </si>
  <si>
    <t>110105050</t>
  </si>
  <si>
    <t>15364960636</t>
  </si>
  <si>
    <t>护师</t>
  </si>
  <si>
    <t>440303002</t>
  </si>
  <si>
    <t>18344181412</t>
  </si>
  <si>
    <t>男</t>
  </si>
  <si>
    <t>住院医师</t>
  </si>
  <si>
    <t>440118028</t>
  </si>
  <si>
    <t>黄淑榆</t>
  </si>
  <si>
    <t>13725170010</t>
  </si>
  <si>
    <t>技师</t>
  </si>
  <si>
    <t>441302007</t>
  </si>
  <si>
    <t>18665235597</t>
  </si>
  <si>
    <t>440104001</t>
  </si>
  <si>
    <t>广州医科大学附属第一医院</t>
  </si>
  <si>
    <t>郭纯兴</t>
  </si>
  <si>
    <t>15920189278</t>
  </si>
  <si>
    <t>研究助理</t>
  </si>
  <si>
    <t>440103017</t>
  </si>
  <si>
    <t>15627920466</t>
  </si>
  <si>
    <t>肺功能技师</t>
  </si>
  <si>
    <t>441901010</t>
  </si>
  <si>
    <t>黄玉娥</t>
  </si>
  <si>
    <t>13925556162</t>
  </si>
  <si>
    <t>副主任护师</t>
  </si>
  <si>
    <t>440105001</t>
  </si>
  <si>
    <t>郑秋玉</t>
  </si>
  <si>
    <t>13710057724</t>
  </si>
  <si>
    <t>442001014</t>
  </si>
  <si>
    <t>中山市陈星海中西医结合医院</t>
  </si>
  <si>
    <t>向星</t>
  </si>
  <si>
    <t>13822715685</t>
  </si>
  <si>
    <t>主任医师</t>
  </si>
  <si>
    <t>440106010</t>
  </si>
  <si>
    <t>15920466166</t>
  </si>
  <si>
    <t>主管技师</t>
  </si>
  <si>
    <t>440307009</t>
  </si>
  <si>
    <t>陈宇鸣</t>
  </si>
  <si>
    <t>15919729893</t>
  </si>
  <si>
    <t>441802003</t>
  </si>
  <si>
    <t>15191696437</t>
  </si>
  <si>
    <t>科研助理</t>
  </si>
  <si>
    <t>440902000</t>
  </si>
  <si>
    <t>刘彩雁</t>
  </si>
  <si>
    <t>18718205772</t>
  </si>
  <si>
    <t>440803000-5</t>
  </si>
  <si>
    <t>谢灿辉</t>
  </si>
  <si>
    <t>15014541750</t>
  </si>
  <si>
    <t>440604001</t>
  </si>
  <si>
    <t>钟雪芳</t>
  </si>
  <si>
    <t>18138310682</t>
  </si>
  <si>
    <t>441901000</t>
  </si>
  <si>
    <t>13556731755</t>
  </si>
  <si>
    <t>医师</t>
  </si>
  <si>
    <t>441202011</t>
  </si>
  <si>
    <t>13450179779</t>
  </si>
  <si>
    <t>440203001</t>
  </si>
  <si>
    <t>主管护士</t>
  </si>
  <si>
    <t>445535064-1</t>
  </si>
  <si>
    <t>夏苹</t>
  </si>
  <si>
    <t>18802089805</t>
  </si>
  <si>
    <t>440113001</t>
  </si>
  <si>
    <t>13544461797</t>
  </si>
  <si>
    <t>440604000</t>
  </si>
  <si>
    <t>18038862140</t>
  </si>
  <si>
    <t>广西壮族自治区</t>
  </si>
  <si>
    <t>450103020</t>
  </si>
  <si>
    <t>14795592089</t>
  </si>
  <si>
    <t>520302950-1</t>
  </si>
  <si>
    <t>伍竹</t>
  </si>
  <si>
    <t>18108520110</t>
  </si>
  <si>
    <t>520102001</t>
  </si>
  <si>
    <t>18574393127</t>
  </si>
  <si>
    <t>520502002</t>
  </si>
  <si>
    <t>贵州省毕节市第一人民医院</t>
  </si>
  <si>
    <t>朱婷</t>
  </si>
  <si>
    <t>15585754550</t>
  </si>
  <si>
    <t>520103005</t>
  </si>
  <si>
    <t>18685048855</t>
  </si>
  <si>
    <t>130105000</t>
  </si>
  <si>
    <t>15226591216</t>
  </si>
  <si>
    <t>130102000</t>
  </si>
  <si>
    <t>河北中医学院第一附属医院（河北省中医院）</t>
  </si>
  <si>
    <t>董宏艳</t>
  </si>
  <si>
    <t>15132162236</t>
  </si>
  <si>
    <t>410103016</t>
  </si>
  <si>
    <t>15738370463</t>
  </si>
  <si>
    <t>410105032</t>
  </si>
  <si>
    <t>15138477318</t>
  </si>
  <si>
    <t>410105030</t>
  </si>
  <si>
    <t>15838327838</t>
  </si>
  <si>
    <t>230204008</t>
  </si>
  <si>
    <t>副主任</t>
  </si>
  <si>
    <t>230102100</t>
  </si>
  <si>
    <t>15124514228</t>
  </si>
  <si>
    <t>420106023</t>
  </si>
  <si>
    <t>13733548571</t>
  </si>
  <si>
    <t>420102002</t>
  </si>
  <si>
    <t>15827232797</t>
  </si>
  <si>
    <t>421003006</t>
  </si>
  <si>
    <t>18107167414</t>
  </si>
  <si>
    <t>420111047</t>
  </si>
  <si>
    <t>鲁艳姣</t>
  </si>
  <si>
    <t>博士</t>
  </si>
  <si>
    <t>420104014</t>
  </si>
  <si>
    <t>18627790733</t>
  </si>
  <si>
    <t>420104013</t>
  </si>
  <si>
    <t>陈平</t>
  </si>
  <si>
    <t>15827389482</t>
  </si>
  <si>
    <t>420302007</t>
  </si>
  <si>
    <t>13971916688</t>
  </si>
  <si>
    <t>420607014</t>
  </si>
  <si>
    <t>18327503553</t>
  </si>
  <si>
    <t>420602005</t>
  </si>
  <si>
    <t>18272032207</t>
  </si>
  <si>
    <t>421002007</t>
  </si>
  <si>
    <t>18163138306</t>
  </si>
  <si>
    <t>430105004</t>
  </si>
  <si>
    <t>龚晓晓</t>
  </si>
  <si>
    <t>13797415430</t>
  </si>
  <si>
    <t>研究生</t>
  </si>
  <si>
    <t>430405001-1</t>
  </si>
  <si>
    <t>18942008099</t>
  </si>
  <si>
    <t>431202002</t>
  </si>
  <si>
    <t>刘梅</t>
  </si>
  <si>
    <t>13627458966</t>
  </si>
  <si>
    <t>430105005</t>
  </si>
  <si>
    <t>15802549366</t>
  </si>
  <si>
    <t>430302001</t>
  </si>
  <si>
    <t>430111544-1</t>
  </si>
  <si>
    <t>430111005</t>
  </si>
  <si>
    <t>13549656962</t>
  </si>
  <si>
    <t>430802001</t>
  </si>
  <si>
    <t>13574459257</t>
  </si>
  <si>
    <t>220102009</t>
  </si>
  <si>
    <t>321002019</t>
  </si>
  <si>
    <t>杨俊俊</t>
  </si>
  <si>
    <t>查无此人</t>
  </si>
  <si>
    <t>360302001</t>
  </si>
  <si>
    <t>萍乡市人民医院</t>
  </si>
  <si>
    <t>15979484495</t>
  </si>
  <si>
    <t>360702001</t>
  </si>
  <si>
    <t>18779097625</t>
  </si>
  <si>
    <t>主治</t>
  </si>
  <si>
    <t>360102006</t>
  </si>
  <si>
    <t>15727502641</t>
  </si>
  <si>
    <t>360102001</t>
  </si>
  <si>
    <t>15797952956</t>
  </si>
  <si>
    <t>360102005</t>
  </si>
  <si>
    <t>刘星宏</t>
  </si>
  <si>
    <t>15870647661</t>
  </si>
  <si>
    <t>360902025</t>
  </si>
  <si>
    <t>15970562475</t>
  </si>
  <si>
    <t>210102007</t>
  </si>
  <si>
    <t>陈晓平</t>
  </si>
  <si>
    <t>210114046</t>
  </si>
  <si>
    <t>18002452354</t>
  </si>
  <si>
    <t>210402010</t>
  </si>
  <si>
    <t>张莹</t>
  </si>
  <si>
    <t>210204014</t>
  </si>
  <si>
    <t>17709870236</t>
  </si>
  <si>
    <t>210504007</t>
  </si>
  <si>
    <t>13842416183</t>
  </si>
  <si>
    <t>210102000</t>
  </si>
  <si>
    <t>15940320188</t>
  </si>
  <si>
    <t>150105008</t>
  </si>
  <si>
    <t>18047193027</t>
  </si>
  <si>
    <t>370602006</t>
  </si>
  <si>
    <t>18753570907</t>
  </si>
  <si>
    <t>370705001</t>
  </si>
  <si>
    <t>15964562210</t>
  </si>
  <si>
    <t>370102022</t>
  </si>
  <si>
    <t>13075357858</t>
  </si>
  <si>
    <t>370203001</t>
  </si>
  <si>
    <t>17669783178</t>
  </si>
  <si>
    <t>370705020</t>
  </si>
  <si>
    <t>张晖</t>
  </si>
  <si>
    <t>15006669500</t>
  </si>
  <si>
    <t>370211006</t>
  </si>
  <si>
    <t>主任</t>
  </si>
  <si>
    <t>371302002</t>
  </si>
  <si>
    <t>15216523951</t>
  </si>
  <si>
    <t>371102000</t>
  </si>
  <si>
    <t>18663058001</t>
  </si>
  <si>
    <t>371502034</t>
  </si>
  <si>
    <t>13561486328</t>
  </si>
  <si>
    <t>140106002</t>
  </si>
  <si>
    <t>13994296938</t>
  </si>
  <si>
    <t>140107002</t>
  </si>
  <si>
    <t>山西医科大学第二医院</t>
  </si>
  <si>
    <t>尚志荣</t>
  </si>
  <si>
    <t>未确定参加项目</t>
  </si>
  <si>
    <t>310111126-1</t>
  </si>
  <si>
    <t>海军军医大学第一附属医院</t>
  </si>
  <si>
    <t>310109036</t>
  </si>
  <si>
    <t>潘亦林</t>
  </si>
  <si>
    <t>行政助理</t>
  </si>
  <si>
    <t>310104026</t>
  </si>
  <si>
    <t>未通过微信</t>
  </si>
  <si>
    <t>310101042</t>
  </si>
  <si>
    <t>上海交通大学医学院附属瑞金医院</t>
  </si>
  <si>
    <t>杜雪晴</t>
  </si>
  <si>
    <t>汤葳医生不回复</t>
  </si>
  <si>
    <t>310104024</t>
  </si>
  <si>
    <t>18217763953</t>
  </si>
  <si>
    <t>310110013</t>
  </si>
  <si>
    <t>王圣元</t>
  </si>
  <si>
    <t>博士研究生</t>
  </si>
  <si>
    <t>511502002</t>
  </si>
  <si>
    <t>18328079970</t>
  </si>
  <si>
    <t>住院医生</t>
  </si>
  <si>
    <t>510107001</t>
  </si>
  <si>
    <t>511102003</t>
  </si>
  <si>
    <t>18990620046</t>
  </si>
  <si>
    <t>510402003</t>
  </si>
  <si>
    <t>15281229514</t>
  </si>
  <si>
    <t>510109000</t>
  </si>
  <si>
    <t>李官红</t>
  </si>
  <si>
    <t>13666201742</t>
  </si>
  <si>
    <t>510703017</t>
  </si>
  <si>
    <t>四川省绵阳市中心医院</t>
  </si>
  <si>
    <t>梁向青</t>
  </si>
  <si>
    <t>653101006</t>
  </si>
  <si>
    <t>18909983942</t>
  </si>
  <si>
    <t>650102002</t>
  </si>
  <si>
    <t>653101007</t>
  </si>
  <si>
    <t>530112015</t>
  </si>
  <si>
    <t>谭潇琼</t>
  </si>
  <si>
    <t>530102001</t>
  </si>
  <si>
    <t>韦秋琦</t>
  </si>
  <si>
    <t>13769111230</t>
  </si>
  <si>
    <t>330782066</t>
  </si>
  <si>
    <t>朱胜霞</t>
  </si>
  <si>
    <t>15268693437</t>
  </si>
  <si>
    <t>330881166-1</t>
  </si>
  <si>
    <t>15858225866</t>
  </si>
  <si>
    <t>330702005</t>
  </si>
  <si>
    <t>未联系上</t>
  </si>
  <si>
    <t>科秘</t>
  </si>
  <si>
    <t>330502002</t>
  </si>
  <si>
    <t>15868287246</t>
  </si>
  <si>
    <t>330114009</t>
  </si>
  <si>
    <t>15957112425</t>
  </si>
  <si>
    <t>330106004</t>
  </si>
  <si>
    <t>15088648189</t>
  </si>
  <si>
    <t>330106042</t>
  </si>
  <si>
    <t>邵京京</t>
  </si>
  <si>
    <t>18867139767</t>
  </si>
  <si>
    <t>330303012</t>
  </si>
  <si>
    <t>施盛乔（邱章伟）</t>
  </si>
  <si>
    <t>500103021</t>
  </si>
  <si>
    <t>江智蛟</t>
  </si>
  <si>
    <t>13452149321</t>
  </si>
  <si>
    <t>500116042</t>
  </si>
  <si>
    <t>景月</t>
  </si>
  <si>
    <t>18883602655</t>
  </si>
  <si>
    <t>护士</t>
  </si>
  <si>
    <t>500101201-1</t>
  </si>
  <si>
    <t>黄利利</t>
  </si>
  <si>
    <t>18702360552</t>
  </si>
  <si>
    <t>500112076</t>
  </si>
  <si>
    <t>18223143643</t>
  </si>
  <si>
    <t>500108002</t>
  </si>
  <si>
    <t>15213180963</t>
  </si>
  <si>
    <t>呼研院分中心协议寄送列表</t>
  </si>
  <si>
    <t>接收人</t>
  </si>
  <si>
    <t>电话</t>
  </si>
  <si>
    <t>协议寄送地址</t>
  </si>
  <si>
    <t>寄出时间（婷婷填写）</t>
  </si>
  <si>
    <t>是否签收</t>
  </si>
  <si>
    <t>东莞市石龙镇黄洲聚豪华庭小区保安室旁边快递柜</t>
  </si>
  <si>
    <t>宜宾市第二人民医院</t>
  </si>
  <si>
    <t>四川省宜宾市翠屏区宜宾市第二人民医院  呼吸科</t>
  </si>
  <si>
    <t>四川省乐山市人民医院呼吸科</t>
  </si>
  <si>
    <t>否（派送中）</t>
  </si>
  <si>
    <t>重庆市渝北区星光大道118号</t>
  </si>
  <si>
    <t>广州市番禺区桥南街陈涌村下破西街54号</t>
  </si>
  <si>
    <t xml:space="preserve"> 徐艳 </t>
  </si>
  <si>
    <t>江西省宜春市人民医院北院内科楼六楼呼吸二科</t>
  </si>
  <si>
    <t>只寄送2份协议</t>
  </si>
  <si>
    <t>联系上106家单位，90家已回复，其中可以直接开展项目的医院有13家</t>
  </si>
  <si>
    <t>以下5家单位未联系上（还有16家还未回复）</t>
  </si>
  <si>
    <t>未确定开展项目的单位</t>
  </si>
  <si>
    <t>徐维国</t>
  </si>
  <si>
    <t>未定</t>
  </si>
  <si>
    <t>未确定开展项目</t>
  </si>
  <si>
    <t>薄建萍</t>
  </si>
  <si>
    <t>2周内启动的单位有18家</t>
  </si>
  <si>
    <t>目前不需要Feno一体机的单位有6家，16家待回复</t>
  </si>
  <si>
    <t>NIOX瑞典尼尔斯</t>
  </si>
  <si>
    <t>浙江大学二院医学院附属第二医院</t>
  </si>
  <si>
    <t>华雯</t>
  </si>
  <si>
    <t>确认NO，CO检测；不提供耗材</t>
  </si>
  <si>
    <t>联系上未回复</t>
  </si>
  <si>
    <t>没联系上谭薇主任</t>
  </si>
  <si>
    <t>截止2/7未联系上的单位</t>
  </si>
  <si>
    <t>第二批Feno一体机配送名单19家</t>
  </si>
  <si>
    <t>是否需要Feno一体机</t>
  </si>
  <si>
    <t>是否需要笔记本电脑</t>
  </si>
  <si>
    <t>Feno配送地址</t>
  </si>
  <si>
    <t>青岛市市南区东海中路5号 青岛市市立医院（东院区）</t>
  </si>
  <si>
    <t xml:space="preserve">房雪洁 </t>
  </si>
  <si>
    <t>已签署南鹏+数据录入员协议名单</t>
  </si>
  <si>
    <t>郭老师备注</t>
  </si>
  <si>
    <t>PM反馈</t>
  </si>
  <si>
    <t>剔除</t>
  </si>
  <si>
    <t>没联系上</t>
  </si>
  <si>
    <t>已加微信并介绍，等待沈湘波
欧阳志成的反馈</t>
  </si>
  <si>
    <t>已回复</t>
  </si>
  <si>
    <t>回复收到，后面追问信息不回复</t>
  </si>
  <si>
    <t>邱日皇（群里查无此人，电话不接，短信不回）</t>
  </si>
  <si>
    <t>不回信息</t>
  </si>
  <si>
    <t>取得联系</t>
  </si>
  <si>
    <t>本周重点关注单位</t>
  </si>
  <si>
    <t>分中心和呼研院协议签署时间</t>
  </si>
  <si>
    <t>科室章or院章</t>
  </si>
  <si>
    <t>首例入组时间</t>
  </si>
  <si>
    <t>备注</t>
  </si>
  <si>
    <t>平台账号已开通</t>
  </si>
  <si>
    <t>徐艳、邓秋艳</t>
  </si>
  <si>
    <t>已提交伦理材料</t>
  </si>
  <si>
    <t>45,85</t>
  </si>
  <si>
    <t>等一体机配送后入组</t>
  </si>
  <si>
    <t>等伦理</t>
  </si>
  <si>
    <t>院章</t>
  </si>
  <si>
    <t>已收集纸质问卷4人，等II期伦理后录入系统</t>
  </si>
  <si>
    <t>预计本周入组</t>
  </si>
  <si>
    <t>入组三人，过完院内伦理签完协议后录入系统，差II期伦理</t>
  </si>
  <si>
    <t>FENO 240元贵，需要仪器尽快配送</t>
  </si>
  <si>
    <t>75,90</t>
  </si>
  <si>
    <t>2.22签</t>
  </si>
  <si>
    <t>2/21已寄给呼研院</t>
  </si>
  <si>
    <t>科室章</t>
  </si>
  <si>
    <t>FENO 240贵，需要仪器配送</t>
  </si>
  <si>
    <t>预计下周入组</t>
  </si>
  <si>
    <t>2.21签</t>
  </si>
  <si>
    <t>单位一体机坏了，等新机子后入组</t>
  </si>
  <si>
    <t>已寄给呼研院</t>
  </si>
  <si>
    <t>单位一体机坏了</t>
  </si>
  <si>
    <t>2/15呼研院已收到</t>
  </si>
  <si>
    <t>患者少</t>
  </si>
  <si>
    <t>2.24签</t>
  </si>
  <si>
    <t>钟雪芳18138310682</t>
  </si>
  <si>
    <t>已取得伦理批件，需要一体机</t>
  </si>
  <si>
    <t>数据录入培训</t>
  </si>
  <si>
    <t>第三批仪器配送</t>
  </si>
  <si>
    <t>暂无合适患者入组</t>
  </si>
  <si>
    <t>2.23签</t>
  </si>
  <si>
    <t>黄淑榆13725170010</t>
  </si>
  <si>
    <t>走流程</t>
  </si>
  <si>
    <t>郭纯兴15920189278、何雅雯17811710524</t>
  </si>
  <si>
    <t>已配送Feno一体机的8家单位</t>
  </si>
  <si>
    <t>1.确认本周内能入组的医院名单</t>
  </si>
  <si>
    <t>2. 其他医院走流程</t>
  </si>
  <si>
    <t>3.还有26家未统计Feno一体机</t>
  </si>
  <si>
    <t>4. 文件最新版（呼研院，南鹏CRC）</t>
  </si>
  <si>
    <t>已配送Feno一体机的</t>
  </si>
  <si>
    <t>可以直接开展的</t>
  </si>
  <si>
    <t>先用I期伦理</t>
  </si>
  <si>
    <t>不需要的Feno一体机名牌，是否能满足3项测试</t>
  </si>
  <si>
    <t>其他小医院</t>
  </si>
  <si>
    <t>（建议开始2周每天1-2例，质控后可以增加例数）</t>
  </si>
  <si>
    <t>等2期批件（2月份）</t>
  </si>
  <si>
    <t>走流程，等2期批件</t>
  </si>
  <si>
    <t>黄淑榆13725170010、叶艳梅13751767821</t>
  </si>
  <si>
    <t>反馈2-3个月（已在走流程）</t>
  </si>
  <si>
    <t>等2期批件</t>
  </si>
  <si>
    <t>第二批配送Feno一体机的18家单位</t>
  </si>
  <si>
    <t>等2期批件，进行数据录入</t>
  </si>
  <si>
    <t>无</t>
  </si>
  <si>
    <t>需要仪器尽快配送</t>
  </si>
  <si>
    <t>9家单位已经入组</t>
  </si>
  <si>
    <t>已取得伦理批件，数据录入培训</t>
  </si>
  <si>
    <t>一体机配送后储存患者快速入组</t>
  </si>
  <si>
    <t>本周预计入组10家</t>
  </si>
  <si>
    <t>重点关注</t>
  </si>
  <si>
    <t>重点推进8家</t>
  </si>
  <si>
    <t>第三批Feno一体机配送名单40家</t>
  </si>
  <si>
    <t>3月底</t>
  </si>
  <si>
    <t>已在走立项流程（顺利预计2w内开展）-主中心协助盖章文件</t>
  </si>
  <si>
    <t>杨红霞</t>
  </si>
  <si>
    <t>贵州省遵义市汇川区大连路遵义医科大学附属医院第二住院楼</t>
  </si>
  <si>
    <t>伦理即将通过</t>
  </si>
  <si>
    <t>一般是每2月开一次。2023年2月1日刚开过，资料审核过了等下通知</t>
  </si>
  <si>
    <t>黄洛洲</t>
  </si>
  <si>
    <t>浙江省杭州市上城区解放路88号浙江大学医学院附属第二医院1号楼7楼</t>
  </si>
  <si>
    <t>批次</t>
  </si>
  <si>
    <t>配送地址</t>
  </si>
  <si>
    <t>是否要配送电脑</t>
  </si>
  <si>
    <t>申请确认表是否签署</t>
  </si>
  <si>
    <t>申请确认表签署时间</t>
  </si>
  <si>
    <t>计划发货时间</t>
  </si>
  <si>
    <t>快递单号</t>
  </si>
  <si>
    <t>实际发货时间</t>
  </si>
  <si>
    <t>预计到货时间</t>
  </si>
  <si>
    <t>实际签收时间</t>
  </si>
  <si>
    <t>回单是否收回人</t>
  </si>
  <si>
    <t>回执单接收人</t>
  </si>
  <si>
    <t>预约装机时间</t>
  </si>
  <si>
    <t>装机负责人</t>
  </si>
  <si>
    <t>装机负责
人电话</t>
  </si>
  <si>
    <t>装机实际情况进展</t>
  </si>
  <si>
    <t>是否完成装机</t>
  </si>
  <si>
    <t>是否有借用确认确认表</t>
  </si>
  <si>
    <t>借用确认表签字人</t>
  </si>
  <si>
    <t>第一批</t>
  </si>
  <si>
    <t>广东</t>
  </si>
  <si>
    <t>自提</t>
  </si>
  <si>
    <t>孙航宇</t>
  </si>
  <si>
    <t>已签收</t>
  </si>
  <si>
    <t>惠州市第三人民医院4号楼5层肺功能室</t>
  </si>
  <si>
    <t>高女士</t>
  </si>
  <si>
    <t>DPK211551507917</t>
  </si>
  <si>
    <t>东莞市石龙镇黄州区龙祥路1号东莞市松山湖中心医院呼吸内科住院部9楼</t>
  </si>
  <si>
    <t>黄小姐</t>
  </si>
  <si>
    <t>DPK211551507913</t>
  </si>
  <si>
    <t>佛山市禅城区佛山市第一人民医院呼吸与肺结诊疗中心</t>
  </si>
  <si>
    <t>DPK211551507924</t>
  </si>
  <si>
    <t>深圳市罗湖区人民医院五号楼13楼呼吸二区医生办公室</t>
  </si>
  <si>
    <t>酆孟洁</t>
  </si>
  <si>
    <t>DPK211551510405</t>
  </si>
  <si>
    <t>第二批</t>
  </si>
  <si>
    <t>SF1148518867006</t>
  </si>
  <si>
    <t>宜宾市第二人民医院
（四川大学华西医院宜宾医院）</t>
  </si>
  <si>
    <t>四川宜宾市第二人民医院北大街96号 呼吸科</t>
  </si>
  <si>
    <t>SF1403237236170</t>
  </si>
  <si>
    <t>SF1406217436181</t>
  </si>
  <si>
    <t>新疆</t>
  </si>
  <si>
    <t>SF1148518866010</t>
  </si>
  <si>
    <t>SF1429295677214</t>
  </si>
  <si>
    <t>SF1148518866047</t>
  </si>
  <si>
    <t>SF1417540971129</t>
  </si>
  <si>
    <t>SF1148518866001</t>
  </si>
  <si>
    <t>内蒙古</t>
  </si>
  <si>
    <t>内蒙古自治区呼和浩特市赛罕区昭乌达路20号内蒙古自治区人民医院呼吸科</t>
  </si>
  <si>
    <t>SF1148518865980</t>
  </si>
  <si>
    <t>SF1454386826165</t>
  </si>
  <si>
    <t>山东省聊城市东昌西路67号 聊城市人民医院西区</t>
  </si>
  <si>
    <t>SF1402297138020</t>
  </si>
  <si>
    <t>房雪洁</t>
  </si>
  <si>
    <t>SF1417510297105</t>
  </si>
  <si>
    <t>SF1148518866056</t>
  </si>
  <si>
    <t>SF1148518866029</t>
  </si>
  <si>
    <t>SF1148518865999</t>
  </si>
  <si>
    <t>河北省石家庄市长安区育才街中山东路386号河北省中医院</t>
  </si>
  <si>
    <t>SF1148518866038</t>
  </si>
  <si>
    <t>第三批</t>
  </si>
  <si>
    <t>深圳市龙岗大道6082号龙岗中心医院，医技楼5楼，肺功能室</t>
  </si>
  <si>
    <t>曹传文</t>
  </si>
  <si>
    <t>河北省石家庄市新华区河北医科大学第二医院本院区门急诊连廊301室</t>
  </si>
  <si>
    <t>冯启轩</t>
  </si>
  <si>
    <t>黄智博</t>
  </si>
  <si>
    <t>李杰</t>
  </si>
  <si>
    <t>冯强</t>
  </si>
  <si>
    <t>吴洲辉</t>
  </si>
  <si>
    <t>张浪</t>
  </si>
  <si>
    <t>江苑鑫</t>
  </si>
  <si>
    <t>湖南怀化鹤城区湖南医药学院第一附属医院</t>
  </si>
  <si>
    <t>罗香莲</t>
  </si>
  <si>
    <t>李海峰</t>
  </si>
  <si>
    <t>李志东</t>
  </si>
  <si>
    <t>朱子玲</t>
  </si>
  <si>
    <t>刘斌</t>
  </si>
  <si>
    <t>王子涵</t>
  </si>
  <si>
    <t>陈德高</t>
  </si>
  <si>
    <t>商功勤</t>
  </si>
  <si>
    <t>徐艳</t>
  </si>
  <si>
    <t>叶萌锐</t>
  </si>
  <si>
    <t>林国仕</t>
  </si>
  <si>
    <t>是否收取协议</t>
  </si>
  <si>
    <t>份数</t>
  </si>
  <si>
    <t>完成</t>
  </si>
  <si>
    <t>日期</t>
  </si>
  <si>
    <t>☐</t>
  </si>
  <si>
    <t>☑</t>
  </si>
  <si>
    <t>南方科技大学附属医院</t>
  </si>
  <si>
    <t>沈阳雍深医院</t>
  </si>
  <si>
    <t>序号</t>
  </si>
  <si>
    <t>用户ID</t>
  </si>
  <si>
    <t>提交答卷时间</t>
  </si>
  <si>
    <t>所用时间</t>
  </si>
  <si>
    <t>来源</t>
  </si>
  <si>
    <t>来源详情</t>
  </si>
  <si>
    <t>来自IP</t>
  </si>
  <si>
    <t>您的单位名称</t>
  </si>
  <si>
    <t>总分</t>
  </si>
  <si>
    <t>您的姓名</t>
  </si>
  <si>
    <t>361秒</t>
  </si>
  <si>
    <t>微信</t>
  </si>
  <si>
    <t>N/A</t>
  </si>
  <si>
    <t>223.148.170.240(湖南-株洲)</t>
  </si>
  <si>
    <t>72秒</t>
  </si>
  <si>
    <t>629秒</t>
  </si>
  <si>
    <t>60.213.234.130(山东-聊城)</t>
  </si>
  <si>
    <t>772秒</t>
  </si>
  <si>
    <t>120.224.234.88(山东-日照)</t>
  </si>
  <si>
    <t>日照市人民医院</t>
  </si>
  <si>
    <t>91秒</t>
  </si>
  <si>
    <t>106.40.164.98(内蒙古-呼和浩特)</t>
  </si>
  <si>
    <t>167秒</t>
  </si>
  <si>
    <t>163秒</t>
  </si>
  <si>
    <t>120.198.39.254(广东-惠州)</t>
  </si>
  <si>
    <t>75秒</t>
  </si>
  <si>
    <t>周雨婷</t>
  </si>
  <si>
    <t>654秒</t>
  </si>
  <si>
    <t>223.153.6.51(湖南-张家界)</t>
  </si>
  <si>
    <t>820秒</t>
  </si>
  <si>
    <t>117.136.89.106(湖南-郴州)</t>
  </si>
  <si>
    <t>133秒</t>
  </si>
  <si>
    <t>741秒</t>
  </si>
  <si>
    <t>36.113.211.203(江苏-南京)</t>
  </si>
  <si>
    <t>86秒</t>
  </si>
  <si>
    <t>937秒</t>
  </si>
  <si>
    <t>223.104.131.33(湖南-长沙)</t>
  </si>
  <si>
    <t>332秒</t>
  </si>
  <si>
    <t>182.135.9.78(四川-乐山)</t>
  </si>
  <si>
    <t>250秒</t>
  </si>
  <si>
    <t>262秒</t>
  </si>
  <si>
    <t>27.26.2.59(湖北-荆州)</t>
  </si>
  <si>
    <t>湖北省荆州市中心医院</t>
  </si>
  <si>
    <t>309秒</t>
  </si>
  <si>
    <t>183.228.37.170(重庆-重庆)</t>
  </si>
  <si>
    <t>664秒</t>
  </si>
  <si>
    <t>182.142.157.148(四川-宜宾)</t>
  </si>
  <si>
    <t>56秒</t>
  </si>
  <si>
    <t>1039秒</t>
  </si>
  <si>
    <t>39.144.137.126(四川-成都)</t>
  </si>
  <si>
    <t>479秒</t>
  </si>
  <si>
    <t>117.152.219.130(湖北-武汉)</t>
  </si>
  <si>
    <t>113秒</t>
  </si>
  <si>
    <t>何雅雯</t>
  </si>
  <si>
    <t>390秒</t>
  </si>
  <si>
    <t>14.18.153.205(广东-广州)</t>
  </si>
  <si>
    <t>574秒</t>
  </si>
  <si>
    <t>218.89.130.52(四川-攀枝花)</t>
  </si>
  <si>
    <t>135秒</t>
  </si>
  <si>
    <t>215秒</t>
  </si>
  <si>
    <t>39.144.218.167(重庆-重庆)</t>
  </si>
  <si>
    <t>90秒</t>
  </si>
  <si>
    <t>57秒</t>
  </si>
  <si>
    <t>117.136.78.52(山东-青岛)</t>
  </si>
  <si>
    <t>286秒</t>
  </si>
  <si>
    <t>111.59.38.173(广西-南宁)</t>
  </si>
  <si>
    <t>99秒</t>
  </si>
  <si>
    <t>110.157.104.226(新疆-乌鲁木齐)</t>
  </si>
  <si>
    <t>62秒</t>
  </si>
  <si>
    <t>1002秒</t>
  </si>
  <si>
    <t>39.65.118.18(山东-青岛)</t>
  </si>
  <si>
    <t>130秒</t>
  </si>
  <si>
    <t>315秒</t>
  </si>
  <si>
    <t>112.42.61.174(辽宁-大连)</t>
  </si>
  <si>
    <t>98秒</t>
  </si>
  <si>
    <t>郭巧云</t>
  </si>
  <si>
    <t>278秒</t>
  </si>
  <si>
    <t>59.109.178.131(辽宁-大连)</t>
  </si>
  <si>
    <t>大医医科大学附属第二医院</t>
  </si>
  <si>
    <t>蔡琪雪</t>
  </si>
  <si>
    <t>266秒</t>
  </si>
  <si>
    <t>39.144.57.227(辽宁-阜新)</t>
  </si>
  <si>
    <t>1576秒</t>
  </si>
  <si>
    <t>103.85.144.170(贵州-贵阳)</t>
  </si>
  <si>
    <t>浙江省人民医院毕节医院</t>
  </si>
  <si>
    <t>207秒</t>
  </si>
  <si>
    <t>193秒</t>
  </si>
  <si>
    <t>183.6.99.88(广东-广州)</t>
  </si>
  <si>
    <t>南方医院</t>
  </si>
  <si>
    <t>73秒</t>
  </si>
  <si>
    <t>92秒</t>
  </si>
  <si>
    <t>39.144.59.106(辽宁-未知)</t>
  </si>
  <si>
    <t>沈阳市中国医科大学附属第一医院</t>
  </si>
  <si>
    <t>116秒</t>
  </si>
  <si>
    <t>117.136.5.151(辽宁-沈阳)</t>
  </si>
  <si>
    <t>160秒</t>
  </si>
  <si>
    <t>593秒</t>
  </si>
  <si>
    <t>58.58.70.94(山东-潍坊)</t>
  </si>
  <si>
    <t>87秒</t>
  </si>
  <si>
    <t>刘丹</t>
  </si>
  <si>
    <t>410秒</t>
  </si>
  <si>
    <t>223.104.69.114(广东-佛山)</t>
  </si>
  <si>
    <t>佛山市中医院</t>
  </si>
  <si>
    <t>247秒</t>
  </si>
  <si>
    <t>119.143.35.40(广东-广州)</t>
  </si>
  <si>
    <t>625秒</t>
  </si>
  <si>
    <t>61.52.19.19(河南-郑州)</t>
  </si>
  <si>
    <t>123秒</t>
  </si>
  <si>
    <t>61.52.18.205(河南-郑州)</t>
  </si>
  <si>
    <t>317秒</t>
  </si>
  <si>
    <t>182.118.236.221(河南-郑州)</t>
  </si>
  <si>
    <t>69秒</t>
  </si>
  <si>
    <t>刘珈彤</t>
  </si>
  <si>
    <t>102秒</t>
  </si>
  <si>
    <t>39.149.243.23(河南-郑州)</t>
  </si>
  <si>
    <t>赵瑞娟</t>
  </si>
  <si>
    <t>179秒</t>
  </si>
  <si>
    <t>223.104.105.58(河南-郑州)</t>
  </si>
  <si>
    <t>赵一凡</t>
  </si>
  <si>
    <t>106秒</t>
  </si>
  <si>
    <t>223.104.19.41(河南-郑州)</t>
  </si>
  <si>
    <t>377秒</t>
  </si>
  <si>
    <t>223.104.19.29(河南-郑州)</t>
  </si>
  <si>
    <t>80秒</t>
  </si>
  <si>
    <t>358秒</t>
  </si>
  <si>
    <t>223.104.61.63(广东-东莞)</t>
  </si>
  <si>
    <t>137秒</t>
  </si>
  <si>
    <t>223.104.61.116(广东-东莞)</t>
  </si>
  <si>
    <t>146秒</t>
  </si>
  <si>
    <t>223.104.74.224(广东-东莞)</t>
  </si>
  <si>
    <t>63秒</t>
  </si>
  <si>
    <t>111.41.138.153(黑龙江-哈尔滨)</t>
  </si>
  <si>
    <t>哈医大一院</t>
  </si>
  <si>
    <t>黄惟彬</t>
  </si>
  <si>
    <t>721秒</t>
  </si>
  <si>
    <t>163.125.205.113(广东-深圳)</t>
  </si>
  <si>
    <t>114.138.48.246(贵州-遵义)</t>
  </si>
  <si>
    <t>532秒</t>
  </si>
  <si>
    <t>218.26.109.99(山西-太原)</t>
  </si>
  <si>
    <t>142秒</t>
  </si>
  <si>
    <t>611秒</t>
  </si>
  <si>
    <t>59.42.21.235(广东-广州)</t>
  </si>
  <si>
    <t>162秒</t>
  </si>
  <si>
    <t>120.203.130.30(江西-宜春)</t>
  </si>
  <si>
    <t>1817秒</t>
  </si>
  <si>
    <t>223.73.45.174(广东-韶关)</t>
  </si>
  <si>
    <t>791秒</t>
  </si>
  <si>
    <t>51秒</t>
  </si>
  <si>
    <t>112.17.238.222(浙江-杭州)</t>
  </si>
  <si>
    <t>湖州市中医院</t>
  </si>
  <si>
    <t>李轶</t>
  </si>
  <si>
    <t>78秒</t>
  </si>
  <si>
    <t>61.52.19.116(河南-郑州)</t>
  </si>
  <si>
    <t>223.104.170.160(江西-南昌)</t>
  </si>
  <si>
    <t>128秒</t>
  </si>
  <si>
    <t>170秒</t>
  </si>
  <si>
    <t>39.144.168.52(江西-南昌)</t>
  </si>
  <si>
    <t>110秒</t>
  </si>
  <si>
    <t>2023/3/8 12:50:28</t>
  </si>
  <si>
    <t>289秒</t>
  </si>
  <si>
    <t>223.104.67.162(广东-广州)</t>
  </si>
  <si>
    <t>2023/3/8 17:12:24</t>
  </si>
  <si>
    <t>413秒</t>
  </si>
  <si>
    <t>223.104.41.38(北京-北京)</t>
  </si>
  <si>
    <t>2023/3/8 17:20:09</t>
  </si>
  <si>
    <t>159秒</t>
  </si>
  <si>
    <t>2023/3/8 17:29:15</t>
  </si>
  <si>
    <t>140秒</t>
  </si>
  <si>
    <t>2023/3/8 17:38:54</t>
  </si>
  <si>
    <t>2023/3/8 17:41:00</t>
  </si>
  <si>
    <t>2023/3/8 17:43:15</t>
  </si>
  <si>
    <t>121秒</t>
  </si>
  <si>
    <t>2023/3/8 17:53:06</t>
  </si>
  <si>
    <t>2023/3/8 17:56:04</t>
  </si>
  <si>
    <t>93秒</t>
  </si>
  <si>
    <t>2023/3/8 21:02:33</t>
  </si>
  <si>
    <t>581秒</t>
  </si>
  <si>
    <t>60.1.209.198(河北-石家庄)</t>
  </si>
  <si>
    <t>河北省中医院</t>
  </si>
  <si>
    <t>2023/3/8 21:05:36</t>
  </si>
  <si>
    <t>89秒</t>
  </si>
  <si>
    <t>黄柳媚</t>
  </si>
  <si>
    <t>2023/3/9 5:54:25</t>
  </si>
  <si>
    <t>180秒</t>
  </si>
  <si>
    <t>223.104.61.113(广东-东莞)</t>
  </si>
  <si>
    <t>2023/3/9 6:50:27</t>
  </si>
  <si>
    <t>261秒</t>
  </si>
  <si>
    <t>14.204.16.79(云南-昆明)</t>
  </si>
  <si>
    <t>2023/3/9 6:54:16</t>
  </si>
  <si>
    <t>96秒</t>
  </si>
  <si>
    <t>2023/3/9 19:19:02</t>
  </si>
  <si>
    <t>548秒</t>
  </si>
  <si>
    <t>111.15.83.118(山东-烟台)</t>
  </si>
  <si>
    <t>2023/3/9 19:21:53</t>
  </si>
  <si>
    <t>127秒</t>
  </si>
  <si>
    <t>2023/3/9 19:24:24</t>
  </si>
  <si>
    <t>2023/3/10 17:18:20</t>
  </si>
  <si>
    <t>265秒</t>
  </si>
  <si>
    <t>117.136.23.169(湖北-襄阳)</t>
  </si>
  <si>
    <t>2023/3/10 22:32:56</t>
  </si>
  <si>
    <t>27.19.55.185(湖北-武汉)</t>
  </si>
  <si>
    <t>2023/3/10 22:35:15</t>
  </si>
  <si>
    <t>59秒</t>
  </si>
  <si>
    <t>2023/3/10 22:55:02</t>
  </si>
  <si>
    <t>960秒</t>
  </si>
  <si>
    <t>119.36.10.182(湖北-武汉)</t>
  </si>
  <si>
    <t>2023/3/11 11:19:15</t>
  </si>
  <si>
    <t>1315秒</t>
  </si>
  <si>
    <t>223.104.122.149(湖北-武汉)</t>
  </si>
  <si>
    <t>2023/3/11 11:27:42</t>
  </si>
  <si>
    <t>436秒</t>
  </si>
  <si>
    <t>2023/3/11 11:29:03</t>
  </si>
  <si>
    <t>2023/3/12 13:13:01</t>
  </si>
  <si>
    <t>217秒</t>
  </si>
  <si>
    <t>117.136.30.220(重庆-重庆)</t>
  </si>
  <si>
    <t>2023/3/12 20:26:59</t>
  </si>
  <si>
    <t>1308秒</t>
  </si>
  <si>
    <t>183.195.26.171(上海-上海)</t>
  </si>
  <si>
    <t>2023/3/12 20:39:05</t>
  </si>
  <si>
    <t>204秒</t>
  </si>
  <si>
    <t>2023/3/12 20:43:21</t>
  </si>
  <si>
    <t>2023/3/13 13:35:21</t>
  </si>
  <si>
    <t>116.169.3.121(四川-成都)</t>
  </si>
  <si>
    <t>2023/3/13 13:38:37</t>
  </si>
  <si>
    <t>2023/3/13 13:42:32</t>
  </si>
  <si>
    <t>2023/3/13 14:37:40</t>
  </si>
  <si>
    <t>189秒</t>
  </si>
  <si>
    <t>223.104.122.57(湖北-武汉)</t>
  </si>
  <si>
    <t>2023/3/13 14:42:39</t>
  </si>
  <si>
    <t>武汉市中西医结合医院（武汉市第一医院）</t>
  </si>
  <si>
    <t>2023/3/13 18:30:48</t>
  </si>
  <si>
    <t>911秒</t>
  </si>
  <si>
    <t>120.229.101.16(广东-深圳)</t>
  </si>
  <si>
    <t>2023/3/14 9:09:04</t>
  </si>
  <si>
    <t>94秒</t>
  </si>
  <si>
    <t>27.128.14.217(河北-石家庄)</t>
  </si>
  <si>
    <t>188秒</t>
  </si>
  <si>
    <t>39.144.59.104(辽宁-未知)</t>
  </si>
  <si>
    <t>823秒</t>
  </si>
  <si>
    <t>222.222.30.130(河北-石家庄)</t>
  </si>
  <si>
    <t>152秒</t>
  </si>
  <si>
    <t>39.144.218.225(重庆-重庆)</t>
  </si>
  <si>
    <t>61秒</t>
  </si>
  <si>
    <t>60秒</t>
  </si>
  <si>
    <t>卢相君</t>
  </si>
  <si>
    <t>209秒</t>
  </si>
  <si>
    <t>223.104.122.201(湖北-武汉)</t>
  </si>
  <si>
    <t>67秒</t>
  </si>
  <si>
    <t>第三批配送名单</t>
  </si>
  <si>
    <t>已入组医院</t>
  </si>
  <si>
    <t>(空白)</t>
  </si>
  <si>
    <t>总计</t>
  </si>
  <si>
    <t>第一批 汇总</t>
  </si>
  <si>
    <t>第二批 汇总</t>
  </si>
  <si>
    <t>第三批 汇总</t>
  </si>
  <si>
    <t>(空白) 汇总</t>
  </si>
  <si>
    <t>求和:总分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</si>
</sst>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ss"/>
  </numFmts>
  <fonts count="72">
    <font>
      <sz val="12"/>
      <color theme="1"/>
      <name val="等线"/>
      <family val="2"/>
      <charset val="134"/>
      <scheme val="minor"/>
    </font>
    <font>
      <sz val="9"/>
      <name val="等线"/>
      <family val="2"/>
      <charset val="134"/>
      <scheme val="minor"/>
    </font>
    <font>
      <sz val="10"/>
      <color theme="1"/>
      <name val="等线"/>
      <family val="2"/>
      <charset val="134"/>
      <scheme val="minor"/>
    </font>
    <font>
      <sz val="10"/>
      <name val="等线"/>
      <family val="3"/>
      <charset val="134"/>
    </font>
    <font>
      <sz val="10"/>
      <color rgb="FF000000"/>
      <name val="等线"/>
      <family val="3"/>
      <charset val="134"/>
    </font>
    <font>
      <sz val="11"/>
      <color rgb="FF000000"/>
      <name val="等线"/>
      <family val="3"/>
      <charset val="134"/>
    </font>
    <font>
      <sz val="12"/>
      <color rgb="FF000000"/>
      <name val="等线"/>
      <family val="3"/>
      <charset val="134"/>
    </font>
    <font>
      <sz val="11"/>
      <color rgb="FFFF0000"/>
      <name val="等线"/>
      <family val="3"/>
      <charset val="134"/>
    </font>
    <font>
      <b/>
      <sz val="11"/>
      <color rgb="FFFFFFFF"/>
      <name val="等线"/>
      <family val="3"/>
      <charset val="134"/>
    </font>
    <font>
      <sz val="11"/>
      <color rgb="FF000000"/>
      <name val="DengXian"/>
    </font>
    <font>
      <sz val="11"/>
      <color rgb="FF000000"/>
      <name val="宋体"/>
      <family val="3"/>
      <charset val="134"/>
    </font>
    <font>
      <sz val="11"/>
      <color rgb="FFFFFFFF"/>
      <name val="等线"/>
      <family val="3"/>
      <charset val="134"/>
    </font>
    <font>
      <sz val="11"/>
      <color rgb="FFEA3324"/>
      <name val="等线"/>
      <family val="3"/>
      <charset val="134"/>
    </font>
    <font>
      <sz val="11"/>
      <color rgb="FF353535"/>
      <name val="Microsoft YaHei UI"/>
      <family val="2"/>
      <charset val="134"/>
    </font>
    <font>
      <b/>
      <sz val="18"/>
      <color rgb="FF000000"/>
      <name val="等线"/>
      <family val="3"/>
      <charset val="134"/>
    </font>
    <font>
      <sz val="14"/>
      <color rgb="FF000000"/>
      <name val="等线"/>
      <family val="3"/>
      <charset val="134"/>
    </font>
    <font>
      <sz val="18"/>
      <color rgb="FF000000"/>
      <name val="等线"/>
      <family val="3"/>
      <charset val="134"/>
    </font>
    <font>
      <sz val="16"/>
      <color rgb="FFFFFFFF"/>
      <name val="等线"/>
      <family val="3"/>
      <charset val="134"/>
    </font>
    <font>
      <sz val="12"/>
      <color rgb="FFEA3324"/>
      <name val="等线"/>
      <family val="3"/>
      <charset val="134"/>
    </font>
    <font>
      <sz val="11"/>
      <color rgb="FFEA3324"/>
      <name val="DengXian"/>
    </font>
    <font>
      <b/>
      <sz val="10"/>
      <color rgb="FFFFFFFF"/>
      <name val="等线"/>
      <family val="3"/>
      <charset val="134"/>
    </font>
    <font>
      <sz val="10"/>
      <color rgb="FFFFFFFF"/>
      <name val="等线"/>
      <family val="3"/>
      <charset val="134"/>
    </font>
    <font>
      <sz val="10"/>
      <color rgb="FF000000"/>
      <name val="Arial, sans-serif"/>
    </font>
    <font>
      <sz val="10"/>
      <color rgb="FFEA3324"/>
      <name val="等线"/>
      <family val="3"/>
      <charset val="134"/>
    </font>
    <font>
      <sz val="10"/>
      <color rgb="FFFE0300"/>
      <name val="等线"/>
      <family val="3"/>
      <charset val="134"/>
    </font>
    <font>
      <sz val="11"/>
      <name val="宋体"/>
      <family val="3"/>
      <charset val="134"/>
    </font>
    <font>
      <sz val="11"/>
      <name val="等线"/>
      <family val="3"/>
      <charset val="134"/>
    </font>
    <font>
      <sz val="10"/>
      <name val="Arial, sans-serif"/>
    </font>
    <font>
      <sz val="11"/>
      <name val="DengXian"/>
    </font>
    <font>
      <sz val="11"/>
      <color rgb="FFFF0000"/>
      <name val="微软雅黑"/>
      <family val="2"/>
      <charset val="134"/>
    </font>
    <font>
      <sz val="11"/>
      <color rgb="FFFF0000"/>
      <name val="Calibri"/>
      <family val="2"/>
    </font>
    <font>
      <sz val="11"/>
      <color rgb="FF000000"/>
      <name val="Calibri"/>
      <family val="2"/>
    </font>
    <font>
      <sz val="11"/>
      <color rgb="FFE03E3E"/>
      <name val="Calibri"/>
      <family val="2"/>
    </font>
    <font>
      <sz val="12"/>
      <name val="等线"/>
      <family val="3"/>
      <charset val="134"/>
    </font>
    <font>
      <sz val="11"/>
      <color rgb="FFEA3324"/>
      <name val="Calibri"/>
      <family val="2"/>
    </font>
    <font>
      <sz val="12"/>
      <color rgb="FF000000"/>
      <name val="Microsoft YaHei"/>
      <family val="2"/>
      <charset val="134"/>
    </font>
    <font>
      <sz val="10"/>
      <color rgb="FF000000"/>
      <name val="Arial"/>
      <family val="2"/>
    </font>
    <font>
      <sz val="12"/>
      <color rgb="FF0C0C0C"/>
      <name val="Microsoft YaHei"/>
      <family val="2"/>
      <charset val="134"/>
    </font>
    <font>
      <sz val="12"/>
      <color rgb="FF0071C1"/>
      <name val="Microsoft YaHei"/>
      <family val="2"/>
      <charset val="134"/>
    </font>
    <font>
      <sz val="12"/>
      <color rgb="FF0071C1"/>
      <name val="等线"/>
      <family val="3"/>
      <charset val="134"/>
    </font>
    <font>
      <sz val="11"/>
      <color rgb="FF353535"/>
      <name val="宋体"/>
      <family val="3"/>
      <charset val="134"/>
    </font>
    <font>
      <sz val="12"/>
      <color rgb="FF000000"/>
      <name val="SimSun"/>
      <family val="3"/>
      <charset val="134"/>
    </font>
    <font>
      <sz val="10"/>
      <name val="等线"/>
      <family val="3"/>
      <charset val="134"/>
    </font>
    <font>
      <sz val="11"/>
      <color rgb="FFC10002"/>
      <name val="等线"/>
      <family val="3"/>
      <charset val="134"/>
    </font>
    <font>
      <sz val="9"/>
      <name val="等线"/>
      <family val="3"/>
      <charset val="134"/>
    </font>
    <font>
      <sz val="10"/>
      <color rgb="FF000000"/>
      <name val="Microsoft YaHei"/>
      <family val="2"/>
      <charset val="134"/>
    </font>
    <font>
      <b/>
      <sz val="10"/>
      <color rgb="FFFFFFFF"/>
      <name val="Microsoft YaHei"/>
      <family val="2"/>
      <charset val="134"/>
    </font>
    <font>
      <sz val="10"/>
      <name val="Microsoft YaHei"/>
      <family val="2"/>
      <charset val="134"/>
    </font>
    <font>
      <b/>
      <sz val="11"/>
      <color rgb="FFFFFFFF"/>
      <name val="等线"/>
      <family val="3"/>
      <charset val="134"/>
    </font>
    <font>
      <b/>
      <sz val="11"/>
      <color rgb="FFFFFFFF"/>
      <name val="等线"/>
      <family val="3"/>
      <charset val="134"/>
    </font>
    <font>
      <b/>
      <sz val="11"/>
      <color rgb="FFFFFFFF"/>
      <name val="等线"/>
      <family val="3"/>
      <charset val="134"/>
    </font>
    <font>
      <sz val="11"/>
      <color rgb="FF000000"/>
      <name val="等线"/>
      <family val="3"/>
      <charset val="134"/>
    </font>
    <font>
      <sz val="11"/>
      <color rgb="FF000000"/>
      <name val="等线"/>
      <family val="3"/>
      <charset val="134"/>
    </font>
    <font>
      <u/>
      <sz val="12"/>
      <color theme="10"/>
      <name val="Microsoft YaHei"/>
      <family val="2"/>
      <charset val="134"/>
    </font>
    <font>
      <u/>
      <sz val="12"/>
      <color theme="10"/>
      <name val="Microsoft YaHei"/>
      <family val="2"/>
      <charset val="134"/>
    </font>
    <font>
      <u/>
      <sz val="12"/>
      <color theme="10"/>
      <name val="等线"/>
      <family val="3"/>
      <charset val="134"/>
    </font>
    <font>
      <u/>
      <sz val="12"/>
      <color theme="10"/>
      <name val="等线"/>
      <family val="3"/>
      <charset val="134"/>
    </font>
    <font>
      <u/>
      <sz val="12"/>
      <color theme="10"/>
      <name val="等线"/>
      <family val="3"/>
      <charset val="134"/>
    </font>
    <font>
      <sz val="11"/>
      <color rgb="FF000000"/>
      <name val="DengXian"/>
    </font>
    <font>
      <b/>
      <sz val="11"/>
      <color rgb="FFFFFFFF"/>
      <name val="等线"/>
      <family val="3"/>
      <charset val="134"/>
    </font>
    <font>
      <b/>
      <sz val="11"/>
      <color rgb="FFFFFFFF"/>
      <name val="等线"/>
      <family val="3"/>
      <charset val="134"/>
    </font>
    <font>
      <b/>
      <sz val="11"/>
      <color rgb="FFFFFFFF"/>
      <name val="等线"/>
      <family val="3"/>
      <charset val="134"/>
    </font>
    <font>
      <b/>
      <sz val="11"/>
      <color rgb="FFFFFFFF"/>
      <name val="等线"/>
      <family val="3"/>
      <charset val="134"/>
    </font>
    <font>
      <sz val="11"/>
      <color rgb="FF000000"/>
      <name val="等线"/>
      <family val="3"/>
      <charset val="134"/>
    </font>
    <font>
      <b/>
      <sz val="11"/>
      <color rgb="FFFFFFFF"/>
      <name val="等线"/>
      <family val="3"/>
      <charset val="134"/>
    </font>
    <font>
      <sz val="11"/>
      <color rgb="FF000000"/>
      <name val="等线"/>
      <family val="3"/>
      <charset val="134"/>
    </font>
    <font>
      <b/>
      <sz val="11"/>
      <color rgb="FFFFFFFF"/>
      <name val="等线"/>
      <family val="3"/>
      <charset val="134"/>
    </font>
    <font>
      <b/>
      <sz val="11"/>
      <color rgb="FFFFFFFF"/>
      <name val="等线"/>
      <family val="3"/>
      <charset val="134"/>
    </font>
    <font>
      <sz val="11"/>
      <color rgb="FF000000"/>
      <name val="等线"/>
      <family val="3"/>
      <charset val="134"/>
    </font>
    <font>
      <b/>
      <sz val="11"/>
      <color rgb="FFFFFFFF"/>
      <name val="等线"/>
      <family val="3"/>
      <charset val="134"/>
    </font>
    <font>
      <sz val="11"/>
      <name val="宋体"/>
      <family val="3"/>
      <charset val="134"/>
    </font>
    <font>
      <sz val="11"/>
      <color rgb="FFFE0300"/>
      <name val="等线"/>
      <family val="3"/>
      <charset val="134"/>
    </font>
  </fonts>
  <fills count="25">
    <fill>
      <patternFill patternType="none"/>
    </fill>
    <fill>
      <patternFill patternType="gray125"/>
    </fill>
    <fill>
      <patternFill patternType="solid">
        <fgColor rgb="FF2E75B5"/>
      </patternFill>
    </fill>
    <fill>
      <patternFill patternType="solid">
        <fgColor rgb="FFC55A11"/>
      </patternFill>
    </fill>
    <fill>
      <patternFill patternType="solid">
        <fgColor rgb="FFFF0000"/>
      </patternFill>
    </fill>
    <fill>
      <patternFill patternType="solid">
        <fgColor rgb="FFD9E2F3"/>
      </patternFill>
    </fill>
    <fill>
      <patternFill patternType="solid">
        <fgColor rgb="FFFBE4D5"/>
      </patternFill>
    </fill>
    <fill>
      <patternFill patternType="solid">
        <fgColor rgb="FFFFF2CB"/>
      </patternFill>
    </fill>
    <fill>
      <patternFill patternType="solid">
        <fgColor rgb="FFE2EFD9"/>
      </patternFill>
    </fill>
    <fill>
      <patternFill patternType="solid">
        <fgColor rgb="FFF7E3F6"/>
      </patternFill>
    </fill>
    <fill>
      <patternFill patternType="solid">
        <fgColor rgb="FFFFC000"/>
      </patternFill>
    </fill>
    <fill>
      <patternFill patternType="solid">
        <fgColor rgb="FFFFFF00"/>
      </patternFill>
    </fill>
    <fill>
      <patternFill patternType="solid">
        <fgColor rgb="FFF2C150"/>
      </patternFill>
    </fill>
    <fill>
      <patternFill patternType="solid">
        <fgColor rgb="FFF7B07F"/>
      </patternFill>
    </fill>
    <fill>
      <patternFill patternType="solid">
        <fgColor rgb="FFC65A14"/>
      </patternFill>
    </fill>
    <fill>
      <patternFill patternType="solid">
        <fgColor rgb="FF92D04F"/>
      </patternFill>
    </fill>
    <fill>
      <patternFill patternType="solid">
        <fgColor rgb="FFD8D8D8"/>
      </patternFill>
    </fill>
    <fill>
      <patternFill patternType="solid">
        <fgColor rgb="FFFE0300"/>
      </patternFill>
    </fill>
    <fill>
      <patternFill patternType="solid">
        <fgColor rgb="FFFCC102"/>
      </patternFill>
    </fill>
    <fill>
      <patternFill patternType="solid">
        <fgColor rgb="FFFEFF00"/>
      </patternFill>
    </fill>
    <fill>
      <patternFill patternType="solid">
        <fgColor rgb="FF0071C1"/>
      </patternFill>
    </fill>
    <fill>
      <patternFill patternType="solid">
        <fgColor rgb="FFC10002"/>
      </patternFill>
    </fill>
    <fill>
      <patternFill patternType="solid">
        <fgColor rgb="FFBDD8EE"/>
      </patternFill>
    </fill>
    <fill>
      <patternFill patternType="solid">
        <fgColor rgb="FFFFFFFF"/>
      </patternFill>
    </fill>
    <fill>
      <patternFill patternType="solid">
        <fgColor rgb="FF00B14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s>
  <cellStyleXfs count="1">
    <xf numFmtId="0" fontId="0" fillId="0" borderId="0">
      <alignment vertical="center"/>
    </xf>
  </cellStyleXfs>
  <cellXfs count="292">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5" fillId="0" borderId="0" xfId="0" applyFont="1" applyAlignment="1">
      <alignment horizontal="center" vertical="center"/>
    </xf>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5" fillId="4" borderId="1" xfId="0" applyFont="1" applyFill="1" applyBorder="1" applyAlignment="1">
      <alignment horizontal="center" vertical="center"/>
    </xf>
    <xf numFmtId="0" fontId="11" fillId="2" borderId="1" xfId="0" applyFont="1" applyFill="1" applyBorder="1" applyAlignment="1">
      <alignment horizontal="center" vertical="center"/>
    </xf>
    <xf numFmtId="0" fontId="6" fillId="0" borderId="0" xfId="0" applyFont="1" applyAlignment="1">
      <alignment horizontal="center" vertical="center"/>
    </xf>
    <xf numFmtId="0" fontId="5"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7" fillId="0" borderId="0" xfId="0" applyFont="1" applyAlignment="1">
      <alignment horizontal="center" vertical="center"/>
    </xf>
    <xf numFmtId="0" fontId="5" fillId="11" borderId="2" xfId="0" applyFont="1" applyFill="1" applyBorder="1" applyAlignment="1">
      <alignment horizontal="center" vertical="center"/>
    </xf>
    <xf numFmtId="0" fontId="7" fillId="0" borderId="2" xfId="0" applyFont="1" applyBorder="1" applyAlignment="1">
      <alignment horizontal="left" vertical="center"/>
    </xf>
    <xf numFmtId="0" fontId="6" fillId="0" borderId="0" xfId="0" applyFont="1">
      <alignment vertical="center"/>
    </xf>
    <xf numFmtId="0" fontId="5" fillId="7" borderId="3"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9" fillId="0" borderId="3" xfId="0" applyFont="1" applyBorder="1" applyAlignment="1">
      <alignment horizontal="center" vertical="center" wrapText="1"/>
    </xf>
    <xf numFmtId="0" fontId="12" fillId="0" borderId="1" xfId="0" applyFont="1" applyBorder="1" applyAlignment="1">
      <alignment horizontal="center"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5" fillId="12" borderId="1" xfId="0" applyFont="1" applyFill="1" applyBorder="1" applyAlignment="1">
      <alignment horizontal="center" vertical="center"/>
    </xf>
    <xf numFmtId="0" fontId="6" fillId="0" borderId="5" xfId="0" applyFont="1" applyBorder="1" applyAlignment="1">
      <alignment horizontal="center" vertical="center"/>
    </xf>
    <xf numFmtId="0" fontId="11" fillId="2" borderId="3" xfId="0" applyFont="1" applyFill="1" applyBorder="1" applyAlignment="1">
      <alignment horizontal="center" vertical="center"/>
    </xf>
    <xf numFmtId="0" fontId="4" fillId="0" borderId="1" xfId="0" applyFont="1" applyBorder="1" applyAlignment="1">
      <alignment horizontal="center" vertical="center"/>
    </xf>
    <xf numFmtId="0" fontId="8" fillId="2" borderId="3" xfId="0" applyFont="1" applyFill="1" applyBorder="1" applyAlignment="1">
      <alignment horizontal="center" vertical="center"/>
    </xf>
    <xf numFmtId="0" fontId="8" fillId="3" borderId="3" xfId="0" applyFont="1" applyFill="1" applyBorder="1" applyAlignment="1">
      <alignment horizontal="center" vertical="center"/>
    </xf>
    <xf numFmtId="0" fontId="5" fillId="13" borderId="1" xfId="0" applyFont="1" applyFill="1" applyBorder="1" applyAlignment="1">
      <alignment horizontal="center" vertical="center"/>
    </xf>
    <xf numFmtId="0" fontId="8" fillId="3"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13" fillId="0" borderId="1" xfId="0" applyFont="1" applyBorder="1" applyAlignment="1">
      <alignment horizontal="center" vertical="center"/>
    </xf>
    <xf numFmtId="0" fontId="5" fillId="0" borderId="3" xfId="0" applyFont="1" applyBorder="1" applyAlignment="1">
      <alignment horizontal="center" vertical="center"/>
    </xf>
    <xf numFmtId="0" fontId="8" fillId="14"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15" fillId="16" borderId="0" xfId="0" applyFont="1" applyFill="1" applyAlignment="1">
      <alignment horizontal="center" vertical="center"/>
    </xf>
    <xf numFmtId="0" fontId="4" fillId="0" borderId="3" xfId="0" applyFont="1" applyBorder="1">
      <alignment vertical="center"/>
    </xf>
    <xf numFmtId="0" fontId="5" fillId="17" borderId="1" xfId="0" applyFont="1" applyFill="1" applyBorder="1" applyAlignment="1">
      <alignment horizontal="center" vertical="center"/>
    </xf>
    <xf numFmtId="0" fontId="4" fillId="0" borderId="1" xfId="0" applyFont="1" applyBorder="1">
      <alignment vertical="center"/>
    </xf>
    <xf numFmtId="0" fontId="5" fillId="0" borderId="7" xfId="0" applyFont="1" applyBorder="1" applyAlignment="1">
      <alignment horizontal="center" vertical="center"/>
    </xf>
    <xf numFmtId="0" fontId="4" fillId="0" borderId="8" xfId="0" applyFont="1" applyBorder="1">
      <alignment vertical="center"/>
    </xf>
    <xf numFmtId="0" fontId="5" fillId="0" borderId="5" xfId="0" applyFont="1" applyBorder="1" applyAlignment="1">
      <alignment horizontal="center" vertical="center" wrapText="1"/>
    </xf>
    <xf numFmtId="0" fontId="12" fillId="0" borderId="5" xfId="0" applyFont="1" applyBorder="1" applyAlignment="1">
      <alignment horizontal="center" vertical="center"/>
    </xf>
    <xf numFmtId="0" fontId="11" fillId="17" borderId="1" xfId="0" applyFont="1" applyFill="1" applyBorder="1" applyAlignment="1">
      <alignment horizontal="center" vertical="center"/>
    </xf>
    <xf numFmtId="0" fontId="17" fillId="2" borderId="5" xfId="0" applyFont="1" applyFill="1" applyBorder="1" applyAlignment="1">
      <alignment horizontal="center" vertical="center"/>
    </xf>
    <xf numFmtId="0" fontId="5" fillId="18" borderId="1" xfId="0" applyFont="1" applyFill="1" applyBorder="1" applyAlignment="1">
      <alignment horizontal="center" vertical="center"/>
    </xf>
    <xf numFmtId="0" fontId="4" fillId="0" borderId="4" xfId="0" applyFont="1" applyBorder="1">
      <alignment vertical="center"/>
    </xf>
    <xf numFmtId="0" fontId="18" fillId="0" borderId="1" xfId="0" applyFont="1" applyBorder="1" applyAlignment="1">
      <alignment horizontal="center" vertical="center"/>
    </xf>
    <xf numFmtId="0" fontId="4" fillId="0" borderId="5" xfId="0" applyFont="1" applyBorder="1">
      <alignment vertical="center"/>
    </xf>
    <xf numFmtId="0" fontId="4" fillId="0" borderId="9" xfId="0" applyFont="1" applyBorder="1">
      <alignment vertical="center"/>
    </xf>
    <xf numFmtId="3" fontId="5"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3" fontId="9" fillId="0" borderId="1" xfId="0" applyNumberFormat="1" applyFont="1" applyBorder="1" applyAlignment="1">
      <alignment horizontal="center" vertical="center" wrapText="1"/>
    </xf>
    <xf numFmtId="3" fontId="4" fillId="0" borderId="1" xfId="0" applyNumberFormat="1" applyFont="1" applyBorder="1" applyAlignment="1">
      <alignment horizontal="center" vertical="center"/>
    </xf>
    <xf numFmtId="0" fontId="8" fillId="18" borderId="1" xfId="0" applyFont="1" applyFill="1" applyBorder="1" applyAlignment="1">
      <alignment horizontal="center" vertical="center" wrapText="1"/>
    </xf>
    <xf numFmtId="0" fontId="8" fillId="3" borderId="5" xfId="0" applyFont="1" applyFill="1" applyBorder="1" applyAlignment="1">
      <alignment horizontal="center" vertical="center"/>
    </xf>
    <xf numFmtId="0" fontId="13" fillId="0" borderId="0" xfId="0" applyFont="1" applyAlignment="1">
      <alignment horizontal="center" vertical="center"/>
    </xf>
    <xf numFmtId="0" fontId="20" fillId="14" borderId="1" xfId="0" applyFont="1" applyFill="1" applyBorder="1" applyAlignment="1">
      <alignment horizontal="center" vertical="center"/>
    </xf>
    <xf numFmtId="0" fontId="5" fillId="9" borderId="3" xfId="0" applyFont="1" applyFill="1" applyBorder="1" applyAlignment="1">
      <alignment horizontal="center" vertical="center"/>
    </xf>
    <xf numFmtId="0" fontId="4" fillId="19" borderId="0" xfId="0" applyFont="1" applyFill="1">
      <alignment vertical="center"/>
    </xf>
    <xf numFmtId="0" fontId="5" fillId="0" borderId="3" xfId="0" applyFont="1" applyBorder="1" applyAlignment="1">
      <alignment horizontal="center" vertical="center" wrapText="1"/>
    </xf>
    <xf numFmtId="0" fontId="6" fillId="0" borderId="7" xfId="0" applyFont="1" applyBorder="1" applyAlignment="1">
      <alignment horizontal="center" vertical="center"/>
    </xf>
    <xf numFmtId="0" fontId="13" fillId="0" borderId="3" xfId="0" applyFont="1" applyBorder="1" applyAlignment="1">
      <alignment horizontal="center" vertical="center"/>
    </xf>
    <xf numFmtId="0" fontId="21" fillId="18" borderId="5" xfId="0" applyFont="1" applyFill="1" applyBorder="1" applyAlignment="1">
      <alignment horizontal="center" vertical="center"/>
    </xf>
    <xf numFmtId="0" fontId="4" fillId="0" borderId="7" xfId="0" applyFont="1" applyBorder="1">
      <alignment vertical="center"/>
    </xf>
    <xf numFmtId="0" fontId="12" fillId="0" borderId="1" xfId="0" applyFont="1" applyBorder="1" applyAlignment="1">
      <alignment horizontal="center" vertical="center" wrapText="1"/>
    </xf>
    <xf numFmtId="3" fontId="4" fillId="0" borderId="5" xfId="0" applyNumberFormat="1" applyFont="1" applyBorder="1" applyAlignment="1">
      <alignment horizontal="center" vertical="center"/>
    </xf>
    <xf numFmtId="0" fontId="4" fillId="0" borderId="7" xfId="0" applyFont="1" applyBorder="1" applyAlignment="1">
      <alignment horizontal="center" vertical="center"/>
    </xf>
    <xf numFmtId="3" fontId="5" fillId="0" borderId="5" xfId="0" applyNumberFormat="1" applyFont="1" applyBorder="1" applyAlignment="1">
      <alignment horizontal="center" vertical="center"/>
    </xf>
    <xf numFmtId="0" fontId="10" fillId="0" borderId="1" xfId="0" applyFont="1" applyBorder="1" applyAlignment="1">
      <alignment horizontal="center" vertical="center"/>
    </xf>
    <xf numFmtId="0" fontId="4" fillId="0" borderId="3" xfId="0" applyFont="1" applyBorder="1" applyAlignment="1">
      <alignment horizontal="center" vertical="center"/>
    </xf>
    <xf numFmtId="0" fontId="5" fillId="0" borderId="9" xfId="0" applyFont="1" applyBorder="1" applyAlignment="1">
      <alignment horizontal="center" vertical="center"/>
    </xf>
    <xf numFmtId="176" fontId="22" fillId="0" borderId="0" xfId="0" applyNumberFormat="1" applyFont="1" applyAlignment="1"/>
    <xf numFmtId="0" fontId="5" fillId="19" borderId="1" xfId="0" applyFont="1" applyFill="1" applyBorder="1" applyAlignment="1">
      <alignment horizontal="center" vertical="center"/>
    </xf>
    <xf numFmtId="0" fontId="5" fillId="6" borderId="1" xfId="0" applyFont="1" applyFill="1" applyBorder="1" applyAlignment="1">
      <alignment horizontal="center" vertical="center"/>
    </xf>
    <xf numFmtId="0" fontId="22" fillId="0" borderId="0" xfId="0" applyFont="1" applyAlignment="1"/>
    <xf numFmtId="0" fontId="23" fillId="0" borderId="1" xfId="0" applyFont="1" applyBorder="1">
      <alignment vertical="center"/>
    </xf>
    <xf numFmtId="0" fontId="4" fillId="21" borderId="1" xfId="0" applyFont="1" applyFill="1" applyBorder="1">
      <alignment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left" vertical="center"/>
    </xf>
    <xf numFmtId="0" fontId="6" fillId="0" borderId="0" xfId="0" applyFont="1" applyAlignment="1">
      <alignment horizontal="left" vertical="center"/>
    </xf>
    <xf numFmtId="0" fontId="12" fillId="0" borderId="3" xfId="0" applyFont="1" applyBorder="1" applyAlignment="1">
      <alignment horizontal="center" vertical="center"/>
    </xf>
    <xf numFmtId="0" fontId="18" fillId="0" borderId="0" xfId="0" applyFont="1">
      <alignment vertical="center"/>
    </xf>
    <xf numFmtId="0" fontId="6" fillId="0" borderId="1" xfId="0" applyFont="1" applyBorder="1">
      <alignment vertical="center"/>
    </xf>
    <xf numFmtId="0" fontId="5" fillId="0" borderId="1" xfId="0" applyFont="1" applyBorder="1">
      <alignment vertical="center"/>
    </xf>
    <xf numFmtId="0" fontId="5" fillId="8" borderId="1" xfId="0" applyFont="1" applyFill="1" applyBorder="1" applyAlignment="1">
      <alignment horizontal="center" vertical="center"/>
    </xf>
    <xf numFmtId="0" fontId="5" fillId="0" borderId="11" xfId="0" applyFont="1" applyBorder="1" applyAlignment="1">
      <alignment horizontal="center" vertical="center"/>
    </xf>
    <xf numFmtId="0" fontId="9" fillId="0" borderId="4" xfId="0" applyFont="1" applyBorder="1" applyAlignment="1">
      <alignment horizontal="center" vertical="center" wrapText="1"/>
    </xf>
    <xf numFmtId="0" fontId="5" fillId="17" borderId="5" xfId="0" applyFont="1" applyFill="1" applyBorder="1" applyAlignment="1">
      <alignment horizontal="center" vertical="center"/>
    </xf>
    <xf numFmtId="0" fontId="8" fillId="20" borderId="1" xfId="0" applyFont="1" applyFill="1" applyBorder="1" applyAlignment="1">
      <alignment horizontal="center" vertical="center"/>
    </xf>
    <xf numFmtId="0" fontId="21" fillId="14" borderId="1" xfId="0" applyFont="1" applyFill="1" applyBorder="1" applyAlignment="1">
      <alignment horizontal="center" vertical="center"/>
    </xf>
    <xf numFmtId="0" fontId="8" fillId="17" borderId="7" xfId="0" applyFont="1" applyFill="1" applyBorder="1" applyAlignment="1">
      <alignment horizontal="center" vertical="center"/>
    </xf>
    <xf numFmtId="0" fontId="5" fillId="12" borderId="5" xfId="0" applyFont="1" applyFill="1" applyBorder="1" applyAlignment="1">
      <alignment horizontal="center" vertical="center"/>
    </xf>
    <xf numFmtId="0" fontId="9" fillId="0" borderId="0" xfId="0" applyFont="1" applyAlignment="1">
      <alignment horizontal="center" vertical="center" wrapText="1"/>
    </xf>
    <xf numFmtId="0" fontId="5" fillId="6" borderId="3" xfId="0" applyFont="1" applyFill="1" applyBorder="1" applyAlignment="1">
      <alignment horizontal="center" vertical="center"/>
    </xf>
    <xf numFmtId="0" fontId="5" fillId="8" borderId="3" xfId="0" applyFont="1" applyFill="1" applyBorder="1" applyAlignment="1">
      <alignment horizontal="center" vertical="center"/>
    </xf>
    <xf numFmtId="0" fontId="9" fillId="0" borderId="9" xfId="0" applyFont="1" applyBorder="1" applyAlignment="1">
      <alignment horizontal="center" vertical="center" wrapText="1"/>
    </xf>
    <xf numFmtId="0" fontId="4" fillId="0" borderId="11" xfId="0" applyFont="1" applyBorder="1">
      <alignment vertical="center"/>
    </xf>
    <xf numFmtId="0" fontId="4" fillId="0" borderId="6" xfId="0" applyFont="1" applyBorder="1">
      <alignment vertical="center"/>
    </xf>
    <xf numFmtId="0" fontId="23" fillId="0" borderId="11" xfId="0" applyFont="1" applyBorder="1">
      <alignment vertical="center"/>
    </xf>
    <xf numFmtId="0" fontId="5" fillId="18" borderId="5" xfId="0" applyFont="1" applyFill="1" applyBorder="1" applyAlignment="1">
      <alignment horizontal="center" vertical="center"/>
    </xf>
    <xf numFmtId="0" fontId="24" fillId="0" borderId="1" xfId="0" applyFont="1" applyBorder="1">
      <alignment vertical="center"/>
    </xf>
    <xf numFmtId="0" fontId="8" fillId="2" borderId="9" xfId="0" applyFont="1" applyFill="1" applyBorder="1" applyAlignment="1">
      <alignment horizontal="center" vertical="center" wrapText="1"/>
    </xf>
    <xf numFmtId="14" fontId="25" fillId="0" borderId="1" xfId="0" applyNumberFormat="1" applyFont="1" applyBorder="1">
      <alignment vertical="center"/>
    </xf>
    <xf numFmtId="0" fontId="26" fillId="0" borderId="3" xfId="0" applyFont="1" applyBorder="1" applyAlignment="1">
      <alignment horizontal="center" vertical="center" wrapText="1"/>
    </xf>
    <xf numFmtId="0" fontId="27" fillId="0" borderId="0" xfId="0" applyFont="1" applyAlignment="1"/>
    <xf numFmtId="176" fontId="27" fillId="0" borderId="0" xfId="0" applyNumberFormat="1" applyFont="1" applyAlignment="1"/>
    <xf numFmtId="0" fontId="5" fillId="19" borderId="3" xfId="0" applyFont="1" applyFill="1" applyBorder="1" applyAlignment="1">
      <alignment horizontal="center" vertical="center"/>
    </xf>
    <xf numFmtId="0" fontId="6" fillId="19" borderId="3" xfId="0" applyFont="1" applyFill="1" applyBorder="1" applyAlignment="1">
      <alignment horizontal="center" vertical="center"/>
    </xf>
    <xf numFmtId="0" fontId="5" fillId="19" borderId="7" xfId="0" applyFont="1" applyFill="1" applyBorder="1" applyAlignment="1">
      <alignment horizontal="center" vertical="center"/>
    </xf>
    <xf numFmtId="0" fontId="4" fillId="19" borderId="3" xfId="0" applyFont="1" applyFill="1" applyBorder="1">
      <alignment vertical="center"/>
    </xf>
    <xf numFmtId="0" fontId="4" fillId="19" borderId="12" xfId="0" applyFont="1" applyFill="1" applyBorder="1">
      <alignment vertical="center"/>
    </xf>
    <xf numFmtId="0" fontId="5" fillId="22" borderId="3" xfId="0" applyFont="1" applyFill="1" applyBorder="1" applyAlignment="1">
      <alignment horizontal="center" vertical="center"/>
    </xf>
    <xf numFmtId="0" fontId="17" fillId="0" borderId="5" xfId="0" applyFont="1" applyBorder="1" applyAlignment="1">
      <alignment horizontal="center" vertical="center"/>
    </xf>
    <xf numFmtId="0" fontId="6" fillId="6" borderId="3" xfId="0" applyFont="1" applyFill="1" applyBorder="1" applyAlignment="1">
      <alignment horizontal="center" vertical="center"/>
    </xf>
    <xf numFmtId="3" fontId="5" fillId="0" borderId="7" xfId="0" applyNumberFormat="1" applyFont="1" applyBorder="1" applyAlignment="1">
      <alignment horizontal="center" vertical="center"/>
    </xf>
    <xf numFmtId="0" fontId="6" fillId="0" borderId="3" xfId="0" applyFont="1" applyBorder="1">
      <alignment vertical="center"/>
    </xf>
    <xf numFmtId="0" fontId="17" fillId="0" borderId="11" xfId="0" applyFont="1" applyBorder="1" applyAlignment="1">
      <alignment horizontal="center" vertical="center"/>
    </xf>
    <xf numFmtId="0" fontId="23" fillId="0" borderId="6" xfId="0" applyFont="1" applyBorder="1" applyAlignment="1">
      <alignment horizontal="center" vertical="center"/>
    </xf>
    <xf numFmtId="3" fontId="5" fillId="0" borderId="0" xfId="0" applyNumberFormat="1" applyFont="1" applyAlignment="1">
      <alignment horizontal="center" vertical="center"/>
    </xf>
    <xf numFmtId="0" fontId="6" fillId="0" borderId="0" xfId="0" applyFont="1" applyAlignment="1">
      <alignment vertical="center" wrapText="1"/>
    </xf>
    <xf numFmtId="0" fontId="21" fillId="20" borderId="1" xfId="0" applyFont="1" applyFill="1" applyBorder="1" applyAlignment="1">
      <alignment horizontal="center" vertical="center"/>
    </xf>
    <xf numFmtId="0" fontId="4" fillId="0" borderId="1" xfId="0" applyFont="1" applyBorder="1" applyAlignment="1">
      <alignment vertical="center" wrapText="1"/>
    </xf>
    <xf numFmtId="0" fontId="23" fillId="0" borderId="1" xfId="0" applyFont="1" applyBorder="1" applyAlignment="1">
      <alignment horizontal="center" vertical="center"/>
    </xf>
    <xf numFmtId="0" fontId="6" fillId="0" borderId="5" xfId="0" applyFont="1" applyBorder="1">
      <alignment vertical="center"/>
    </xf>
    <xf numFmtId="14" fontId="25" fillId="0" borderId="1" xfId="0" applyNumberFormat="1" applyFont="1" applyBorder="1" applyAlignment="1">
      <alignment horizontal="center" vertical="center"/>
    </xf>
    <xf numFmtId="0" fontId="26" fillId="0" borderId="4" xfId="0" applyFont="1" applyBorder="1" applyAlignment="1">
      <alignment horizontal="center" vertical="center" wrapText="1"/>
    </xf>
    <xf numFmtId="0" fontId="26" fillId="0" borderId="5" xfId="0" applyFont="1" applyBorder="1">
      <alignment vertical="center"/>
    </xf>
    <xf numFmtId="14" fontId="4" fillId="0" borderId="0" xfId="0" applyNumberFormat="1" applyFont="1">
      <alignment vertical="center"/>
    </xf>
    <xf numFmtId="3" fontId="26" fillId="0" borderId="5" xfId="0" applyNumberFormat="1" applyFont="1" applyBorder="1" applyAlignment="1">
      <alignment horizontal="center" vertical="center"/>
    </xf>
    <xf numFmtId="0" fontId="26" fillId="0" borderId="11" xfId="0" applyFont="1" applyBorder="1" applyAlignment="1">
      <alignment horizontal="center" vertical="center"/>
    </xf>
    <xf numFmtId="14" fontId="4" fillId="0" borderId="1" xfId="0" applyNumberFormat="1" applyFont="1" applyBorder="1">
      <alignment vertical="center"/>
    </xf>
    <xf numFmtId="0" fontId="26" fillId="0" borderId="5" xfId="0" applyFont="1" applyBorder="1" applyAlignment="1">
      <alignment horizontal="center" vertical="center"/>
    </xf>
    <xf numFmtId="3" fontId="26" fillId="0" borderId="3" xfId="0" applyNumberFormat="1" applyFont="1" applyBorder="1" applyAlignment="1">
      <alignment horizontal="center" vertical="center"/>
    </xf>
    <xf numFmtId="0" fontId="26" fillId="0" borderId="2" xfId="0" applyFont="1" applyBorder="1" applyAlignment="1">
      <alignment horizontal="center" vertical="center"/>
    </xf>
    <xf numFmtId="0" fontId="28" fillId="0" borderId="7" xfId="0" applyFont="1" applyBorder="1" applyAlignment="1">
      <alignment horizontal="center" vertical="center" wrapText="1"/>
    </xf>
    <xf numFmtId="0" fontId="28" fillId="0" borderId="11" xfId="0" applyFont="1" applyBorder="1" applyAlignment="1">
      <alignment horizontal="center" vertical="center" wrapText="1"/>
    </xf>
    <xf numFmtId="0" fontId="28" fillId="0" borderId="10" xfId="0" applyFont="1" applyBorder="1" applyAlignment="1">
      <alignment horizontal="center" vertical="center" wrapText="1"/>
    </xf>
    <xf numFmtId="3" fontId="26" fillId="0" borderId="4" xfId="0" applyNumberFormat="1" applyFont="1" applyBorder="1" applyAlignment="1">
      <alignment horizontal="center" vertical="center"/>
    </xf>
    <xf numFmtId="0" fontId="5" fillId="0" borderId="0" xfId="0" applyFont="1" applyAlignment="1">
      <alignment horizontal="left" vertical="center"/>
    </xf>
    <xf numFmtId="0" fontId="21" fillId="20" borderId="5" xfId="0" applyFont="1" applyFill="1" applyBorder="1" applyAlignment="1">
      <alignment horizontal="center" vertical="center" wrapText="1"/>
    </xf>
    <xf numFmtId="0" fontId="8" fillId="2" borderId="1" xfId="0" applyFont="1" applyFill="1" applyBorder="1" applyAlignment="1">
      <alignment horizontal="left" vertical="center"/>
    </xf>
    <xf numFmtId="0" fontId="5" fillId="0" borderId="1" xfId="0" applyFont="1" applyBorder="1" applyAlignment="1">
      <alignment horizontal="left" vertical="center"/>
    </xf>
    <xf numFmtId="0" fontId="26" fillId="0" borderId="1" xfId="0" applyFont="1" applyBorder="1" applyAlignment="1">
      <alignment horizontal="left" vertical="center"/>
    </xf>
    <xf numFmtId="0" fontId="7" fillId="0" borderId="1" xfId="0" applyFont="1" applyBorder="1" applyAlignment="1">
      <alignment horizontal="left" vertical="center"/>
    </xf>
    <xf numFmtId="0" fontId="26" fillId="11" borderId="1" xfId="0" applyFont="1" applyFill="1" applyBorder="1" applyAlignment="1">
      <alignment horizontal="left" vertical="center"/>
    </xf>
    <xf numFmtId="0" fontId="26" fillId="0" borderId="3" xfId="0" applyFont="1" applyBorder="1" applyAlignment="1">
      <alignment horizontal="left" vertical="center"/>
    </xf>
    <xf numFmtId="0" fontId="26" fillId="0" borderId="4" xfId="0" applyFont="1" applyBorder="1" applyAlignment="1">
      <alignment horizontal="left" vertical="center"/>
    </xf>
    <xf numFmtId="0" fontId="12" fillId="0" borderId="1" xfId="0" applyFont="1" applyBorder="1" applyAlignment="1">
      <alignment horizontal="left" vertical="center"/>
    </xf>
    <xf numFmtId="0" fontId="5" fillId="24" borderId="1" xfId="0" applyFont="1" applyFill="1" applyBorder="1" applyAlignment="1">
      <alignment horizontal="left" vertical="center"/>
    </xf>
    <xf numFmtId="0" fontId="5" fillId="4" borderId="1" xfId="0" applyFont="1" applyFill="1" applyBorder="1" applyAlignment="1">
      <alignment horizontal="left" vertical="center"/>
    </xf>
    <xf numFmtId="0" fontId="29" fillId="11" borderId="0" xfId="0" applyFont="1" applyFill="1" applyAlignment="1">
      <alignment horizontal="center"/>
    </xf>
    <xf numFmtId="0" fontId="30" fillId="11" borderId="0" xfId="0" applyFont="1" applyFill="1" applyAlignment="1">
      <alignment horizontal="center"/>
    </xf>
    <xf numFmtId="0" fontId="26" fillId="0" borderId="11" xfId="0" applyFont="1" applyBorder="1" applyAlignment="1">
      <alignment horizontal="center" vertical="center" wrapText="1"/>
    </xf>
    <xf numFmtId="0" fontId="8" fillId="12" borderId="1" xfId="0" applyFont="1" applyFill="1" applyBorder="1" applyAlignment="1">
      <alignment horizontal="center" vertical="center" wrapText="1"/>
    </xf>
    <xf numFmtId="0" fontId="31" fillId="0" borderId="0" xfId="0" applyFont="1" applyAlignment="1">
      <alignment horizontal="center"/>
    </xf>
    <xf numFmtId="0" fontId="30" fillId="0" borderId="0" xfId="0" applyFont="1" applyAlignment="1"/>
    <xf numFmtId="0" fontId="31" fillId="0" borderId="0" xfId="0" applyFont="1" applyAlignment="1"/>
    <xf numFmtId="0" fontId="31" fillId="11" borderId="0" xfId="0" applyFont="1" applyFill="1" applyAlignment="1">
      <alignment horizontal="center"/>
    </xf>
    <xf numFmtId="0" fontId="32" fillId="11" borderId="0" xfId="0" applyFont="1" applyFill="1" applyAlignment="1">
      <alignment horizontal="center"/>
    </xf>
    <xf numFmtId="0" fontId="5" fillId="17" borderId="1" xfId="0" applyFont="1" applyFill="1" applyBorder="1" applyAlignment="1">
      <alignment horizontal="left" vertical="center"/>
    </xf>
    <xf numFmtId="0" fontId="5" fillId="0" borderId="3" xfId="0" applyFont="1" applyBorder="1" applyAlignment="1">
      <alignment horizontal="left" vertical="center"/>
    </xf>
    <xf numFmtId="0" fontId="8" fillId="3" borderId="1" xfId="0" applyFont="1" applyFill="1" applyBorder="1" applyAlignment="1">
      <alignment horizontal="left" vertical="center"/>
    </xf>
    <xf numFmtId="0" fontId="33" fillId="0" borderId="0" xfId="0" applyFont="1">
      <alignment vertical="center"/>
    </xf>
    <xf numFmtId="0" fontId="34" fillId="11" borderId="0" xfId="0" applyFont="1" applyFill="1" applyAlignment="1">
      <alignment horizontal="center"/>
    </xf>
    <xf numFmtId="0" fontId="18" fillId="19" borderId="0" xfId="0" applyFont="1" applyFill="1" applyAlignment="1">
      <alignment horizontal="center" vertical="center"/>
    </xf>
    <xf numFmtId="0" fontId="31" fillId="12" borderId="0" xfId="0" applyFont="1" applyFill="1" applyAlignment="1">
      <alignment horizontal="center"/>
    </xf>
    <xf numFmtId="0" fontId="18" fillId="19" borderId="0" xfId="0" applyFont="1" applyFill="1" applyAlignment="1">
      <alignment horizontal="center" vertical="center" wrapText="1"/>
    </xf>
    <xf numFmtId="0" fontId="12" fillId="19" borderId="0" xfId="0" applyFont="1" applyFill="1" applyAlignment="1">
      <alignment horizontal="center" vertical="center"/>
    </xf>
    <xf numFmtId="14" fontId="3" fillId="0" borderId="0" xfId="0" applyNumberFormat="1" applyFont="1">
      <alignment vertical="center"/>
    </xf>
    <xf numFmtId="0" fontId="25" fillId="0" borderId="1" xfId="0" applyFont="1" applyBorder="1" applyAlignment="1">
      <alignment horizontal="center" vertical="center"/>
    </xf>
    <xf numFmtId="0" fontId="35" fillId="0" borderId="0" xfId="0" applyFont="1">
      <alignment vertical="center"/>
    </xf>
    <xf numFmtId="0" fontId="25" fillId="0" borderId="0" xfId="0" applyFont="1" applyAlignment="1">
      <alignment horizontal="center" vertical="center"/>
    </xf>
    <xf numFmtId="0" fontId="25" fillId="0" borderId="1" xfId="0" applyFont="1" applyBorder="1">
      <alignment vertical="center"/>
    </xf>
    <xf numFmtId="0" fontId="26" fillId="0" borderId="1" xfId="0" applyFont="1" applyBorder="1" applyAlignment="1">
      <alignment horizontal="center" vertical="center"/>
    </xf>
    <xf numFmtId="14" fontId="6" fillId="0" borderId="0" xfId="0" applyNumberFormat="1" applyFont="1" applyAlignment="1">
      <alignment horizontal="center" vertical="center"/>
    </xf>
    <xf numFmtId="0" fontId="25" fillId="0" borderId="5" xfId="0" applyFont="1" applyBorder="1" applyAlignment="1">
      <alignment horizontal="center" vertical="center"/>
    </xf>
    <xf numFmtId="0" fontId="36" fillId="0" borderId="0" xfId="0" applyFont="1" applyAlignment="1"/>
    <xf numFmtId="0" fontId="37" fillId="18" borderId="0" xfId="0" applyFont="1" applyFill="1" applyAlignment="1">
      <alignment horizontal="left" vertical="center"/>
    </xf>
    <xf numFmtId="14" fontId="21" fillId="12" borderId="1" xfId="0" applyNumberFormat="1" applyFont="1" applyFill="1" applyBorder="1" applyAlignment="1">
      <alignment horizontal="center" vertical="center" wrapText="1"/>
    </xf>
    <xf numFmtId="31" fontId="25" fillId="0" borderId="1" xfId="0" applyNumberFormat="1" applyFont="1" applyBorder="1" applyAlignment="1">
      <alignment horizontal="left" vertical="center"/>
    </xf>
    <xf numFmtId="0" fontId="35" fillId="0" borderId="0" xfId="0" applyFont="1" applyAlignment="1">
      <alignment horizontal="center" vertical="center"/>
    </xf>
    <xf numFmtId="0" fontId="26" fillId="0" borderId="1" xfId="0" applyFont="1" applyBorder="1" applyAlignment="1">
      <alignment horizontal="center" vertical="center" wrapText="1"/>
    </xf>
    <xf numFmtId="0" fontId="26" fillId="0" borderId="4" xfId="0" applyFont="1" applyBorder="1" applyAlignment="1">
      <alignment horizontal="center" vertical="center"/>
    </xf>
    <xf numFmtId="0" fontId="26" fillId="11" borderId="1" xfId="0" applyFont="1" applyFill="1" applyBorder="1" applyAlignment="1">
      <alignment horizontal="center" vertical="center"/>
    </xf>
    <xf numFmtId="0" fontId="26" fillId="0" borderId="3" xfId="0" applyFont="1" applyBorder="1" applyAlignment="1">
      <alignment horizontal="center"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35" fillId="18" borderId="0" xfId="0" applyFont="1" applyFill="1">
      <alignment vertical="center"/>
    </xf>
    <xf numFmtId="0" fontId="28" fillId="0" borderId="3"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4" xfId="0" applyFont="1" applyBorder="1" applyAlignment="1">
      <alignment horizontal="center" vertical="center" wrapText="1"/>
    </xf>
    <xf numFmtId="0" fontId="26" fillId="0" borderId="1" xfId="0" applyFont="1" applyBorder="1">
      <alignment vertical="center"/>
    </xf>
    <xf numFmtId="0" fontId="25" fillId="0" borderId="1" xfId="0" applyFont="1" applyBorder="1" applyAlignment="1">
      <alignment horizontal="left" vertical="center"/>
    </xf>
    <xf numFmtId="0" fontId="10" fillId="0" borderId="1" xfId="0" applyFont="1" applyBorder="1" applyAlignment="1">
      <alignment horizontal="left" vertical="center" wrapText="1"/>
    </xf>
    <xf numFmtId="0" fontId="7" fillId="0" borderId="3" xfId="0" applyFont="1" applyBorder="1" applyAlignment="1">
      <alignment horizontal="left" vertical="center"/>
    </xf>
    <xf numFmtId="0" fontId="5" fillId="0" borderId="4" xfId="0" applyFont="1" applyBorder="1" applyAlignment="1">
      <alignment horizontal="left" vertical="center"/>
    </xf>
    <xf numFmtId="0" fontId="25" fillId="0" borderId="5" xfId="0" applyFont="1" applyBorder="1" applyAlignment="1">
      <alignment horizontal="left" vertical="center"/>
    </xf>
    <xf numFmtId="0" fontId="5" fillId="23" borderId="1" xfId="0" applyFont="1" applyFill="1" applyBorder="1" applyAlignment="1">
      <alignment horizontal="left" vertical="center"/>
    </xf>
    <xf numFmtId="0" fontId="5" fillId="0" borderId="1" xfId="0" applyFont="1" applyBorder="1" applyAlignment="1">
      <alignment horizontal="left" vertical="center" wrapText="1"/>
    </xf>
    <xf numFmtId="0" fontId="8" fillId="2" borderId="5" xfId="0" applyFont="1" applyFill="1" applyBorder="1" applyAlignment="1">
      <alignment horizontal="left" vertical="center" wrapText="1"/>
    </xf>
    <xf numFmtId="0" fontId="5" fillId="0" borderId="5" xfId="0" applyFont="1" applyBorder="1" applyAlignment="1">
      <alignment horizontal="left" vertical="center"/>
    </xf>
    <xf numFmtId="0" fontId="25" fillId="0" borderId="0" xfId="0" applyFont="1" applyAlignment="1">
      <alignment horizontal="left" vertical="center"/>
    </xf>
    <xf numFmtId="0" fontId="40" fillId="0" borderId="1" xfId="0" applyFont="1" applyBorder="1" applyAlignment="1">
      <alignment horizontal="left" vertical="center"/>
    </xf>
    <xf numFmtId="0" fontId="25" fillId="0" borderId="11" xfId="0" applyFont="1" applyBorder="1" applyAlignment="1">
      <alignment horizontal="center" vertical="center"/>
    </xf>
    <xf numFmtId="14" fontId="8" fillId="2" borderId="1" xfId="0" applyNumberFormat="1" applyFont="1" applyFill="1" applyBorder="1" applyAlignment="1">
      <alignment horizontal="left" vertical="center"/>
    </xf>
    <xf numFmtId="0" fontId="35" fillId="12" borderId="0" xfId="0" applyFont="1" applyFill="1">
      <alignment vertical="center"/>
    </xf>
    <xf numFmtId="0" fontId="6" fillId="18" borderId="0" xfId="0" applyFont="1" applyFill="1">
      <alignment vertical="center"/>
    </xf>
    <xf numFmtId="0" fontId="41" fillId="0" borderId="0" xfId="0" applyFont="1">
      <alignment vertical="center"/>
    </xf>
    <xf numFmtId="0" fontId="6" fillId="12" borderId="0" xfId="0" applyFont="1" applyFill="1">
      <alignment vertical="center"/>
    </xf>
    <xf numFmtId="0" fontId="6" fillId="17" borderId="0" xfId="0" applyFont="1" applyFill="1">
      <alignment vertical="center"/>
    </xf>
    <xf numFmtId="0" fontId="5" fillId="0" borderId="5" xfId="0" applyFont="1" applyBorder="1" applyAlignment="1">
      <alignment horizontal="left" vertical="center" wrapText="1"/>
    </xf>
    <xf numFmtId="0" fontId="9" fillId="0" borderId="5" xfId="0" applyFont="1" applyBorder="1" applyAlignment="1">
      <alignment horizontal="left" vertical="center" wrapText="1"/>
    </xf>
    <xf numFmtId="0" fontId="42" fillId="0" borderId="1" xfId="0" applyFont="1" applyBorder="1" applyAlignment="1">
      <alignment horizontal="center" vertical="center"/>
    </xf>
    <xf numFmtId="0" fontId="42" fillId="0" borderId="1" xfId="0" applyFont="1" applyBorder="1" applyAlignment="1">
      <alignment horizontal="center" vertical="center" wrapText="1"/>
    </xf>
    <xf numFmtId="0" fontId="3" fillId="0" borderId="0" xfId="0" applyFont="1" applyAlignment="1">
      <alignment horizontal="left" vertical="center"/>
    </xf>
    <xf numFmtId="0" fontId="42" fillId="0" borderId="4" xfId="0" applyFont="1" applyBorder="1" applyAlignment="1">
      <alignment horizontal="center" vertical="center"/>
    </xf>
    <xf numFmtId="0" fontId="13" fillId="0" borderId="1" xfId="0" applyFont="1" applyBorder="1" applyAlignment="1">
      <alignment horizontal="left" vertical="center"/>
    </xf>
    <xf numFmtId="0" fontId="4" fillId="0" borderId="1" xfId="0" applyFont="1" applyBorder="1" applyAlignment="1">
      <alignment horizontal="left" vertical="center"/>
    </xf>
    <xf numFmtId="0" fontId="43" fillId="0" borderId="1" xfId="0" applyFont="1" applyBorder="1" applyAlignment="1">
      <alignment horizontal="left" vertical="center"/>
    </xf>
    <xf numFmtId="0" fontId="9" fillId="0" borderId="1" xfId="0" applyFont="1" applyBorder="1" applyAlignment="1">
      <alignment horizontal="left" vertical="center" wrapText="1"/>
    </xf>
    <xf numFmtId="0" fontId="42" fillId="0" borderId="4" xfId="0" applyFont="1" applyBorder="1" applyAlignment="1">
      <alignment horizontal="left" vertical="center" wrapText="1"/>
    </xf>
    <xf numFmtId="0" fontId="44" fillId="0" borderId="0" xfId="0" applyFont="1" applyAlignment="1">
      <alignment horizontal="left" vertical="center"/>
    </xf>
    <xf numFmtId="0" fontId="3" fillId="0" borderId="0" xfId="0" applyFont="1" applyAlignment="1">
      <alignment horizontal="center" vertical="center"/>
    </xf>
    <xf numFmtId="14" fontId="25" fillId="0" borderId="1" xfId="0" applyNumberFormat="1" applyFont="1" applyBorder="1" applyAlignment="1">
      <alignment horizontal="left" vertical="center"/>
    </xf>
    <xf numFmtId="14" fontId="25" fillId="0" borderId="9" xfId="0" applyNumberFormat="1" applyFont="1" applyBorder="1" applyAlignment="1">
      <alignment horizontal="left" vertical="center"/>
    </xf>
    <xf numFmtId="0" fontId="42" fillId="0" borderId="4" xfId="0" applyFont="1" applyBorder="1" applyAlignment="1">
      <alignment horizontal="center" vertical="center" wrapText="1"/>
    </xf>
    <xf numFmtId="0" fontId="3" fillId="0" borderId="0" xfId="0" applyFont="1" applyAlignment="1">
      <alignment horizontal="right" vertical="center"/>
    </xf>
    <xf numFmtId="31" fontId="3" fillId="0" borderId="0" xfId="0" applyNumberFormat="1" applyFont="1" applyAlignment="1">
      <alignment horizontal="left" vertical="center"/>
    </xf>
    <xf numFmtId="3" fontId="45" fillId="0" borderId="0" xfId="0" applyNumberFormat="1" applyFont="1" applyAlignment="1">
      <alignment horizontal="center" vertical="center"/>
    </xf>
    <xf numFmtId="0" fontId="3" fillId="0" borderId="4" xfId="0" applyFont="1" applyBorder="1" applyAlignment="1">
      <alignment horizontal="left" vertical="center" wrapText="1"/>
    </xf>
    <xf numFmtId="0" fontId="45" fillId="0" borderId="0" xfId="0" applyFont="1" applyAlignment="1">
      <alignment horizontal="center" vertical="center"/>
    </xf>
    <xf numFmtId="0" fontId="42" fillId="0" borderId="4" xfId="0" applyFont="1" applyBorder="1" applyAlignment="1">
      <alignment horizontal="left" vertical="center"/>
    </xf>
    <xf numFmtId="0" fontId="46" fillId="18" borderId="1" xfId="0" applyFont="1" applyFill="1" applyBorder="1" applyAlignment="1">
      <alignment horizontal="center" vertical="center" wrapText="1"/>
    </xf>
    <xf numFmtId="0" fontId="46" fillId="12" borderId="1" xfId="0" applyFont="1" applyFill="1" applyBorder="1" applyAlignment="1">
      <alignment horizontal="center" vertical="center" wrapText="1"/>
    </xf>
    <xf numFmtId="3" fontId="45" fillId="0" borderId="1" xfId="0" applyNumberFormat="1" applyFont="1" applyBorder="1" applyAlignment="1">
      <alignment horizontal="center" vertical="center"/>
    </xf>
    <xf numFmtId="0" fontId="45" fillId="0" borderId="1" xfId="0" applyFont="1" applyBorder="1" applyAlignment="1">
      <alignment horizontal="center" vertical="center"/>
    </xf>
    <xf numFmtId="14" fontId="47" fillId="0" borderId="1" xfId="0" applyNumberFormat="1" applyFont="1" applyBorder="1" applyAlignment="1">
      <alignment horizontal="center" vertical="center"/>
    </xf>
    <xf numFmtId="0" fontId="48" fillId="3" borderId="1" xfId="0" applyFont="1" applyFill="1" applyBorder="1" applyAlignment="1">
      <alignment horizontal="center" vertical="center" wrapText="1"/>
    </xf>
    <xf numFmtId="0" fontId="49" fillId="3" borderId="1" xfId="0" applyFont="1" applyFill="1" applyBorder="1" applyAlignment="1">
      <alignment horizontal="center" vertical="center" wrapText="1"/>
    </xf>
    <xf numFmtId="0" fontId="50" fillId="10"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52" fillId="0" borderId="1" xfId="0" applyFont="1" applyBorder="1" applyAlignment="1">
      <alignment horizontal="center" vertical="center" wrapText="1"/>
    </xf>
    <xf numFmtId="0" fontId="53" fillId="0" borderId="0" xfId="0" applyFont="1">
      <alignment vertical="center"/>
    </xf>
    <xf numFmtId="0" fontId="54" fillId="0" borderId="0" xfId="0" applyFont="1">
      <alignment vertical="center"/>
    </xf>
    <xf numFmtId="0" fontId="55" fillId="0" borderId="0" xfId="0" applyFont="1">
      <alignment vertical="center"/>
    </xf>
    <xf numFmtId="0" fontId="56" fillId="0" borderId="0" xfId="0" applyFont="1">
      <alignment vertical="center"/>
    </xf>
    <xf numFmtId="0" fontId="57" fillId="0" borderId="0" xfId="0" applyFont="1">
      <alignment vertical="center"/>
    </xf>
    <xf numFmtId="0" fontId="58" fillId="0" borderId="1" xfId="0" applyFont="1" applyBorder="1" applyAlignment="1">
      <alignment horizontal="center" vertical="center" wrapText="1"/>
    </xf>
    <xf numFmtId="0" fontId="59" fillId="3" borderId="1" xfId="0" applyFont="1" applyFill="1" applyBorder="1" applyAlignment="1">
      <alignment horizontal="center" vertical="center" wrapText="1"/>
    </xf>
    <xf numFmtId="0" fontId="60" fillId="3" borderId="1" xfId="0" applyFont="1" applyFill="1" applyBorder="1" applyAlignment="1">
      <alignment horizontal="center" vertical="center" wrapText="1"/>
    </xf>
    <xf numFmtId="0" fontId="61" fillId="3" borderId="1" xfId="0" applyFont="1" applyFill="1" applyBorder="1" applyAlignment="1">
      <alignment horizontal="center" vertical="center" wrapText="1"/>
    </xf>
    <xf numFmtId="0" fontId="62" fillId="3" borderId="1" xfId="0" applyFont="1" applyFill="1" applyBorder="1" applyAlignment="1">
      <alignment horizontal="center" vertical="center" wrapText="1"/>
    </xf>
    <xf numFmtId="0" fontId="63" fillId="12" borderId="5" xfId="0" applyFont="1" applyFill="1" applyBorder="1" applyAlignment="1">
      <alignment horizontal="center" vertical="center" wrapText="1"/>
    </xf>
    <xf numFmtId="0" fontId="64" fillId="3" borderId="3" xfId="0" applyFont="1" applyFill="1" applyBorder="1" applyAlignment="1">
      <alignment horizontal="center" vertical="center" wrapText="1"/>
    </xf>
    <xf numFmtId="0" fontId="65" fillId="0" borderId="1" xfId="0" applyFont="1" applyBorder="1" applyAlignment="1">
      <alignment horizontal="center" vertical="center" wrapText="1"/>
    </xf>
    <xf numFmtId="0" fontId="66" fillId="3" borderId="1" xfId="0" applyFont="1" applyFill="1" applyBorder="1" applyAlignment="1">
      <alignment horizontal="center" vertical="center" wrapText="1"/>
    </xf>
    <xf numFmtId="0" fontId="67" fillId="10" borderId="1" xfId="0" applyFont="1" applyFill="1" applyBorder="1" applyAlignment="1">
      <alignment horizontal="center" vertical="center" wrapText="1"/>
    </xf>
    <xf numFmtId="0" fontId="68" fillId="0" borderId="1" xfId="0" applyFont="1" applyBorder="1" applyAlignment="1">
      <alignment horizontal="center" vertical="center" wrapText="1"/>
    </xf>
    <xf numFmtId="0" fontId="69" fillId="2" borderId="1" xfId="0" applyFont="1" applyFill="1" applyBorder="1" applyAlignment="1">
      <alignment horizontal="left" vertical="center" wrapText="1"/>
    </xf>
    <xf numFmtId="0" fontId="70" fillId="0" borderId="1" xfId="0" applyFont="1" applyBorder="1" applyAlignment="1">
      <alignment horizontal="left" vertical="center" wrapText="1"/>
    </xf>
    <xf numFmtId="0" fontId="17" fillId="20" borderId="7" xfId="0" applyFont="1" applyFill="1" applyBorder="1" applyAlignment="1">
      <alignment horizontal="center" vertical="center"/>
    </xf>
    <xf numFmtId="0" fontId="4" fillId="0" borderId="10" xfId="0" applyFont="1" applyBorder="1">
      <alignment vertical="center"/>
    </xf>
    <xf numFmtId="0" fontId="5" fillId="0" borderId="1" xfId="0" applyFont="1" applyBorder="1" applyAlignment="1">
      <alignment horizontal="center" vertical="center"/>
    </xf>
    <xf numFmtId="0" fontId="4" fillId="0" borderId="1" xfId="0" applyFont="1" applyBorder="1">
      <alignment vertical="center"/>
    </xf>
    <xf numFmtId="0" fontId="14" fillId="16" borderId="6" xfId="0" applyFont="1" applyFill="1" applyBorder="1" applyAlignment="1">
      <alignment horizontal="center" vertical="center"/>
    </xf>
    <xf numFmtId="0" fontId="14" fillId="16" borderId="0" xfId="0" applyFont="1" applyFill="1" applyAlignment="1">
      <alignment horizontal="center" vertical="center"/>
    </xf>
    <xf numFmtId="0" fontId="16" fillId="16" borderId="0" xfId="0" applyFont="1" applyFill="1" applyAlignment="1">
      <alignment horizontal="center" vertical="center"/>
    </xf>
    <xf numFmtId="0" fontId="16" fillId="0" borderId="0" xfId="0" applyFont="1">
      <alignment vertical="center"/>
    </xf>
    <xf numFmtId="0" fontId="15" fillId="16" borderId="0" xfId="0" applyFont="1" applyFill="1" applyAlignment="1">
      <alignment horizontal="center" vertical="center"/>
    </xf>
    <xf numFmtId="0" fontId="17" fillId="2" borderId="5" xfId="0" applyFont="1" applyFill="1" applyBorder="1" applyAlignment="1">
      <alignment horizontal="center" vertical="center"/>
    </xf>
    <xf numFmtId="0" fontId="4" fillId="0" borderId="8" xfId="0" applyFont="1" applyBorder="1">
      <alignment vertical="center"/>
    </xf>
    <xf numFmtId="0" fontId="4" fillId="0" borderId="8" xfId="0" applyFont="1" applyBorder="1" applyAlignment="1">
      <alignment horizontal="center" vertical="center"/>
    </xf>
    <xf numFmtId="0" fontId="6" fillId="0" borderId="0" xfId="0" applyFont="1">
      <alignment vertical="center"/>
    </xf>
    <xf numFmtId="0" fontId="0" fillId="0" borderId="0" xfId="0" pivotButton="1">
      <alignment vertical="center"/>
    </xf>
    <xf numFmtId="0" fontId="0" fillId="0" borderId="0" xfId="0" applyNumberFormat="1">
      <alignment vertical="center"/>
    </xf>
  </cellXfs>
  <cellStyles count="1">
    <cellStyle name="常规" xfId="0" builtinId="0"/>
  </cellStyles>
  <dxfs count="2">
    <dxf>
      <font>
        <color rgb="FFBD101E"/>
      </font>
      <fill>
        <patternFill>
          <bgColor rgb="FFFBC8CF"/>
        </patternFill>
      </fill>
    </dxf>
    <dxf>
      <font>
        <color rgb="FFBD101E"/>
      </font>
      <fill>
        <patternFill>
          <bgColor rgb="FFFBC8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143237</xdr:colOff>
      <xdr:row>1</xdr:row>
      <xdr:rowOff>38100</xdr:rowOff>
    </xdr:from>
    <xdr:ext cx="9134233" cy="5425598"/>
    <xdr:pic>
      <xdr:nvPicPr>
        <xdr:cNvPr id="2" name="图片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a:fillRect/>
        </a:stretch>
      </xdr:blipFill>
      <xdr:spPr>
        <a:xfrm>
          <a:off x="0" y="0"/>
          <a:ext cx="9134233" cy="5425598"/>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ESKTOP-SUNX" refreshedDate="45006.808638310184" createdVersion="7" refreshedVersion="8" minRefreshableVersion="3" recordCount="199" xr:uid="{00000000-000A-0000-FFFF-FFFF81000000}">
  <cacheSource type="worksheet">
    <worksheetSource ref="A1:M1048576" sheet="1.【呼吸家】配送计划表0321"/>
  </cacheSource>
  <cacheFields count="22">
    <cacheField name="批次" numFmtId="0">
      <sharedItems containsBlank="1" count="4">
        <s v="第一批"/>
        <s v="第二批"/>
        <s v="第三批"/>
        <m/>
      </sharedItems>
    </cacheField>
    <cacheField name="省份" numFmtId="0">
      <sharedItems containsBlank="1"/>
    </cacheField>
    <cacheField name="中心名称" numFmtId="0">
      <sharedItems containsBlank="1" count="68">
        <s v="广州医科大学附属第一医院"/>
        <s v="广东省中医院"/>
        <s v="广州医科大学附属第二医院"/>
        <s v="南方医科大学南方医院"/>
        <s v="惠州市第三人民医院"/>
        <s v="东莞市松山湖中心医院"/>
        <s v="佛山市第一人民医院"/>
        <s v="深圳市人民医院"/>
        <s v="荆州市中心医院"/>
        <s v="宜宾市第二人民医院_x000a_（四川大学华西医院宜宾医院）"/>
        <s v="乐山市人民医院"/>
        <s v="攀枝花学院附属医院"/>
        <s v="新疆维吾尔自治区人民医院"/>
        <s v="重庆市人民医院"/>
        <s v="重庆市江津区中心医院"/>
        <s v="南华大学附属第二医院"/>
        <s v="张家界市人民医院"/>
        <s v="辽健集团抚矿总医院"/>
        <s v="内蒙古自治区人民医院"/>
        <s v="山东省日照市人民医院"/>
        <s v="聊城市人民医院"/>
        <s v="中南大学湘雅医院"/>
        <s v="青岛市市立医院"/>
        <s v="浙江省湖州市中医院"/>
        <s v="昆明医科大学第一附属医院"/>
        <s v="广西医科大学第一附属医院"/>
        <s v="河北省中医院（河北中医学院第一附属医院）"/>
        <s v="深圳市龙岗中心医院"/>
        <s v="河北医科大学第二医院"/>
        <s v="哈尔滨医科大学附属第一医院"/>
        <s v="东莞市人民医院"/>
        <s v="粤北人民医院"/>
        <s v="齐齐哈尔医学院附属第三医院"/>
        <s v="山西医科大学第一医院"/>
        <s v="佛山市第二人民医院"/>
        <s v="广州市番禺区中心医院"/>
        <s v="茂名市人民医院"/>
        <s v="毕节市第一人民医院"/>
        <s v="贵州医科大学附属医院"/>
        <s v="遵义医科大学附属医院"/>
        <s v="郑州大学第一附属医院"/>
        <s v="河南中医药大学第一附属医院"/>
        <s v="湖南医药学院第一附属医院"/>
        <s v="中国医科大学附属盛京医院沈阳雍森医院"/>
        <s v="大连医科大学附属第二医院"/>
        <s v="北部战区总医院"/>
        <s v="潍坊卫恩医院"/>
        <s v="青岛大学附属医院"/>
        <s v="武汉市中心医院"/>
        <s v="华中科技大学同济医学院附属同济医院"/>
        <s v="武汉市第一医院"/>
        <s v="武汉市第四医院"/>
        <s v="十堰市太和医院"/>
        <s v="襄州区人民医院"/>
        <s v="襄阳市中心医院"/>
        <s v="荆州市第一人民医院"/>
        <s v="成都市第一人民医院"/>
        <s v="喀什地区第一人民医院"/>
        <s v="新疆维吾尔自治区喀什地区第二人民医院"/>
        <s v="重庆大学附属涪陵医院"/>
        <s v="重庆医科大学附属第三医院"/>
        <s v="重庆市第五人民医院"/>
        <s v="浙江大学医学院附属第二医院"/>
        <s v="宜春市人民医院"/>
        <s v="复旦大学附属中山医院"/>
        <s v="江西省人民医院"/>
        <m/>
        <s v="宜宾市第二人民医院 （四川大学华西医院宜宾医院）" u="1"/>
      </sharedItems>
    </cacheField>
    <cacheField name="配送地址" numFmtId="0">
      <sharedItems containsBlank="1"/>
    </cacheField>
    <cacheField name="接收人姓名" numFmtId="0">
      <sharedItems containsBlank="1"/>
    </cacheField>
    <cacheField name="接收人电话" numFmtId="0">
      <sharedItems containsBlank="1" containsMixedTypes="1" containsNumber="1" containsInteger="1" minValue="13030052121" maxValue="18990620046"/>
    </cacheField>
    <cacheField name="是否要配送电脑" numFmtId="0">
      <sharedItems containsBlank="1"/>
    </cacheField>
    <cacheField name="申请确认表是否签署" numFmtId="0">
      <sharedItems containsBlank="1"/>
    </cacheField>
    <cacheField name="申请确认表签署时间" numFmtId="0">
      <sharedItems containsNonDate="0" containsDate="1" containsString="0" containsBlank="1" minDate="2023-03-20T00:00:00" maxDate="2023-03-21T00:00:00"/>
    </cacheField>
    <cacheField name="计划发货时间" numFmtId="14">
      <sharedItems containsNonDate="0" containsDate="1" containsString="0" containsBlank="1" minDate="2023-02-05T16:00:00" maxDate="2023-03-11T00:00:00" count="15">
        <d v="2023-02-08T00:00:00"/>
        <m/>
        <d v="2023-02-07T00:00:00"/>
        <d v="2023-02-06T00:00:00"/>
        <d v="2023-02-13T00:00:00"/>
        <d v="2023-03-07T00:00:00"/>
        <d v="2023-03-03T00:00:00"/>
        <d v="2023-03-10T00:00:00"/>
        <d v="2023-02-06T16:00:00" u="1"/>
        <d v="2023-03-09T16:00:00" u="1"/>
        <d v="2023-03-02T16:00:00" u="1"/>
        <d v="2023-02-07T16:00:00" u="1"/>
        <d v="2023-02-12T16:00:00" u="1"/>
        <d v="2023-02-05T16:00:00" u="1"/>
        <d v="2023-03-06T16:00:00" u="1"/>
      </sharedItems>
      <fieldGroup par="15"/>
    </cacheField>
    <cacheField name="快递单号" numFmtId="0">
      <sharedItems containsBlank="1"/>
    </cacheField>
    <cacheField name="实际发货时间" numFmtId="14">
      <sharedItems containsNonDate="0" containsDate="1" containsString="0" containsBlank="1" minDate="2023-02-05T16:00:00" maxDate="2023-03-17T00:00:00" count="16">
        <d v="2023-02-08T00:00:00"/>
        <m/>
        <d v="2023-02-07T00:00:00"/>
        <d v="2023-02-06T00:00:00"/>
        <d v="2023-02-13T00:00:00"/>
        <d v="2023-03-07T00:00:00"/>
        <d v="2023-03-06T00:00:00"/>
        <d v="2023-03-10T00:00:00"/>
        <d v="2023-03-16T00:00:00"/>
        <d v="2023-02-06T16:00:00" u="1"/>
        <d v="2023-03-09T16:00:00" u="1"/>
        <d v="2023-02-07T16:00:00" u="1"/>
        <d v="2023-03-05T16:00:00" u="1"/>
        <d v="2023-02-12T16:00:00" u="1"/>
        <d v="2023-02-05T16:00:00" u="1"/>
        <d v="2023-03-06T16:00:00" u="1"/>
      </sharedItems>
      <fieldGroup par="18"/>
    </cacheField>
    <cacheField name="预计到货时间" numFmtId="14">
      <sharedItems containsNonDate="0" containsDate="1" containsString="0" containsBlank="1" minDate="2023-02-07T16:00:00" maxDate="2023-03-20T00:00:00" count="16">
        <d v="2023-02-08T00:00:00"/>
        <m/>
        <d v="2023-02-09T00:00:00"/>
        <d v="2023-02-15T00:00:00"/>
        <d v="2023-03-10T00:00:00"/>
        <d v="2023-03-08T00:00:00"/>
        <d v="2023-03-09T00:00:00"/>
        <d v="2023-03-13T00:00:00"/>
        <d v="2023-03-19T00:00:00"/>
        <d v="2023-03-09T16:00:00" u="1"/>
        <d v="2023-03-07T16:00:00" u="1"/>
        <d v="2023-02-14T16:00:00" u="1"/>
        <d v="2023-02-07T16:00:00" u="1"/>
        <d v="2023-03-12T16:00:00" u="1"/>
        <d v="2023-03-08T16:00:00" u="1"/>
        <d v="2023-02-08T16:00:00" u="1"/>
      </sharedItems>
      <fieldGroup par="21"/>
    </cacheField>
    <cacheField name="年" numFmtId="0" databaseField="0">
      <fieldGroup base="9">
        <rangePr groupBy="years" startDate="2023-02-06T00:00:00" endDate="2023-03-11T00:00:00"/>
        <groupItems count="3">
          <s v="&lt;2023/2/6"/>
          <s v="2023年"/>
          <s v="&gt;2023/3/11"/>
        </groupItems>
      </fieldGroup>
    </cacheField>
    <cacheField name="季度" numFmtId="0" databaseField="0">
      <fieldGroup base="9">
        <rangePr groupBy="quarters" startDate="2023-02-06T00:00:00" endDate="2023-03-11T00:00:00"/>
        <groupItems count="6">
          <s v="&lt;2023/2/6"/>
          <s v="第一季"/>
          <s v="第二季"/>
          <s v="第三季"/>
          <s v="第四季"/>
          <s v="&gt;2023/3/11"/>
        </groupItems>
      </fieldGroup>
    </cacheField>
    <cacheField name="月" numFmtId="0" databaseField="0">
      <fieldGroup base="9">
        <rangePr groupBy="months" startDate="2023-02-06T00:00:00" endDate="2023-03-11T00:00:00"/>
        <groupItems count="14">
          <s v="&lt;2023/2/6"/>
          <s v="1月"/>
          <s v="2月"/>
          <s v="3月"/>
          <s v="4月"/>
          <s v="5月"/>
          <s v="6月"/>
          <s v="7月"/>
          <s v="8月"/>
          <s v="9月"/>
          <s v="10月"/>
          <s v="11月"/>
          <s v="12月"/>
          <s v="&gt;2023/3/11"/>
        </groupItems>
      </fieldGroup>
    </cacheField>
    <cacheField name="年2" numFmtId="0" databaseField="0">
      <fieldGroup base="11">
        <rangePr groupBy="years" startDate="2023-02-06T00:00:00" endDate="2023-03-17T00:00:00"/>
        <groupItems count="3">
          <s v="&lt;2023/2/6"/>
          <s v="2023年"/>
          <s v="&gt;2023/3/17"/>
        </groupItems>
      </fieldGroup>
    </cacheField>
    <cacheField name="季度2" numFmtId="0" databaseField="0">
      <fieldGroup base="11">
        <rangePr groupBy="quarters" startDate="2023-02-06T00:00:00" endDate="2023-03-17T00:00:00"/>
        <groupItems count="6">
          <s v="&lt;2023/2/6"/>
          <s v="第一季"/>
          <s v="第二季"/>
          <s v="第三季"/>
          <s v="第四季"/>
          <s v="&gt;2023/3/17"/>
        </groupItems>
      </fieldGroup>
    </cacheField>
    <cacheField name="月2" numFmtId="0" databaseField="0">
      <fieldGroup base="11">
        <rangePr groupBy="months" startDate="2023-02-06T00:00:00" endDate="2023-03-17T00:00:00"/>
        <groupItems count="14">
          <s v="&lt;2023/2/6"/>
          <s v="1月"/>
          <s v="2月"/>
          <s v="3月"/>
          <s v="4月"/>
          <s v="5月"/>
          <s v="6月"/>
          <s v="7月"/>
          <s v="8月"/>
          <s v="9月"/>
          <s v="10月"/>
          <s v="11月"/>
          <s v="12月"/>
          <s v="&gt;2023/3/17"/>
        </groupItems>
      </fieldGroup>
    </cacheField>
    <cacheField name="年3" numFmtId="0" databaseField="0">
      <fieldGroup base="12">
        <rangePr groupBy="years" startDate="2023-02-08T00:00:00" endDate="2023-03-20T00:00:00"/>
        <groupItems count="3">
          <s v="&lt;2023/2/8"/>
          <s v="2023年"/>
          <s v="&gt;2023/3/20"/>
        </groupItems>
      </fieldGroup>
    </cacheField>
    <cacheField name="季度3" numFmtId="0" databaseField="0">
      <fieldGroup base="12">
        <rangePr groupBy="quarters" startDate="2023-02-08T00:00:00" endDate="2023-03-20T00:00:00"/>
        <groupItems count="6">
          <s v="&lt;2023/2/8"/>
          <s v="第一季"/>
          <s v="第二季"/>
          <s v="第三季"/>
          <s v="第四季"/>
          <s v="&gt;2023/3/20"/>
        </groupItems>
      </fieldGroup>
    </cacheField>
    <cacheField name="月3" numFmtId="0" databaseField="0">
      <fieldGroup base="12">
        <rangePr groupBy="months" startDate="2023-02-08T00:00:00" endDate="2023-03-20T00:00:00"/>
        <groupItems count="14">
          <s v="&lt;2023/2/8"/>
          <s v="1月"/>
          <s v="2月"/>
          <s v="3月"/>
          <s v="4月"/>
          <s v="5月"/>
          <s v="6月"/>
          <s v="7月"/>
          <s v="8月"/>
          <s v="9月"/>
          <s v="10月"/>
          <s v="11月"/>
          <s v="12月"/>
          <s v="&gt;2023/3/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ESKTOP-SUNX" refreshedDate="45006.808638888891" createdVersion="7" refreshedVersion="8" minRefreshableVersion="3" recordCount="144" xr:uid="{00000000-000A-0000-FFFF-FFFF67000000}">
  <cacheSource type="worksheet">
    <worksheetSource ref="A1:J200" sheet="3.CRC问卷考核3.17更新"/>
  </cacheSource>
  <cacheFields count="10">
    <cacheField name="序号" numFmtId="0">
      <sharedItems containsString="0" containsBlank="1" containsNumber="1" containsInteger="1" minValue="8" maxValue="130" count="124">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m/>
      </sharedItems>
    </cacheField>
    <cacheField name="用户ID" numFmtId="0">
      <sharedItems containsBlank="1" containsMixedTypes="1" containsNumber="1" containsInteger="1" minValue="1" maxValue="1"/>
    </cacheField>
    <cacheField name="提交答卷时间" numFmtId="0">
      <sharedItems containsDate="1" containsBlank="1" containsMixedTypes="1" minDate="2023-02-20T13:53:38" maxDate="2023-03-16T16:04:27"/>
    </cacheField>
    <cacheField name="所用时间" numFmtId="0">
      <sharedItems containsBlank="1"/>
    </cacheField>
    <cacheField name="来源" numFmtId="0">
      <sharedItems containsBlank="1"/>
    </cacheField>
    <cacheField name="来源详情" numFmtId="0">
      <sharedItems containsBlank="1"/>
    </cacheField>
    <cacheField name="来自IP" numFmtId="0">
      <sharedItems containsBlank="1"/>
    </cacheField>
    <cacheField name="您的单位名称" numFmtId="0">
      <sharedItems containsBlank="1" containsMixedTypes="1" containsNumber="1" containsInteger="1" minValue="1" maxValue="1" count="65">
        <s v="南华大学附属第二医院"/>
        <s v="聊城市人民医院"/>
        <s v="日照市人民医院"/>
        <s v="内蒙古自治区人民医院"/>
        <s v="惠州市第三人民医院"/>
        <s v="中南大学湘雅医院"/>
        <s v="昆明医科大学第一附属医院"/>
        <s v="张家界市人民医院"/>
        <s v="四川省乐山市人民医院"/>
        <s v="湖北省荆州市中心医院"/>
        <s v="重庆市人民医院"/>
        <s v="宜宾市第二人民医院"/>
        <s v="成都市第一人民医院"/>
        <s v="武汉市第三医院"/>
        <s v="广州医科大学附属第一医院"/>
        <s v="攀枝花学院附属医院"/>
        <s v="重庆市江津区中心医院"/>
        <n v="1"/>
        <s v="广西医科大学第一附属医院"/>
        <s v="新疆维吾尔自治区人民医院"/>
        <s v="青岛市市立医院"/>
        <s v="大连医科大学附属第二医院"/>
        <s v="大医医科大学附属第二医院"/>
        <s v="中国医科大学附属第一医院"/>
        <s v="浙江省人民医院毕节医院"/>
        <s v="南方医院"/>
        <s v="沈阳市中国医科大学附属第一医院"/>
        <s v="北部战区总医院"/>
        <s v="潍坊卫恩医院"/>
        <s v="佛山市中医院"/>
        <s v="佛山市第二人民医院"/>
        <s v="河南省人民医院"/>
        <s v="河南中医药大学第一附属医院"/>
        <s v="郑州大学第一附属医院"/>
        <s v="东莞市松山湖中心医院"/>
        <s v="东莞市人民医院"/>
        <s v="哈医大一院"/>
        <s v="深圳市人民医院"/>
        <s v="毕节市第一人民医院"/>
        <s v="山西医科大学第一医院"/>
        <s v="广东省中医院"/>
        <s v="宜春市人民医院"/>
        <s v="粤北人民医院"/>
        <s v="湖州市中医院"/>
        <s v="南昌大学第二附属医院"/>
        <s v="江西省人民医院"/>
        <s v="广州市番禺区中心医院"/>
        <s v="北京市昌平区医院"/>
        <s v="河北省中医院"/>
        <s v="云南省第一人民医院"/>
        <s v="烟台市烟台山医院"/>
        <s v="襄阳市中心医院"/>
        <s v="武汉市第四医院"/>
        <s v="武汉市中心医院"/>
        <s v="十堰市太和医院"/>
        <s v="重庆大学附属涪陵医院"/>
        <s v="上海市第六人民医院"/>
        <s v="四川大学华西医院"/>
        <s v="武汉市第一医院"/>
        <s v="武汉市中西医结合医院（武汉市第一医院）"/>
        <s v="深圳市龙岗中心医院"/>
        <s v="河北医科大学第二医院"/>
        <s v="重庆市第五人民医院"/>
        <s v="襄州区人民医院"/>
        <m/>
      </sharedItems>
    </cacheField>
    <cacheField name="总分" numFmtId="0">
      <sharedItems containsString="0" containsBlank="1" containsNumber="1" containsInteger="1" minValue="10" maxValue="100"/>
    </cacheField>
    <cacheField name="您的姓名" numFmtId="0">
      <sharedItems containsBlank="1" containsMixedTypes="1" containsNumber="1" containsInteger="1" minValue="1" maxValue="1" count="70">
        <s v="徐进"/>
        <s v="张洁"/>
        <s v="李鹏"/>
        <s v="姚丽丽"/>
        <s v="高洁"/>
        <s v="周雨婷"/>
        <s v="胡新月"/>
        <s v="韦秋琦"/>
        <s v="卓思杰"/>
        <s v="刘秀明"/>
        <s v="朱传兵"/>
        <s v="何剑"/>
        <s v="彭海英"/>
        <s v="王慧"/>
        <s v="马潇枭"/>
        <s v="何雅雯"/>
        <s v="罗嘉"/>
        <s v="胡德凤"/>
        <n v="1"/>
        <s v="陈长荣"/>
        <s v="王文艺"/>
        <s v="吴珂"/>
        <s v="赵蓓蓓"/>
        <s v="郭巧云"/>
        <s v="蔡琪雪"/>
        <s v="朱婷"/>
        <s v="黄淑榆"/>
        <s v="陈晓平"/>
        <s v="杨小娟"/>
        <s v="张晖"/>
        <s v="刘丹"/>
        <s v="钟雪芳"/>
        <s v="陈子恒"/>
        <s v="陈敏"/>
        <s v="杨建雅"/>
        <s v="刘珈彤"/>
        <s v="赵瑞娟"/>
        <s v="赵一凡"/>
        <s v="李岳"/>
        <s v="陈翠仪"/>
        <s v="黄玉娥"/>
        <s v="王洁"/>
        <s v="黄惟彬"/>
        <s v="郭玉峰"/>
        <s v="吴珍妮"/>
        <s v="邓秋艳"/>
        <s v="黄晓燕"/>
        <s v="费丽霞"/>
        <s v="李轶"/>
        <s v="钟子晴"/>
        <s v="欧阳国泉"/>
        <s v="孙张雨"/>
        <s v="李凌维"/>
        <s v="董宏燕"/>
        <s v="黄柳媚"/>
        <s v="谭潇琼"/>
        <s v="李春丽"/>
        <s v="朱王婵"/>
        <s v="杨婕"/>
        <s v="尹雯"/>
        <s v="余园园"/>
        <s v="黄利"/>
        <s v="杨丹榕"/>
        <s v="张靓亮"/>
        <s v="祁姗姗"/>
        <s v="陈宇鸣"/>
        <s v="元雪峰"/>
        <s v="赵长婧"/>
        <s v="卢相君"/>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s v="广东"/>
    <x v="0"/>
    <s v="自提"/>
    <s v="孙航宇"/>
    <m/>
    <s v="否"/>
    <m/>
    <m/>
    <x v="0"/>
    <s v="自提"/>
    <x v="0"/>
    <x v="0"/>
  </r>
  <r>
    <x v="0"/>
    <s v="广东"/>
    <x v="1"/>
    <m/>
    <m/>
    <m/>
    <s v="否"/>
    <m/>
    <m/>
    <x v="1"/>
    <m/>
    <x v="1"/>
    <x v="1"/>
  </r>
  <r>
    <x v="0"/>
    <s v="广东"/>
    <x v="2"/>
    <m/>
    <m/>
    <m/>
    <s v="否"/>
    <m/>
    <m/>
    <x v="1"/>
    <m/>
    <x v="1"/>
    <x v="1"/>
  </r>
  <r>
    <x v="0"/>
    <s v="广东"/>
    <x v="3"/>
    <m/>
    <s v="孙航宇"/>
    <m/>
    <s v="否"/>
    <m/>
    <m/>
    <x v="0"/>
    <s v="自提"/>
    <x v="0"/>
    <x v="0"/>
  </r>
  <r>
    <x v="0"/>
    <s v="广东"/>
    <x v="4"/>
    <s v="惠州市第三人民医院4号楼5层肺功能室"/>
    <s v="高女士"/>
    <n v="18665235597"/>
    <s v="否"/>
    <m/>
    <m/>
    <x v="2"/>
    <s v="DPK211551507917"/>
    <x v="2"/>
    <x v="2"/>
  </r>
  <r>
    <x v="0"/>
    <s v="广东"/>
    <x v="5"/>
    <s v="东莞市石龙镇黄州区龙祥路1号东莞市松山湖中心医院呼吸内科住院部9楼"/>
    <s v="黄小姐"/>
    <n v="13925556162"/>
    <s v="否"/>
    <m/>
    <m/>
    <x v="3"/>
    <s v="DPK211551507913"/>
    <x v="3"/>
    <x v="0"/>
  </r>
  <r>
    <x v="0"/>
    <s v="广东"/>
    <x v="6"/>
    <s v="佛山市禅城区佛山市第一人民医院呼吸与肺结诊疗中心"/>
    <s v="蔡月娜"/>
    <n v="18038862140"/>
    <s v="否"/>
    <m/>
    <m/>
    <x v="2"/>
    <s v="DPK211551507924"/>
    <x v="2"/>
    <x v="2"/>
  </r>
  <r>
    <x v="0"/>
    <s v="广东"/>
    <x v="7"/>
    <s v="深圳市罗湖区人民医院五号楼13楼呼吸二区医生办公室"/>
    <s v="酆孟洁"/>
    <n v="13530927516"/>
    <s v="否"/>
    <m/>
    <m/>
    <x v="4"/>
    <s v="DPK211551510405"/>
    <x v="4"/>
    <x v="3"/>
  </r>
  <r>
    <x v="1"/>
    <s v="湖北省"/>
    <x v="8"/>
    <s v="荆州市中心医院荆北新院呼吸与危重症医学科"/>
    <s v="朱传兵"/>
    <n v="18107167414"/>
    <s v="否"/>
    <m/>
    <m/>
    <x v="5"/>
    <s v="SF1148518867006"/>
    <x v="5"/>
    <x v="4"/>
  </r>
  <r>
    <x v="1"/>
    <s v="四川省"/>
    <x v="9"/>
    <s v="四川宜宾市第二人民医院北大街96号 呼吸科"/>
    <s v="熊昊"/>
    <n v="13808299155"/>
    <s v="否"/>
    <m/>
    <m/>
    <x v="6"/>
    <s v="SF1403237236170"/>
    <x v="6"/>
    <x v="5"/>
  </r>
  <r>
    <x v="1"/>
    <s v="四川省"/>
    <x v="10"/>
    <s v="四川省乐山市人民医院"/>
    <s v="刘秀明"/>
    <n v="18990620046"/>
    <s v="否"/>
    <m/>
    <m/>
    <x v="6"/>
    <s v="SF1148518867006"/>
    <x v="5"/>
    <x v="6"/>
  </r>
  <r>
    <x v="1"/>
    <s v="四川省"/>
    <x v="11"/>
    <s v="四川省攀枝花市东区炳草岗桃源街27号呼吸科"/>
    <s v="罗嘉"/>
    <n v="15281229514"/>
    <s v="否"/>
    <m/>
    <m/>
    <x v="6"/>
    <s v="SF1406217436181"/>
    <x v="6"/>
    <x v="6"/>
  </r>
  <r>
    <x v="1"/>
    <s v="新疆"/>
    <x v="12"/>
    <s v="新疆乌鲁木齐市天池路91号"/>
    <s v="杨晓红"/>
    <n v="13369690899"/>
    <s v="是"/>
    <m/>
    <m/>
    <x v="7"/>
    <s v="SF1148518866010"/>
    <x v="7"/>
    <x v="7"/>
  </r>
  <r>
    <x v="1"/>
    <s v="重庆市"/>
    <x v="13"/>
    <s v="重庆市渝中区枇杷山正街104号 重庆市人民医院三院院区呼吸与危重症医学科"/>
    <s v="尹长春"/>
    <n v="13320205105"/>
    <s v="否"/>
    <m/>
    <m/>
    <x v="6"/>
    <s v="SF1429295677214"/>
    <x v="6"/>
    <x v="6"/>
  </r>
  <r>
    <x v="1"/>
    <s v="重庆市"/>
    <x v="14"/>
    <s v="重庆市江津区江津中心医院"/>
    <s v="牟江"/>
    <n v="13896064250"/>
    <s v="否"/>
    <m/>
    <m/>
    <x v="7"/>
    <s v="SF1148518866047"/>
    <x v="8"/>
    <x v="8"/>
  </r>
  <r>
    <x v="1"/>
    <s v="湖南省"/>
    <x v="15"/>
    <s v="湖南省衡阳市石鼓区解放路69号南华附二老院肺功能室"/>
    <s v="徐进"/>
    <n v="18942008099"/>
    <s v="是"/>
    <m/>
    <m/>
    <x v="6"/>
    <s v="SF1417540971129"/>
    <x v="6"/>
    <x v="6"/>
  </r>
  <r>
    <x v="1"/>
    <s v="湖南省"/>
    <x v="16"/>
    <s v="湖南省张家界市永定区市人民医院沙堤院区住院楼16B呼吸与危重症医学科二"/>
    <s v="卓思杰"/>
    <n v="13574459257"/>
    <s v="是"/>
    <m/>
    <m/>
    <x v="7"/>
    <s v="SF1148518866001"/>
    <x v="7"/>
    <x v="7"/>
  </r>
  <r>
    <x v="1"/>
    <s v="辽宁省"/>
    <x v="17"/>
    <s v="辽宁省抚顺市新抚区抚矿总医院"/>
    <s v="李春霞"/>
    <n v="13942385439"/>
    <s v="否"/>
    <m/>
    <m/>
    <x v="5"/>
    <s v="SF1148518867006"/>
    <x v="5"/>
    <x v="4"/>
  </r>
  <r>
    <x v="1"/>
    <s v="内蒙古"/>
    <x v="18"/>
    <s v="内蒙古自治区呼和浩特市赛罕区昭乌达路20号内蒙古自治区人民医院呼吸科"/>
    <s v="姚丽丽"/>
    <n v="18047193027"/>
    <s v="是"/>
    <m/>
    <m/>
    <x v="7"/>
    <s v="SF1148518865980"/>
    <x v="7"/>
    <x v="7"/>
  </r>
  <r>
    <x v="1"/>
    <s v="山东省"/>
    <x v="19"/>
    <s v="山东省日照市东港区泰安路126号日照市人民医院"/>
    <s v="李鹏"/>
    <n v="18663058001"/>
    <s v="是"/>
    <m/>
    <m/>
    <x v="6"/>
    <s v="SF1454386826165"/>
    <x v="6"/>
    <x v="6"/>
  </r>
  <r>
    <x v="1"/>
    <s v="山东省"/>
    <x v="20"/>
    <s v="山东省聊城市东昌西路67号 聊城市人民医院西区"/>
    <s v="张洁"/>
    <n v="13561486328"/>
    <s v="是"/>
    <m/>
    <m/>
    <x v="1"/>
    <m/>
    <x v="1"/>
    <x v="1"/>
  </r>
  <r>
    <x v="1"/>
    <s v="湖南省"/>
    <x v="21"/>
    <s v="湖南省长沙市湘雅路87号中南大学湘雅医院教学科研楼"/>
    <s v="胡新月"/>
    <n v="15243650785"/>
    <s v="否"/>
    <m/>
    <m/>
    <x v="6"/>
    <s v="SF1402297138020"/>
    <x v="6"/>
    <x v="6"/>
  </r>
  <r>
    <x v="1"/>
    <s v="山东省"/>
    <x v="22"/>
    <s v="青岛市市南区东海中路5号 青岛市市立医院（东院区）"/>
    <s v="房雪洁"/>
    <n v="15563908517"/>
    <s v="是"/>
    <m/>
    <m/>
    <x v="6"/>
    <s v="SF1417510297105"/>
    <x v="6"/>
    <x v="6"/>
  </r>
  <r>
    <x v="1"/>
    <s v="浙江省"/>
    <x v="23"/>
    <s v="浙江湖州市南街中医院红房子呼吸科肺功能室"/>
    <s v="费丽霞"/>
    <n v="15868287246"/>
    <s v="否"/>
    <m/>
    <m/>
    <x v="7"/>
    <s v="SF1148518866056"/>
    <x v="8"/>
    <x v="8"/>
  </r>
  <r>
    <x v="1"/>
    <s v="云南省"/>
    <x v="24"/>
    <s v="昆明市西昌路295号昆明医科大学第一附属医院呼吸与危重症医学二科"/>
    <s v="刘凌"/>
    <n v="13769111230"/>
    <s v="是"/>
    <m/>
    <m/>
    <x v="7"/>
    <s v="SF1148518866029"/>
    <x v="8"/>
    <x v="8"/>
  </r>
  <r>
    <x v="1"/>
    <s v="广西省"/>
    <x v="25"/>
    <s v="广西南宁市青秀区双拥路6号广西医科大学第一附属住院部14楼呼吸检查室"/>
    <s v="陈长荣"/>
    <n v="14795592089"/>
    <s v="是"/>
    <m/>
    <m/>
    <x v="7"/>
    <s v="SF1148518865999"/>
    <x v="7"/>
    <x v="7"/>
  </r>
  <r>
    <x v="1"/>
    <s v="河北省"/>
    <x v="26"/>
    <s v="河北省石家庄市长安区育才街中山东路386号河北省中医院"/>
    <s v="耿立梅"/>
    <n v="18832111343"/>
    <s v="是"/>
    <m/>
    <m/>
    <x v="7"/>
    <s v="SF1148518866038"/>
    <x v="8"/>
    <x v="8"/>
  </r>
  <r>
    <x v="2"/>
    <s v="广东省"/>
    <x v="27"/>
    <s v="深圳市龙岗大道6082号龙岗中心医院，医技楼5楼，肺功能室"/>
    <s v="陈宇鸣"/>
    <n v="15919729893"/>
    <s v="是"/>
    <s v="是"/>
    <d v="2023-03-20T00:00:00"/>
    <x v="1"/>
    <m/>
    <x v="1"/>
    <x v="1"/>
  </r>
  <r>
    <x v="2"/>
    <s v="河北省"/>
    <x v="28"/>
    <s v="河北省石家庄市新华区河北医科大学第二医院本院区门急诊连廊301室"/>
    <s v="冯启轩"/>
    <n v="18631177170"/>
    <s v="是"/>
    <s v="是"/>
    <d v="2023-03-20T00:00:00"/>
    <x v="1"/>
    <m/>
    <x v="1"/>
    <x v="1"/>
  </r>
  <r>
    <x v="2"/>
    <s v="黑龙江省"/>
    <x v="29"/>
    <s v="哈尔滨市邮政街23号哈尔滨医科大学附属第一医院呼吸监护病房"/>
    <s v="张薇"/>
    <n v="13030052121"/>
    <s v="是"/>
    <s v="是"/>
    <d v="2023-03-20T00:00:00"/>
    <x v="1"/>
    <m/>
    <x v="1"/>
    <x v="1"/>
  </r>
  <r>
    <x v="2"/>
    <s v="广东省"/>
    <x v="30"/>
    <s v="广东省东莞市万江街道 东莞市人民医院4座3楼 呼吸治疗中心"/>
    <s v="王洁"/>
    <n v="13556731755"/>
    <s v="是"/>
    <s v="是"/>
    <d v="2023-03-20T00:00:00"/>
    <x v="1"/>
    <m/>
    <x v="1"/>
    <x v="1"/>
  </r>
  <r>
    <x v="2"/>
    <s v="广东省"/>
    <x v="31"/>
    <s v="韶关市武江区粤北人民医院1号楼14楼呼吸与危重症医学科"/>
    <s v="彭峰"/>
    <n v="15812998288"/>
    <s v="是"/>
    <s v="是"/>
    <d v="2023-03-20T00:00:00"/>
    <x v="1"/>
    <m/>
    <x v="1"/>
    <x v="1"/>
  </r>
  <r>
    <x v="2"/>
    <s v="黑龙江省"/>
    <x v="32"/>
    <s v="黑龙江省齐齐哈尔市铁锋区太顺街27号齐齐哈尔医学院附属第三医院呼吸二科"/>
    <s v="郑红艳"/>
    <n v="13664521861"/>
    <s v="是"/>
    <s v="是"/>
    <d v="2023-03-20T00:00:00"/>
    <x v="1"/>
    <m/>
    <x v="1"/>
    <x v="1"/>
  </r>
  <r>
    <x v="2"/>
    <s v="山西省"/>
    <x v="33"/>
    <s v="山西省太原市迎泽区解放南路85号山医大一院"/>
    <s v="郭玉峰"/>
    <n v="13994296938"/>
    <s v="是"/>
    <s v="是"/>
    <d v="2023-03-20T00:00:00"/>
    <x v="1"/>
    <m/>
    <x v="1"/>
    <x v="1"/>
  </r>
  <r>
    <x v="2"/>
    <s v="广东省"/>
    <x v="34"/>
    <s v="广东省佛山市禅城区卫国路78号佛山市第二人民医院 2号楼11楼呼吸与危重症医学科"/>
    <s v="聂远航"/>
    <n v="15917920160"/>
    <s v="是"/>
    <s v="是"/>
    <d v="2023-03-20T00:00:00"/>
    <x v="1"/>
    <m/>
    <x v="1"/>
    <x v="1"/>
  </r>
  <r>
    <x v="2"/>
    <s v="广东省"/>
    <x v="35"/>
    <s v="广州市番禺区桥南街陈涌村下破西街54号"/>
    <s v="孙张雨"/>
    <n v="13544461797"/>
    <s v="是"/>
    <s v="是"/>
    <d v="2023-03-20T00:00:00"/>
    <x v="1"/>
    <m/>
    <x v="1"/>
    <x v="1"/>
  </r>
  <r>
    <x v="2"/>
    <s v="广东省"/>
    <x v="36"/>
    <s v="广东省茂名市茂南区为民路101号茂名市人民医院2号楼12楼呼吸一区"/>
    <s v="李晓才"/>
    <n v="13553689121"/>
    <s v="是"/>
    <s v="是"/>
    <d v="2023-03-20T00:00:00"/>
    <x v="1"/>
    <m/>
    <x v="1"/>
    <x v="1"/>
  </r>
  <r>
    <x v="2"/>
    <s v="贵州省"/>
    <x v="37"/>
    <s v="贵州省毕节市七星关区广惠路第一人民医院呼吸内科"/>
    <s v="邹淑弢"/>
    <n v="18908578288"/>
    <s v="是"/>
    <s v="是"/>
    <d v="2023-03-20T00:00:00"/>
    <x v="1"/>
    <m/>
    <x v="1"/>
    <x v="1"/>
  </r>
  <r>
    <x v="2"/>
    <s v="贵州省"/>
    <x v="38"/>
    <s v="贵州省贵阳市云岩区北京路贵州医科大学附属医院"/>
    <s v="徐有微"/>
    <n v="18085792838"/>
    <s v="是"/>
    <s v="是"/>
    <d v="2023-03-20T00:00:00"/>
    <x v="1"/>
    <m/>
    <x v="1"/>
    <x v="1"/>
  </r>
  <r>
    <x v="2"/>
    <s v="贵州省"/>
    <x v="39"/>
    <s v="贵州省遵义市汇川区大连路遵义医科大学附属医院第二住院楼"/>
    <s v="杨红霞"/>
    <n v="15286136810"/>
    <s v="否"/>
    <s v="是"/>
    <d v="2023-03-20T00:00:00"/>
    <x v="1"/>
    <m/>
    <x v="1"/>
    <x v="1"/>
  </r>
  <r>
    <x v="2"/>
    <s v="河南省"/>
    <x v="40"/>
    <s v="河南省郑州市二七区建设东路郑州大学第一附属医院河医院区"/>
    <s v="李岳"/>
    <n v="15738370463"/>
    <s v="不要一体机，只要电脑"/>
    <s v="是"/>
    <d v="2023-03-20T00:00:00"/>
    <x v="1"/>
    <m/>
    <x v="1"/>
    <x v="1"/>
  </r>
  <r>
    <x v="2"/>
    <s v="河南省"/>
    <x v="41"/>
    <s v="河南省郑州市金水区人民路19号河南中医药大学第一附属医院"/>
    <s v="杨建雅"/>
    <n v="15138477318"/>
    <s v="是"/>
    <s v="是"/>
    <d v="2023-03-20T00:00:00"/>
    <x v="1"/>
    <m/>
    <x v="1"/>
    <x v="1"/>
  </r>
  <r>
    <x v="2"/>
    <s v="湖南省"/>
    <x v="42"/>
    <s v="湖南怀化鹤城区湖南医药学院第一附属医院"/>
    <s v="杨儒于"/>
    <n v="13265049971"/>
    <s v="是"/>
    <s v="是"/>
    <d v="2023-03-20T00:00:00"/>
    <x v="1"/>
    <m/>
    <x v="1"/>
    <x v="1"/>
  </r>
  <r>
    <x v="2"/>
    <s v="湖南省"/>
    <x v="16"/>
    <s v="湖南省张家界市永定区市人民医院沙堤院区住院楼16B呼吸与危重症医学科二"/>
    <s v="卓思杰"/>
    <n v="13574459257"/>
    <s v="是"/>
    <s v="是"/>
    <d v="2023-03-20T00:00:00"/>
    <x v="1"/>
    <m/>
    <x v="1"/>
    <x v="1"/>
  </r>
  <r>
    <x v="2"/>
    <s v="辽宁省"/>
    <x v="43"/>
    <s v="辽宁省沈阳市于洪区 沈阳市于洪区造化街道中国医科大学附属盛京医院沈阳雍森医院"/>
    <s v="陈丽萍"/>
    <n v="18002452366"/>
    <s v="否"/>
    <s v="是"/>
    <d v="2023-03-20T00:00:00"/>
    <x v="1"/>
    <m/>
    <x v="1"/>
    <x v="1"/>
  </r>
  <r>
    <x v="2"/>
    <s v="辽宁省"/>
    <x v="17"/>
    <s v="辽宁省抚顺市新抚区抚矿总医院"/>
    <s v="李春霞"/>
    <s v="139 4238 5439"/>
    <s v="否"/>
    <s v="是"/>
    <d v="2023-03-20T00:00:00"/>
    <x v="1"/>
    <m/>
    <x v="1"/>
    <x v="1"/>
  </r>
  <r>
    <x v="2"/>
    <s v="辽宁省"/>
    <x v="44"/>
    <s v="辽宁省大连市沙河口区中山路467号大连医科大学附属第二医院快递中心"/>
    <s v="赵蓓蓓"/>
    <n v="17709870236"/>
    <s v="否"/>
    <s v="是"/>
    <d v="2023-03-20T00:00:00"/>
    <x v="1"/>
    <m/>
    <x v="1"/>
    <x v="1"/>
  </r>
  <r>
    <x v="2"/>
    <s v="辽宁省"/>
    <x v="45"/>
    <s v="沈阳市沈河区文化路83号北部战区总医院门诊楼2楼呼吸科229肺功能室"/>
    <s v="杨小娟"/>
    <n v="15940320188"/>
    <s v="否"/>
    <s v="是"/>
    <d v="2023-03-20T00:00:00"/>
    <x v="1"/>
    <m/>
    <x v="1"/>
    <x v="1"/>
  </r>
  <r>
    <x v="2"/>
    <s v="山东省"/>
    <x v="46"/>
    <s v="山东省潍坊市奎文区鸢飞路1729号潍坊卫恩医院"/>
    <s v="张淑萍"/>
    <n v="18905369750"/>
    <s v="是"/>
    <s v="是"/>
    <d v="2023-03-20T00:00:00"/>
    <x v="1"/>
    <m/>
    <x v="1"/>
    <x v="1"/>
  </r>
  <r>
    <x v="2"/>
    <s v="山东省"/>
    <x v="47"/>
    <s v="山东省青岛市崂山区海尔路59号青岛大学附属医院崂山院区呼吸科"/>
    <s v="邵艳梅"/>
    <n v="13853240047"/>
    <s v="是"/>
    <s v="是"/>
    <d v="2023-03-20T00:00:00"/>
    <x v="1"/>
    <m/>
    <x v="1"/>
    <x v="1"/>
  </r>
  <r>
    <x v="2"/>
    <s v="湖北省"/>
    <x v="48"/>
    <s v="武汉市江汉区姑嫂树路16号武汉市中心医院后湖院区，住院部20楼，呼吸与危重症医学科"/>
    <s v="尹雯"/>
    <n v="15827232797"/>
    <s v="否"/>
    <s v="是"/>
    <d v="2023-03-20T00:00:00"/>
    <x v="1"/>
    <m/>
    <x v="1"/>
    <x v="1"/>
  </r>
  <r>
    <x v="2"/>
    <s v="湖北省"/>
    <x v="49"/>
    <s v="湖北省武汉市硚口区解放大道1095号同济医院内科楼21楼"/>
    <s v="曾羽佳"/>
    <n v="15972998121"/>
    <s v="否"/>
    <s v="是"/>
    <d v="2023-03-20T00:00:00"/>
    <x v="1"/>
    <m/>
    <x v="1"/>
    <x v="1"/>
  </r>
  <r>
    <x v="2"/>
    <s v="湖北省"/>
    <x v="50"/>
    <s v="湖北省武汉市硚口区中山大道215号武汉市第一医院 呼吸与危重症医学科一病区（门诊14楼）"/>
    <s v="祁姗姗"/>
    <n v="18627790733"/>
    <s v="否"/>
    <s v="是"/>
    <d v="2023-03-20T00:00:00"/>
    <x v="1"/>
    <m/>
    <x v="1"/>
    <x v="1"/>
  </r>
  <r>
    <x v="2"/>
    <s v="湖北省"/>
    <x v="51"/>
    <s v="湖北省武汉市硚口区古田三路武汉市第四医院古田院区呼吸与危重症医学科病房"/>
    <s v="杨婕"/>
    <n v="18108651005"/>
    <s v="否"/>
    <s v="是"/>
    <d v="2023-03-20T00:00:00"/>
    <x v="1"/>
    <m/>
    <x v="1"/>
    <x v="1"/>
  </r>
  <r>
    <x v="2"/>
    <s v="湖北省"/>
    <x v="52"/>
    <s v="湖北省十堰市太和医院济世楼"/>
    <s v="陈艳"/>
    <n v="13971916688"/>
    <s v="否"/>
    <s v="是"/>
    <d v="2023-03-20T00:00:00"/>
    <x v="1"/>
    <m/>
    <x v="1"/>
    <x v="1"/>
  </r>
  <r>
    <x v="2"/>
    <s v="湖北省"/>
    <x v="53"/>
    <s v="湖北省襄阳市襄州区张湾街道航空路248号襄州区人民医院"/>
    <s v="齐晶晶"/>
    <n v="13117215526"/>
    <s v="是"/>
    <s v="是"/>
    <d v="2023-03-20T00:00:00"/>
    <x v="1"/>
    <m/>
    <x v="1"/>
    <x v="1"/>
  </r>
  <r>
    <x v="2"/>
    <s v="湖北省"/>
    <x v="54"/>
    <s v="湖北省襄阳市襄城区荆州街136号襄阳市中心医院"/>
    <s v="郭娥"/>
    <n v="18972053362"/>
    <s v="是"/>
    <s v="是"/>
    <d v="2023-03-20T00:00:00"/>
    <x v="1"/>
    <m/>
    <x v="1"/>
    <x v="1"/>
  </r>
  <r>
    <x v="2"/>
    <s v="湖北省"/>
    <x v="55"/>
    <s v="湖北省荆州市沙市区航空路8号荆州市第一人民医院"/>
    <s v="吴迪"/>
    <n v="18972161582"/>
    <s v="是"/>
    <s v="是"/>
    <d v="2023-03-20T00:00:00"/>
    <x v="1"/>
    <m/>
    <x v="1"/>
    <x v="1"/>
  </r>
  <r>
    <x v="2"/>
    <s v="四川省"/>
    <x v="56"/>
    <s v="成都市高新南区万象北路18号成都市第一人民医院呼吸科"/>
    <s v="王慧"/>
    <n v="13666257233"/>
    <s v="否"/>
    <s v="是"/>
    <d v="2023-03-20T00:00:00"/>
    <x v="1"/>
    <m/>
    <x v="1"/>
    <x v="1"/>
  </r>
  <r>
    <x v="2"/>
    <s v="新疆自治区"/>
    <x v="57"/>
    <s v="新疆喀什地区喀什市迎宾大道66号喀什地区第一人民医院"/>
    <s v="钟雪梅"/>
    <n v="15276456140"/>
    <s v="是"/>
    <s v="是"/>
    <d v="2023-03-20T00:00:00"/>
    <x v="1"/>
    <m/>
    <x v="1"/>
    <x v="1"/>
  </r>
  <r>
    <x v="2"/>
    <s v="新疆自治区"/>
    <x v="58"/>
    <s v="新疆维吾尔自治区喀什地区第二人民医院"/>
    <s v="迪力努尔·阿不力克木"/>
    <n v="13909986021"/>
    <s v="是"/>
    <s v="是"/>
    <d v="2023-03-20T00:00:00"/>
    <x v="1"/>
    <m/>
    <x v="1"/>
    <x v="1"/>
  </r>
  <r>
    <x v="2"/>
    <s v="重庆市"/>
    <x v="59"/>
    <s v="重庆市涪陵区重庆大学附属涪陵医院"/>
    <s v="敖莉"/>
    <n v="13996889291"/>
    <s v="否"/>
    <s v="是"/>
    <d v="2023-03-20T00:00:00"/>
    <x v="1"/>
    <m/>
    <x v="1"/>
    <x v="1"/>
  </r>
  <r>
    <x v="2"/>
    <s v="重庆市"/>
    <x v="60"/>
    <s v="重庆市渝北区回兴街道双湖支路1号重庆医科大学附属第三医院"/>
    <s v="刘湘"/>
    <n v="18223143643"/>
    <s v="否"/>
    <s v="是"/>
    <d v="2023-03-20T00:00:00"/>
    <x v="1"/>
    <m/>
    <x v="1"/>
    <x v="1"/>
  </r>
  <r>
    <x v="2"/>
    <s v="重庆市"/>
    <x v="61"/>
    <s v="重庆市南岸区仁济路24号重庆市第五人民医院呼吸与危重症医学科"/>
    <s v="赵长婧"/>
    <n v="15213180963"/>
    <s v="是"/>
    <s v="是"/>
    <d v="2023-03-20T00:00:00"/>
    <x v="1"/>
    <m/>
    <x v="1"/>
    <x v="1"/>
  </r>
  <r>
    <x v="2"/>
    <s v="浙江省"/>
    <x v="62"/>
    <s v="浙江省杭州市上城区解放路88号浙江大学医学院附属第二医院1号楼7楼"/>
    <s v="黄洛洲"/>
    <n v="15757111385"/>
    <s v="否"/>
    <s v="是"/>
    <d v="2023-03-20T00:00:00"/>
    <x v="1"/>
    <m/>
    <x v="1"/>
    <x v="1"/>
  </r>
  <r>
    <x v="2"/>
    <s v="江西省"/>
    <x v="63"/>
    <s v="江西省宜春市袁州区锦绣大道1061号江西省宜春市人民医院北院内科楼六楼呼吸二科"/>
    <s v="徐艳"/>
    <n v="13672288880"/>
    <s v="是"/>
    <s v="是"/>
    <d v="2023-03-20T00:00:00"/>
    <x v="1"/>
    <m/>
    <x v="1"/>
    <x v="1"/>
  </r>
  <r>
    <x v="2"/>
    <s v="上海市"/>
    <x v="64"/>
    <s v="上海市徐汇区枫林路180号中山医院西院区1号门9号楼"/>
    <s v="蔡慧"/>
    <n v="18217763953"/>
    <s v="否"/>
    <s v="是"/>
    <d v="2023-03-20T00:00:00"/>
    <x v="1"/>
    <m/>
    <x v="1"/>
    <x v="1"/>
  </r>
  <r>
    <x v="2"/>
    <s v="江西省"/>
    <x v="65"/>
    <s v="江西省南昌市红谷滩区丰和北大道266号，江西省人民医院，门诊3楼"/>
    <s v="欧阳国泉"/>
    <n v="15797952956"/>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r>
    <x v="3"/>
    <m/>
    <x v="66"/>
    <m/>
    <m/>
    <m/>
    <m/>
    <m/>
    <m/>
    <x v="1"/>
    <m/>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s v="徐进"/>
    <d v="2023-02-20T13:53:38"/>
    <s v="361秒"/>
    <s v="微信"/>
    <s v="N/A"/>
    <s v="223.148.170.240(湖南-株洲)"/>
    <x v="0"/>
    <n v="75"/>
    <x v="0"/>
  </r>
  <r>
    <x v="1"/>
    <s v="徐进"/>
    <d v="2023-02-20T13:55:38"/>
    <s v="72秒"/>
    <s v="微信"/>
    <s v="N/A"/>
    <s v="223.148.170.240(湖南-株洲)"/>
    <x v="0"/>
    <n v="90"/>
    <x v="0"/>
  </r>
  <r>
    <x v="2"/>
    <s v="张洁"/>
    <d v="2023-02-20T14:35:22"/>
    <s v="629秒"/>
    <s v="微信"/>
    <s v="N/A"/>
    <s v="60.213.234.130(山东-聊城)"/>
    <x v="1"/>
    <n v="85"/>
    <x v="1"/>
  </r>
  <r>
    <x v="3"/>
    <s v="李鹏"/>
    <d v="2023-02-20T14:40:31"/>
    <s v="772秒"/>
    <s v="微信"/>
    <s v="N/A"/>
    <s v="120.224.234.88(山东-日照)"/>
    <x v="2"/>
    <n v="80"/>
    <x v="2"/>
  </r>
  <r>
    <x v="4"/>
    <s v="姚丽丽"/>
    <d v="2023-02-20T14:48:40"/>
    <s v="91秒"/>
    <s v="微信"/>
    <s v="N/A"/>
    <s v="106.40.164.98(内蒙古-呼和浩特)"/>
    <x v="3"/>
    <n v="50"/>
    <x v="3"/>
  </r>
  <r>
    <x v="5"/>
    <s v="姚丽丽"/>
    <d v="2023-02-20T14:51:53"/>
    <s v="167秒"/>
    <s v="微信"/>
    <s v="N/A"/>
    <s v="106.40.164.98(内蒙古-呼和浩特)"/>
    <x v="3"/>
    <n v="60"/>
    <x v="3"/>
  </r>
  <r>
    <x v="6"/>
    <s v="高洁"/>
    <d v="2023-02-20T14:54:04"/>
    <s v="163秒"/>
    <s v="微信"/>
    <s v="N/A"/>
    <s v="120.198.39.254(广东-惠州)"/>
    <x v="4"/>
    <n v="90"/>
    <x v="4"/>
  </r>
  <r>
    <x v="7"/>
    <s v="姚丽丽"/>
    <d v="2023-02-20T14:54:09"/>
    <s v="75秒"/>
    <s v="微信"/>
    <s v="N/A"/>
    <s v="106.40.164.98(内蒙古-呼和浩特)"/>
    <x v="3"/>
    <n v="95"/>
    <x v="3"/>
  </r>
  <r>
    <x v="8"/>
    <s v="周雨婷"/>
    <d v="2023-02-20T15:17:03"/>
    <s v="654秒"/>
    <s v="微信"/>
    <s v="N/A"/>
    <s v="223.153.6.51(湖南-张家界)"/>
    <x v="0"/>
    <n v="70"/>
    <x v="5"/>
  </r>
  <r>
    <x v="9"/>
    <s v="胡新月"/>
    <d v="2023-02-20T15:17:23"/>
    <s v="820秒"/>
    <s v="微信"/>
    <s v="N/A"/>
    <s v="117.136.89.106(湖南-郴州)"/>
    <x v="5"/>
    <n v="80"/>
    <x v="6"/>
  </r>
  <r>
    <x v="10"/>
    <s v="周雨婷"/>
    <d v="2023-02-20T15:21:17"/>
    <s v="133秒"/>
    <s v="微信"/>
    <s v="N/A"/>
    <s v="223.153.6.51(湖南-张家界)"/>
    <x v="0"/>
    <n v="90"/>
    <x v="5"/>
  </r>
  <r>
    <x v="11"/>
    <s v="韦秋琦"/>
    <d v="2023-02-20T22:01:42"/>
    <s v="741秒"/>
    <s v="微信"/>
    <s v="N/A"/>
    <s v="36.113.211.203(江苏-南京)"/>
    <x v="6"/>
    <n v="85"/>
    <x v="7"/>
  </r>
  <r>
    <x v="12"/>
    <s v="韦秋琦"/>
    <d v="2023-02-20T22:04:30"/>
    <s v="86秒"/>
    <s v="微信"/>
    <s v="N/A"/>
    <s v="36.113.211.203(江苏-南京)"/>
    <x v="6"/>
    <n v="100"/>
    <x v="7"/>
  </r>
  <r>
    <x v="13"/>
    <s v="卓思杰"/>
    <d v="2023-02-21T09:34:25"/>
    <s v="937秒"/>
    <s v="微信"/>
    <s v="N/A"/>
    <s v="223.104.131.33(湖南-长沙)"/>
    <x v="7"/>
    <n v="80"/>
    <x v="8"/>
  </r>
  <r>
    <x v="14"/>
    <s v="刘秀明"/>
    <d v="2023-02-21T18:13:31"/>
    <s v="332秒"/>
    <s v="微信"/>
    <s v="N/A"/>
    <s v="182.135.9.78(四川-乐山)"/>
    <x v="8"/>
    <n v="35"/>
    <x v="9"/>
  </r>
  <r>
    <x v="15"/>
    <s v="刘秀明"/>
    <d v="2023-02-21T18:22:26"/>
    <s v="250秒"/>
    <s v="微信"/>
    <s v="N/A"/>
    <s v="182.135.9.78(四川-乐山)"/>
    <x v="8"/>
    <n v="100"/>
    <x v="9"/>
  </r>
  <r>
    <x v="16"/>
    <s v="朱传兵"/>
    <d v="2023-02-21T19:20:00"/>
    <s v="262秒"/>
    <s v="微信"/>
    <s v="N/A"/>
    <s v="27.26.2.59(湖北-荆州)"/>
    <x v="9"/>
    <n v="85"/>
    <x v="10"/>
  </r>
  <r>
    <x v="17"/>
    <s v="何剑"/>
    <d v="2023-02-21T19:32:09"/>
    <s v="309秒"/>
    <s v="微信"/>
    <s v="N/A"/>
    <s v="183.228.37.170(重庆-重庆)"/>
    <x v="10"/>
    <n v="55"/>
    <x v="11"/>
  </r>
  <r>
    <x v="18"/>
    <s v="何剑"/>
    <d v="2023-02-21T19:33:59"/>
    <s v="91秒"/>
    <s v="微信"/>
    <s v="N/A"/>
    <s v="183.228.37.170(重庆-重庆)"/>
    <x v="10"/>
    <n v="100"/>
    <x v="11"/>
  </r>
  <r>
    <x v="19"/>
    <s v="彭海英"/>
    <d v="2023-02-21T20:02:31"/>
    <s v="664秒"/>
    <s v="微信"/>
    <s v="N/A"/>
    <s v="182.142.157.148(四川-宜宾)"/>
    <x v="11"/>
    <n v="60"/>
    <x v="12"/>
  </r>
  <r>
    <x v="20"/>
    <s v="彭海英"/>
    <d v="2023-02-21T20:04:59"/>
    <s v="56秒"/>
    <s v="微信"/>
    <s v="N/A"/>
    <s v="182.142.157.148(四川-宜宾)"/>
    <x v="11"/>
    <n v="95"/>
    <x v="12"/>
  </r>
  <r>
    <x v="21"/>
    <s v="王慧"/>
    <d v="2023-02-21T21:19:57"/>
    <s v="1039秒"/>
    <s v="微信"/>
    <s v="N/A"/>
    <s v="39.144.137.126(四川-成都)"/>
    <x v="12"/>
    <n v="85"/>
    <x v="13"/>
  </r>
  <r>
    <x v="22"/>
    <s v="马潇枭"/>
    <d v="2023-02-21T22:54:52"/>
    <s v="479秒"/>
    <s v="微信"/>
    <s v="N/A"/>
    <s v="117.152.219.130(湖北-武汉)"/>
    <x v="13"/>
    <n v="70"/>
    <x v="14"/>
  </r>
  <r>
    <x v="23"/>
    <s v="马潇枭"/>
    <d v="2023-02-21T22:57:41"/>
    <s v="113秒"/>
    <s v="微信"/>
    <s v="N/A"/>
    <s v="117.152.219.130(湖北-武汉)"/>
    <x v="13"/>
    <n v="100"/>
    <x v="14"/>
  </r>
  <r>
    <x v="24"/>
    <s v="何雅雯"/>
    <d v="2023-02-22T09:07:51"/>
    <s v="390秒"/>
    <s v="微信"/>
    <s v="N/A"/>
    <s v="14.18.153.205(广东-广州)"/>
    <x v="14"/>
    <n v="95"/>
    <x v="15"/>
  </r>
  <r>
    <x v="25"/>
    <s v="罗嘉"/>
    <d v="2023-02-22T11:59:26"/>
    <s v="574秒"/>
    <s v="微信"/>
    <s v="N/A"/>
    <s v="218.89.130.52(四川-攀枝花)"/>
    <x v="15"/>
    <n v="70"/>
    <x v="16"/>
  </r>
  <r>
    <x v="26"/>
    <s v="罗嘉"/>
    <d v="2023-02-22T12:02:41"/>
    <s v="135秒"/>
    <s v="微信"/>
    <s v="N/A"/>
    <s v="218.89.130.52(四川-攀枝花)"/>
    <x v="15"/>
    <n v="100"/>
    <x v="16"/>
  </r>
  <r>
    <x v="27"/>
    <s v="胡德凤"/>
    <d v="2023-02-22T12:13:33"/>
    <s v="215秒"/>
    <s v="微信"/>
    <s v="N/A"/>
    <s v="39.144.218.167(重庆-重庆)"/>
    <x v="16"/>
    <n v="65"/>
    <x v="17"/>
  </r>
  <r>
    <x v="28"/>
    <s v="胡德凤"/>
    <d v="2023-02-22T12:16:59"/>
    <s v="90秒"/>
    <s v="微信"/>
    <s v="N/A"/>
    <s v="39.144.218.167(重庆-重庆)"/>
    <x v="16"/>
    <n v="100"/>
    <x v="17"/>
  </r>
  <r>
    <x v="29"/>
    <n v="1"/>
    <d v="2023-02-22T14:39:11"/>
    <s v="57秒"/>
    <s v="微信"/>
    <s v="N/A"/>
    <s v="117.136.78.52(山东-青岛)"/>
    <x v="17"/>
    <n v="30"/>
    <x v="18"/>
  </r>
  <r>
    <x v="30"/>
    <s v="陈长荣"/>
    <d v="2023-02-22T18:20:28"/>
    <s v="286秒"/>
    <s v="微信"/>
    <s v="N/A"/>
    <s v="111.59.38.173(广西-南宁)"/>
    <x v="18"/>
    <n v="80"/>
    <x v="19"/>
  </r>
  <r>
    <x v="31"/>
    <s v="王文艺"/>
    <d v="2023-02-22T19:39:44"/>
    <s v="99秒"/>
    <s v="微信"/>
    <s v="N/A"/>
    <s v="110.157.104.226(新疆-乌鲁木齐)"/>
    <x v="19"/>
    <n v="50"/>
    <x v="20"/>
  </r>
  <r>
    <x v="32"/>
    <s v="王文艺"/>
    <d v="2023-02-22T19:43:16"/>
    <s v="62秒"/>
    <s v="微信"/>
    <s v="N/A"/>
    <s v="110.157.104.226(新疆-乌鲁木齐)"/>
    <x v="19"/>
    <n v="100"/>
    <x v="20"/>
  </r>
  <r>
    <x v="33"/>
    <s v="吴珂"/>
    <d v="2023-02-22T20:00:02"/>
    <s v="1002秒"/>
    <s v="微信"/>
    <s v="N/A"/>
    <s v="39.65.118.18(山东-青岛)"/>
    <x v="20"/>
    <n v="75"/>
    <x v="21"/>
  </r>
  <r>
    <x v="34"/>
    <s v="吴珂"/>
    <d v="2023-02-22T20:04:18"/>
    <s v="130秒"/>
    <s v="微信"/>
    <s v="N/A"/>
    <s v="39.65.118.18(山东-青岛)"/>
    <x v="20"/>
    <n v="100"/>
    <x v="21"/>
  </r>
  <r>
    <x v="35"/>
    <s v="赵蓓蓓"/>
    <d v="2023-02-22T20:43:35"/>
    <s v="315秒"/>
    <s v="微信"/>
    <s v="N/A"/>
    <s v="112.42.61.174(辽宁-大连)"/>
    <x v="21"/>
    <n v="80"/>
    <x v="22"/>
  </r>
  <r>
    <x v="36"/>
    <s v="赵蓓蓓"/>
    <d v="2023-02-22T20:47:40"/>
    <s v="98秒"/>
    <s v="微信"/>
    <s v="N/A"/>
    <s v="112.42.61.174(辽宁-大连)"/>
    <x v="21"/>
    <n v="100"/>
    <x v="22"/>
  </r>
  <r>
    <x v="37"/>
    <s v="郭巧云"/>
    <d v="2023-02-22T21:00:25"/>
    <s v="278秒"/>
    <s v="微信"/>
    <s v="N/A"/>
    <s v="59.109.178.131(辽宁-大连)"/>
    <x v="22"/>
    <n v="100"/>
    <x v="23"/>
  </r>
  <r>
    <x v="38"/>
    <s v="蔡琪雪"/>
    <d v="2023-02-22T21:52:47"/>
    <s v="266秒"/>
    <s v="微信"/>
    <s v="N/A"/>
    <s v="39.144.57.227(辽宁-阜新)"/>
    <x v="23"/>
    <n v="95"/>
    <x v="24"/>
  </r>
  <r>
    <x v="39"/>
    <s v="朱婷"/>
    <d v="2023-02-22T23:08:00"/>
    <s v="1576秒"/>
    <s v="微信"/>
    <s v="N/A"/>
    <s v="103.85.144.170(贵州-贵阳)"/>
    <x v="24"/>
    <n v="55"/>
    <x v="25"/>
  </r>
  <r>
    <x v="40"/>
    <s v="朱婷"/>
    <d v="2023-02-22T23:19:58"/>
    <s v="207秒"/>
    <s v="微信"/>
    <s v="N/A"/>
    <s v="103.85.144.170(贵州-贵阳)"/>
    <x v="24"/>
    <n v="95"/>
    <x v="25"/>
  </r>
  <r>
    <x v="41"/>
    <s v="黄淑榆"/>
    <d v="2023-02-23T08:37:08"/>
    <s v="193秒"/>
    <s v="微信"/>
    <s v="N/A"/>
    <s v="183.6.99.88(广东-广州)"/>
    <x v="25"/>
    <n v="60"/>
    <x v="26"/>
  </r>
  <r>
    <x v="42"/>
    <s v="黄淑榆"/>
    <d v="2023-02-23T08:49:25"/>
    <s v="73秒"/>
    <s v="微信"/>
    <s v="N/A"/>
    <s v="183.6.99.88(广东-广州)"/>
    <x v="25"/>
    <n v="100"/>
    <x v="26"/>
  </r>
  <r>
    <x v="43"/>
    <s v="陈晓平"/>
    <d v="2023-02-23T08:56:57"/>
    <s v="92秒"/>
    <s v="微信"/>
    <s v="N/A"/>
    <s v="39.144.59.106(辽宁-未知)"/>
    <x v="26"/>
    <n v="100"/>
    <x v="27"/>
  </r>
  <r>
    <x v="44"/>
    <s v="杨小娟"/>
    <d v="2023-02-23T10:25:54"/>
    <s v="116秒"/>
    <s v="微信"/>
    <s v="N/A"/>
    <s v="117.136.5.151(辽宁-沈阳)"/>
    <x v="27"/>
    <n v="40"/>
    <x v="28"/>
  </r>
  <r>
    <x v="45"/>
    <s v="杨小娟"/>
    <d v="2023-02-23T10:31:52"/>
    <s v="160秒"/>
    <s v="微信"/>
    <s v="N/A"/>
    <s v="117.136.5.151(辽宁-沈阳)"/>
    <x v="27"/>
    <n v="100"/>
    <x v="28"/>
  </r>
  <r>
    <x v="46"/>
    <s v="张晖"/>
    <d v="2023-02-23T16:41:46"/>
    <s v="593秒"/>
    <s v="微信"/>
    <s v="N/A"/>
    <s v="58.58.70.94(山东-潍坊)"/>
    <x v="28"/>
    <n v="75"/>
    <x v="29"/>
  </r>
  <r>
    <x v="47"/>
    <s v="张晖"/>
    <d v="2023-02-23T16:44:14"/>
    <s v="87秒"/>
    <s v="微信"/>
    <s v="N/A"/>
    <s v="58.58.70.94(山东-潍坊)"/>
    <x v="28"/>
    <n v="95"/>
    <x v="29"/>
  </r>
  <r>
    <x v="48"/>
    <s v="刘丹"/>
    <d v="2023-02-23T17:38:05"/>
    <s v="410秒"/>
    <s v="微信"/>
    <s v="N/A"/>
    <s v="223.104.69.114(广东-佛山)"/>
    <x v="29"/>
    <n v="50"/>
    <x v="30"/>
  </r>
  <r>
    <x v="49"/>
    <s v="钟雪芳"/>
    <d v="2023-02-23T17:42:38"/>
    <s v="247秒"/>
    <s v="微信"/>
    <s v="N/A"/>
    <s v="119.143.35.40(广东-广州)"/>
    <x v="30"/>
    <n v="95"/>
    <x v="31"/>
  </r>
  <r>
    <x v="50"/>
    <s v="陈子恒"/>
    <d v="2023-02-23T18:02:16"/>
    <s v="625秒"/>
    <s v="微信"/>
    <s v="N/A"/>
    <s v="61.52.19.19(河南-郑州)"/>
    <x v="31"/>
    <n v="95"/>
    <x v="32"/>
  </r>
  <r>
    <x v="51"/>
    <s v="陈敏"/>
    <d v="2023-02-23T18:15:12"/>
    <s v="123秒"/>
    <s v="微信"/>
    <s v="N/A"/>
    <s v="61.52.18.205(河南-郑州)"/>
    <x v="31"/>
    <n v="100"/>
    <x v="33"/>
  </r>
  <r>
    <x v="52"/>
    <s v="杨建雅"/>
    <d v="2023-02-23T18:57:08"/>
    <s v="317秒"/>
    <s v="微信"/>
    <s v="N/A"/>
    <s v="182.118.236.221(河南-郑州)"/>
    <x v="32"/>
    <n v="70"/>
    <x v="34"/>
  </r>
  <r>
    <x v="53"/>
    <s v="杨建雅"/>
    <d v="2023-02-23T18:59:43"/>
    <s v="69秒"/>
    <s v="微信"/>
    <s v="N/A"/>
    <s v="182.118.236.221(河南-郑州)"/>
    <x v="32"/>
    <n v="95"/>
    <x v="34"/>
  </r>
  <r>
    <x v="54"/>
    <s v="刘珈彤"/>
    <d v="2023-02-23T19:22:45"/>
    <s v="102秒"/>
    <s v="微信"/>
    <s v="N/A"/>
    <s v="39.149.243.23(河南-郑州)"/>
    <x v="31"/>
    <n v="95"/>
    <x v="35"/>
  </r>
  <r>
    <x v="55"/>
    <s v="赵瑞娟"/>
    <d v="2023-02-23T19:30:19"/>
    <s v="179秒"/>
    <s v="微信"/>
    <s v="N/A"/>
    <s v="223.104.105.58(河南-郑州)"/>
    <x v="31"/>
    <n v="100"/>
    <x v="36"/>
  </r>
  <r>
    <x v="56"/>
    <s v="赵一凡"/>
    <d v="2023-02-23T20:20:33"/>
    <s v="106秒"/>
    <s v="微信"/>
    <s v="N/A"/>
    <s v="223.104.19.41(河南-郑州)"/>
    <x v="31"/>
    <n v="100"/>
    <x v="37"/>
  </r>
  <r>
    <x v="57"/>
    <s v="李岳"/>
    <d v="2023-02-23T21:11:29"/>
    <s v="377秒"/>
    <s v="微信"/>
    <s v="N/A"/>
    <s v="223.104.19.29(河南-郑州)"/>
    <x v="33"/>
    <n v="70"/>
    <x v="38"/>
  </r>
  <r>
    <x v="58"/>
    <s v="李岳"/>
    <d v="2023-02-23T21:13:42"/>
    <s v="80秒"/>
    <s v="微信"/>
    <s v="N/A"/>
    <s v="223.104.19.29(河南-郑州)"/>
    <x v="33"/>
    <n v="95"/>
    <x v="38"/>
  </r>
  <r>
    <x v="59"/>
    <s v="陈翠仪"/>
    <d v="2023-02-24T19:26:56"/>
    <s v="358秒"/>
    <s v="微信"/>
    <s v="N/A"/>
    <s v="223.104.61.63(广东-东莞)"/>
    <x v="34"/>
    <n v="85"/>
    <x v="39"/>
  </r>
  <r>
    <x v="60"/>
    <s v="黄玉娥"/>
    <d v="2023-02-25T20:56:24"/>
    <s v="137秒"/>
    <s v="微信"/>
    <s v="N/A"/>
    <s v="223.104.61.116(广东-东莞)"/>
    <x v="34"/>
    <n v="95"/>
    <x v="40"/>
  </r>
  <r>
    <x v="61"/>
    <s v="王洁"/>
    <d v="2023-02-27T14:56:03"/>
    <s v="146秒"/>
    <s v="微信"/>
    <s v="N/A"/>
    <s v="223.104.74.224(广东-东莞)"/>
    <x v="35"/>
    <n v="50"/>
    <x v="41"/>
  </r>
  <r>
    <x v="62"/>
    <s v="王慧"/>
    <d v="2023-02-27T20:43:18"/>
    <s v="63秒"/>
    <s v="微信"/>
    <s v="N/A"/>
    <s v="111.41.138.153(黑龙江-哈尔滨)"/>
    <x v="36"/>
    <n v="85"/>
    <x v="13"/>
  </r>
  <r>
    <x v="63"/>
    <s v="黄惟彬"/>
    <d v="2023-02-27T21:36:47"/>
    <s v="721秒"/>
    <s v="微信"/>
    <s v="N/A"/>
    <s v="163.125.205.113(广东-深圳)"/>
    <x v="37"/>
    <n v="80"/>
    <x v="42"/>
  </r>
  <r>
    <x v="64"/>
    <s v="朱婷"/>
    <d v="2023-02-27T22:33:16"/>
    <s v="266秒"/>
    <s v="微信"/>
    <s v="N/A"/>
    <s v="114.138.48.246(贵州-遵义)"/>
    <x v="38"/>
    <n v="85"/>
    <x v="25"/>
  </r>
  <r>
    <x v="65"/>
    <s v="朱婷"/>
    <d v="2023-02-27T22:37:43"/>
    <s v="137秒"/>
    <s v="微信"/>
    <s v="N/A"/>
    <s v="114.138.48.246(贵州-遵义)"/>
    <x v="38"/>
    <n v="100"/>
    <x v="25"/>
  </r>
  <r>
    <x v="66"/>
    <s v="郭玉峰"/>
    <d v="2023-02-28T08:59:08"/>
    <s v="532秒"/>
    <s v="微信"/>
    <s v="N/A"/>
    <s v="218.26.109.99(山西-太原)"/>
    <x v="39"/>
    <n v="80"/>
    <x v="43"/>
  </r>
  <r>
    <x v="67"/>
    <s v="郭玉峰"/>
    <d v="2023-02-28T09:39:14"/>
    <s v="142秒"/>
    <s v="微信"/>
    <s v="N/A"/>
    <s v="218.26.109.99(山西-太原)"/>
    <x v="39"/>
    <n v="95"/>
    <x v="43"/>
  </r>
  <r>
    <x v="68"/>
    <s v="吴珍妮"/>
    <d v="2023-02-28T11:05:52"/>
    <s v="611秒"/>
    <s v="微信"/>
    <s v="N/A"/>
    <s v="59.42.21.235(广东-广州)"/>
    <x v="40"/>
    <n v="80"/>
    <x v="44"/>
  </r>
  <r>
    <x v="69"/>
    <s v="吴珍妮"/>
    <d v="2023-02-28T11:09:00"/>
    <s v="113秒"/>
    <s v="微信"/>
    <s v="N/A"/>
    <s v="59.42.21.235(广东-广州)"/>
    <x v="40"/>
    <n v="100"/>
    <x v="44"/>
  </r>
  <r>
    <x v="70"/>
    <s v="邓秋艳"/>
    <d v="2023-02-28T20:16:44"/>
    <s v="162秒"/>
    <s v="微信"/>
    <s v="N/A"/>
    <s v="120.203.130.30(江西-宜春)"/>
    <x v="41"/>
    <n v="45"/>
    <x v="45"/>
  </r>
  <r>
    <x v="71"/>
    <s v="黄晓燕"/>
    <d v="2023-02-28T20:38:43"/>
    <s v="1817秒"/>
    <s v="微信"/>
    <s v="N/A"/>
    <s v="223.73.45.174(广东-韶关)"/>
    <x v="42"/>
    <n v="95"/>
    <x v="46"/>
  </r>
  <r>
    <x v="72"/>
    <s v="邓秋艳"/>
    <d v="2023-02-28T20:41:41"/>
    <s v="791秒"/>
    <s v="微信"/>
    <s v="N/A"/>
    <s v="120.203.130.30(江西-宜春)"/>
    <x v="41"/>
    <n v="60"/>
    <x v="45"/>
  </r>
  <r>
    <x v="73"/>
    <s v="邓秋艳"/>
    <d v="2023-02-28T20:43:42"/>
    <s v="51秒"/>
    <s v="微信"/>
    <s v="N/A"/>
    <s v="120.203.130.30(江西-宜春)"/>
    <x v="41"/>
    <n v="85"/>
    <x v="45"/>
  </r>
  <r>
    <x v="74"/>
    <s v="费丽霞"/>
    <d v="2023-03-01T15:53:57"/>
    <s v="116秒"/>
    <s v="微信"/>
    <s v="N/A"/>
    <s v="112.17.238.222(浙江-杭州)"/>
    <x v="43"/>
    <n v="10"/>
    <x v="47"/>
  </r>
  <r>
    <x v="75"/>
    <s v="李轶"/>
    <d v="2023-03-01T22:06:16"/>
    <s v="78秒"/>
    <s v="微信"/>
    <s v="N/A"/>
    <s v="61.52.19.116(河南-郑州)"/>
    <x v="31"/>
    <n v="95"/>
    <x v="48"/>
  </r>
  <r>
    <x v="76"/>
    <s v="钟子晴"/>
    <d v="2023-03-04T08:28:32"/>
    <s v="250秒"/>
    <s v="微信"/>
    <s v="N/A"/>
    <s v="223.104.170.160(江西-南昌)"/>
    <x v="44"/>
    <n v="75"/>
    <x v="49"/>
  </r>
  <r>
    <x v="77"/>
    <s v="钟子晴"/>
    <d v="2023-03-04T10:36:44"/>
    <s v="128秒"/>
    <s v="微信"/>
    <s v="N/A"/>
    <s v="223.104.170.160(江西-南昌)"/>
    <x v="44"/>
    <n v="80"/>
    <x v="49"/>
  </r>
  <r>
    <x v="78"/>
    <s v="欧阳国泉"/>
    <d v="2023-03-05T10:59:24"/>
    <s v="170秒"/>
    <s v="微信"/>
    <s v="N/A"/>
    <s v="39.144.168.52(江西-南昌)"/>
    <x v="45"/>
    <n v="70"/>
    <x v="50"/>
  </r>
  <r>
    <x v="79"/>
    <s v="欧阳国泉"/>
    <d v="2023-03-05T11:02:36"/>
    <s v="110秒"/>
    <s v="微信"/>
    <s v="N/A"/>
    <s v="39.144.168.52(江西-南昌)"/>
    <x v="45"/>
    <n v="95"/>
    <x v="50"/>
  </r>
  <r>
    <x v="80"/>
    <s v="孙张雨"/>
    <s v="2023/3/8 12:50:28"/>
    <s v="289秒"/>
    <s v="微信"/>
    <s v="N/A"/>
    <s v="223.104.67.162(广东-广州)"/>
    <x v="46"/>
    <n v="95"/>
    <x v="51"/>
  </r>
  <r>
    <x v="81"/>
    <s v="李凌维"/>
    <s v="2023/3/8 17:12:24"/>
    <s v="413秒"/>
    <s v="微信"/>
    <s v="N/A"/>
    <s v="223.104.41.38(北京-北京)"/>
    <x v="47"/>
    <n v="70"/>
    <x v="52"/>
  </r>
  <r>
    <x v="82"/>
    <s v="李凌维"/>
    <s v="2023/3/8 17:20:09"/>
    <s v="159秒"/>
    <s v="微信"/>
    <s v="N/A"/>
    <s v="223.104.41.38(北京-北京)"/>
    <x v="47"/>
    <n v="70"/>
    <x v="52"/>
  </r>
  <r>
    <x v="83"/>
    <s v="李凌维"/>
    <s v="2023/3/8 17:29:15"/>
    <s v="140秒"/>
    <s v="微信"/>
    <s v="N/A"/>
    <s v="223.104.41.38(北京-北京)"/>
    <x v="47"/>
    <n v="65"/>
    <x v="52"/>
  </r>
  <r>
    <x v="84"/>
    <s v="李凌维"/>
    <s v="2023/3/8 17:38:54"/>
    <s v="99秒"/>
    <s v="微信"/>
    <s v="N/A"/>
    <s v="223.104.41.38(北京-北京)"/>
    <x v="47"/>
    <n v="75"/>
    <x v="52"/>
  </r>
  <r>
    <x v="85"/>
    <s v="李凌维"/>
    <s v="2023/3/8 17:41:00"/>
    <s v="113秒"/>
    <s v="微信"/>
    <s v="N/A"/>
    <s v="223.104.41.38(北京-北京)"/>
    <x v="47"/>
    <n v="70"/>
    <x v="52"/>
  </r>
  <r>
    <x v="86"/>
    <s v="李凌维"/>
    <s v="2023/3/8 17:43:15"/>
    <s v="121秒"/>
    <s v="微信"/>
    <s v="N/A"/>
    <s v="223.104.41.38(北京-北京)"/>
    <x v="47"/>
    <n v="75"/>
    <x v="52"/>
  </r>
  <r>
    <x v="87"/>
    <s v="李凌维"/>
    <s v="2023/3/8 17:53:06"/>
    <s v="78秒"/>
    <s v="微信"/>
    <s v="N/A"/>
    <s v="223.104.41.38(北京-北京)"/>
    <x v="47"/>
    <n v="85"/>
    <x v="52"/>
  </r>
  <r>
    <x v="88"/>
    <s v="李凌维"/>
    <s v="2023/3/8 17:56:04"/>
    <s v="93秒"/>
    <s v="微信"/>
    <s v="N/A"/>
    <s v="223.104.41.38(北京-北京)"/>
    <x v="47"/>
    <n v="100"/>
    <x v="52"/>
  </r>
  <r>
    <x v="89"/>
    <s v="董宏燕"/>
    <s v="2023/3/8 21:02:33"/>
    <s v="581秒"/>
    <s v="微信"/>
    <s v="N/A"/>
    <s v="60.1.209.198(河北-石家庄)"/>
    <x v="48"/>
    <n v="55"/>
    <x v="53"/>
  </r>
  <r>
    <x v="90"/>
    <s v="董宏燕"/>
    <s v="2023/3/8 21:05:36"/>
    <s v="89秒"/>
    <s v="微信"/>
    <s v="N/A"/>
    <s v="60.1.209.198(河北-石家庄)"/>
    <x v="48"/>
    <n v="100"/>
    <x v="53"/>
  </r>
  <r>
    <x v="91"/>
    <s v="黄柳媚"/>
    <s v="2023/3/9 5:54:25"/>
    <s v="180秒"/>
    <s v="微信"/>
    <s v="N/A"/>
    <s v="223.104.61.113(广东-东莞)"/>
    <x v="34"/>
    <n v="90"/>
    <x v="54"/>
  </r>
  <r>
    <x v="92"/>
    <s v="谭潇琼"/>
    <s v="2023/3/9 6:50:27"/>
    <s v="261秒"/>
    <s v="微信"/>
    <s v="N/A"/>
    <s v="14.204.16.79(云南-昆明)"/>
    <x v="49"/>
    <n v="65"/>
    <x v="55"/>
  </r>
  <r>
    <x v="93"/>
    <s v="谭潇琼"/>
    <s v="2023/3/9 6:54:16"/>
    <s v="96秒"/>
    <s v="微信"/>
    <s v="N/A"/>
    <s v="14.204.16.79(云南-昆明)"/>
    <x v="49"/>
    <n v="85"/>
    <x v="55"/>
  </r>
  <r>
    <x v="94"/>
    <s v="李春丽"/>
    <s v="2023/3/9 19:19:02"/>
    <s v="548秒"/>
    <s v="微信"/>
    <s v="N/A"/>
    <s v="111.15.83.118(山东-烟台)"/>
    <x v="50"/>
    <n v="85"/>
    <x v="56"/>
  </r>
  <r>
    <x v="95"/>
    <s v="李春丽"/>
    <s v="2023/3/9 19:21:53"/>
    <s v="127秒"/>
    <s v="微信"/>
    <s v="N/A"/>
    <s v="111.15.83.118(山东-烟台)"/>
    <x v="50"/>
    <n v="75"/>
    <x v="56"/>
  </r>
  <r>
    <x v="96"/>
    <s v="李春丽"/>
    <s v="2023/3/9 19:24:24"/>
    <s v="62秒"/>
    <s v="微信"/>
    <s v="N/A"/>
    <s v="111.15.83.118(山东-烟台)"/>
    <x v="50"/>
    <n v="100"/>
    <x v="56"/>
  </r>
  <r>
    <x v="97"/>
    <s v="朱王婵"/>
    <s v="2023/3/10 17:18:20"/>
    <s v="265秒"/>
    <s v="微信"/>
    <s v="N/A"/>
    <s v="117.136.23.169(湖北-襄阳)"/>
    <x v="51"/>
    <n v="55"/>
    <x v="57"/>
  </r>
  <r>
    <x v="98"/>
    <s v="杨婕"/>
    <s v="2023/3/10 22:32:56"/>
    <s v="91秒"/>
    <s v="微信"/>
    <s v="N/A"/>
    <s v="27.19.55.185(湖北-武汉)"/>
    <x v="52"/>
    <n v="60"/>
    <x v="58"/>
  </r>
  <r>
    <x v="99"/>
    <s v="杨婕"/>
    <s v="2023/3/10 22:35:15"/>
    <s v="59秒"/>
    <s v="微信"/>
    <s v="N/A"/>
    <s v="27.19.55.185(湖北-武汉)"/>
    <x v="52"/>
    <n v="100"/>
    <x v="58"/>
  </r>
  <r>
    <x v="100"/>
    <s v="尹雯"/>
    <s v="2023/3/10 22:55:02"/>
    <s v="960秒"/>
    <s v="微信"/>
    <s v="N/A"/>
    <s v="119.36.10.182(湖北-武汉)"/>
    <x v="53"/>
    <n v="90"/>
    <x v="59"/>
  </r>
  <r>
    <x v="101"/>
    <s v="余园园"/>
    <s v="2023/3/11 11:19:15"/>
    <s v="1315秒"/>
    <s v="微信"/>
    <s v="N/A"/>
    <s v="223.104.122.149(湖北-武汉)"/>
    <x v="54"/>
    <n v="80"/>
    <x v="60"/>
  </r>
  <r>
    <x v="102"/>
    <s v="余园园"/>
    <s v="2023/3/11 11:27:42"/>
    <s v="436秒"/>
    <s v="微信"/>
    <s v="N/A"/>
    <s v="223.104.122.149(湖北-武汉)"/>
    <x v="54"/>
    <n v="95"/>
    <x v="60"/>
  </r>
  <r>
    <x v="103"/>
    <s v="余园园"/>
    <s v="2023/3/11 11:29:03"/>
    <s v="59秒"/>
    <s v="微信"/>
    <s v="N/A"/>
    <s v="223.104.122.149(湖北-武汉)"/>
    <x v="54"/>
    <n v="100"/>
    <x v="60"/>
  </r>
  <r>
    <x v="104"/>
    <s v="黄利"/>
    <s v="2023/3/12 13:13:01"/>
    <s v="217秒"/>
    <s v="微信"/>
    <s v="N/A"/>
    <s v="117.136.30.220(重庆-重庆)"/>
    <x v="55"/>
    <n v="100"/>
    <x v="61"/>
  </r>
  <r>
    <x v="105"/>
    <s v="杨丹榕"/>
    <s v="2023/3/12 20:26:59"/>
    <s v="1308秒"/>
    <s v="微信"/>
    <s v="N/A"/>
    <s v="183.195.26.171(上海-上海)"/>
    <x v="56"/>
    <n v="65"/>
    <x v="62"/>
  </r>
  <r>
    <x v="106"/>
    <s v="杨丹榕"/>
    <s v="2023/3/12 20:39:05"/>
    <s v="204秒"/>
    <s v="微信"/>
    <s v="N/A"/>
    <s v="183.195.26.171(上海-上海)"/>
    <x v="56"/>
    <n v="95"/>
    <x v="62"/>
  </r>
  <r>
    <x v="107"/>
    <s v="杨丹榕"/>
    <s v="2023/3/12 20:43:21"/>
    <s v="140秒"/>
    <s v="微信"/>
    <s v="N/A"/>
    <s v="183.195.26.171(上海-上海)"/>
    <x v="56"/>
    <n v="100"/>
    <x v="62"/>
  </r>
  <r>
    <x v="108"/>
    <s v="张靓亮"/>
    <s v="2023/3/13 13:35:21"/>
    <s v="128秒"/>
    <s v="微信"/>
    <s v="N/A"/>
    <s v="116.169.3.121(四川-成都)"/>
    <x v="57"/>
    <n v="35"/>
    <x v="63"/>
  </r>
  <r>
    <x v="109"/>
    <s v="张靓亮"/>
    <s v="2023/3/13 13:38:37"/>
    <s v="91秒"/>
    <s v="微信"/>
    <s v="N/A"/>
    <s v="116.169.3.121(四川-成都)"/>
    <x v="57"/>
    <n v="100"/>
    <x v="63"/>
  </r>
  <r>
    <x v="110"/>
    <s v="张靓亮"/>
    <s v="2023/3/13 13:42:32"/>
    <s v="62秒"/>
    <s v="微信"/>
    <s v="N/A"/>
    <s v="116.169.3.121(四川-成都)"/>
    <x v="57"/>
    <n v="100"/>
    <x v="63"/>
  </r>
  <r>
    <x v="111"/>
    <s v="祁姗姗"/>
    <s v="2023/3/13 14:37:40"/>
    <s v="189秒"/>
    <s v="微信"/>
    <s v="N/A"/>
    <s v="223.104.122.57(湖北-武汉)"/>
    <x v="58"/>
    <n v="55"/>
    <x v="64"/>
  </r>
  <r>
    <x v="112"/>
    <s v="祁姗姗"/>
    <s v="2023/3/13 14:42:39"/>
    <s v="113秒"/>
    <s v="微信"/>
    <s v="N/A"/>
    <s v="223.104.122.57(湖北-武汉)"/>
    <x v="59"/>
    <n v="90"/>
    <x v="64"/>
  </r>
  <r>
    <x v="113"/>
    <s v="陈宇鸣"/>
    <s v="2023/3/13 18:30:48"/>
    <s v="911秒"/>
    <s v="微信"/>
    <s v="N/A"/>
    <s v="120.229.101.16(广东-深圳)"/>
    <x v="60"/>
    <n v="95"/>
    <x v="65"/>
  </r>
  <r>
    <x v="114"/>
    <s v="董宏燕"/>
    <s v="2023/3/14 9:09:04"/>
    <s v="94秒"/>
    <s v="微信"/>
    <s v="N/A"/>
    <s v="27.128.14.217(河北-石家庄)"/>
    <x v="48"/>
    <n v="90"/>
    <x v="53"/>
  </r>
  <r>
    <x v="115"/>
    <s v="陈晓平"/>
    <d v="2023-03-15T14:43:01"/>
    <s v="188秒"/>
    <s v="微信"/>
    <s v="N/A"/>
    <s v="39.144.59.104(辽宁-未知)"/>
    <x v="23"/>
    <n v="95"/>
    <x v="27"/>
  </r>
  <r>
    <x v="116"/>
    <s v="元雪峰"/>
    <d v="2023-03-15T17:47:59"/>
    <s v="823秒"/>
    <s v="微信"/>
    <s v="N/A"/>
    <s v="222.222.30.130(河北-石家庄)"/>
    <x v="61"/>
    <n v="85"/>
    <x v="66"/>
  </r>
  <r>
    <x v="117"/>
    <s v="赵长婧"/>
    <d v="2023-03-16T15:45:13"/>
    <s v="152秒"/>
    <s v="微信"/>
    <s v="N/A"/>
    <s v="39.144.218.225(重庆-重庆)"/>
    <x v="62"/>
    <n v="55"/>
    <x v="67"/>
  </r>
  <r>
    <x v="118"/>
    <s v="赵长婧"/>
    <d v="2023-03-16T15:48:23"/>
    <s v="61秒"/>
    <s v="微信"/>
    <s v="N/A"/>
    <s v="39.144.218.225(重庆-重庆)"/>
    <x v="62"/>
    <n v="95"/>
    <x v="67"/>
  </r>
  <r>
    <x v="119"/>
    <s v="赵长婧"/>
    <d v="2023-03-16T15:49:53"/>
    <s v="60秒"/>
    <s v="微信"/>
    <s v="N/A"/>
    <s v="39.144.218.225(重庆-重庆)"/>
    <x v="62"/>
    <n v="100"/>
    <x v="67"/>
  </r>
  <r>
    <x v="120"/>
    <s v="卢相君"/>
    <d v="2023-03-16T15:59:58"/>
    <s v="209秒"/>
    <s v="微信"/>
    <s v="N/A"/>
    <s v="223.104.122.201(湖北-武汉)"/>
    <x v="63"/>
    <n v="75"/>
    <x v="68"/>
  </r>
  <r>
    <x v="121"/>
    <s v="卢相君"/>
    <d v="2023-03-16T16:02:34"/>
    <s v="75秒"/>
    <s v="微信"/>
    <s v="N/A"/>
    <s v="223.104.122.201(湖北-武汉)"/>
    <x v="63"/>
    <n v="95"/>
    <x v="68"/>
  </r>
  <r>
    <x v="122"/>
    <s v="卢相君"/>
    <d v="2023-03-16T16:04:27"/>
    <s v="67秒"/>
    <s v="微信"/>
    <s v="N/A"/>
    <s v="223.104.122.201(湖北-武汉)"/>
    <x v="63"/>
    <n v="100"/>
    <x v="68"/>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r>
    <x v="123"/>
    <m/>
    <m/>
    <m/>
    <m/>
    <m/>
    <m/>
    <x v="64"/>
    <m/>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06" cacheId="10" applyNumberFormats="0" applyBorderFormats="0" applyFontFormats="0" applyPatternFormats="0" applyAlignmentFormats="0" applyWidthHeightFormats="0" dataCaption="value" updatedVersion="8" indent="0" compact="0" compactData="0" multipleFieldFilters="0">
  <location ref="A1:B75" firstHeaderRow="1" firstDataRow="1" firstDataCol="2"/>
  <pivotFields count="22">
    <pivotField axis="axisRow" compact="0" outline="0" subtotalTop="0" multipleItemSelectionAllowed="1" showAll="0">
      <items count="5">
        <item x="0"/>
        <item x="1"/>
        <item x="2"/>
        <item x="3"/>
        <item t="default"/>
      </items>
    </pivotField>
    <pivotField compact="0" outline="0" multipleItemSelectionAllowed="1" showAll="0"/>
    <pivotField axis="axisRow" compact="0" outline="0" multipleItemSelectionAllowed="1" showAll="0">
      <items count="69">
        <item x="0"/>
        <item x="1"/>
        <item x="2"/>
        <item x="3"/>
        <item x="4"/>
        <item x="5"/>
        <item x="6"/>
        <item x="7"/>
        <item x="8"/>
        <item m="1" x="67"/>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9"/>
        <item t="default"/>
      </items>
    </pivotField>
    <pivotField compact="0" outline="0" multipleItemSelectionAllowed="1" showAll="0"/>
    <pivotField compact="0" outline="0" multipleItemSelectionAllowed="1" showAll="0"/>
    <pivotField compact="0" outline="0" multipleItemSelectionAllowed="1" showAll="0"/>
    <pivotField compact="0" outline="0" multipleItemSelectionAllowed="1" showAll="0"/>
    <pivotField compact="0" outline="0" multipleItemSelectionAllowed="1" showAll="0"/>
    <pivotField compact="0" outline="0" multipleItemSelectionAllowed="1" showAll="0"/>
    <pivotField compact="0" outline="0" multipleItemSelectionAllowed="1" showAll="0">
      <items count="16">
        <item m="1" x="11"/>
        <item x="1"/>
        <item m="1" x="8"/>
        <item m="1" x="13"/>
        <item m="1" x="12"/>
        <item m="1" x="14"/>
        <item m="1" x="10"/>
        <item m="1" x="9"/>
        <item x="0"/>
        <item x="2"/>
        <item x="3"/>
        <item x="4"/>
        <item x="5"/>
        <item x="6"/>
        <item x="7"/>
        <item t="default"/>
      </items>
    </pivotField>
    <pivotField compact="0" outline="0" multipleItemSelectionAllowed="1" showAll="0"/>
    <pivotField compact="0" outline="0" multipleItemSelectionAllowed="1" showAll="0">
      <items count="17">
        <item m="1" x="11"/>
        <item x="1"/>
        <item m="1" x="9"/>
        <item m="1" x="14"/>
        <item m="1" x="13"/>
        <item m="1" x="15"/>
        <item m="1" x="12"/>
        <item m="1" x="10"/>
        <item x="0"/>
        <item x="2"/>
        <item x="3"/>
        <item x="4"/>
        <item x="5"/>
        <item x="6"/>
        <item x="7"/>
        <item x="8"/>
        <item t="default"/>
      </items>
    </pivotField>
    <pivotField compact="0" outline="0" multipleItemSelectionAllowed="1" showAll="0">
      <items count="17">
        <item m="1" x="12"/>
        <item x="1"/>
        <item m="1" x="15"/>
        <item m="1" x="11"/>
        <item m="1" x="9"/>
        <item m="1" x="10"/>
        <item m="1" x="14"/>
        <item m="1" x="13"/>
        <item x="0"/>
        <item x="2"/>
        <item x="3"/>
        <item x="4"/>
        <item x="5"/>
        <item x="6"/>
        <item x="7"/>
        <item x="8"/>
        <item t="default"/>
      </items>
    </pivotField>
    <pivotField compact="0" outline="0" multipleItemSelectionAllowed="1" showAll="0">
      <items count="4">
        <item x="0"/>
        <item x="1"/>
        <item x="2"/>
        <item t="default"/>
      </items>
    </pivotField>
    <pivotField compact="0" outline="0" multipleItemSelectionAllowed="1" showAll="0">
      <items count="7">
        <item x="0"/>
        <item x="1"/>
        <item x="2"/>
        <item x="3"/>
        <item x="4"/>
        <item x="5"/>
        <item t="default"/>
      </items>
    </pivotField>
    <pivotField compact="0" outline="0" multipleItemSelectionAllowed="1" showAll="0">
      <items count="15">
        <item x="0"/>
        <item x="1"/>
        <item x="2"/>
        <item x="3"/>
        <item x="4"/>
        <item x="5"/>
        <item x="6"/>
        <item x="7"/>
        <item x="8"/>
        <item x="9"/>
        <item x="10"/>
        <item x="11"/>
        <item x="12"/>
        <item x="13"/>
        <item t="default"/>
      </items>
    </pivotField>
    <pivotField compact="0" outline="0" multipleItemSelectionAllowed="1" showAll="0">
      <items count="4">
        <item x="0"/>
        <item x="1"/>
        <item x="2"/>
        <item t="default"/>
      </items>
    </pivotField>
    <pivotField compact="0" outline="0" multipleItemSelectionAllowed="1" showAll="0">
      <items count="7">
        <item x="0"/>
        <item x="1"/>
        <item x="2"/>
        <item x="3"/>
        <item x="4"/>
        <item x="5"/>
        <item t="default"/>
      </items>
    </pivotField>
    <pivotField compact="0" outline="0" multipleItemSelectionAllowed="1" showAll="0">
      <items count="15">
        <item x="0"/>
        <item x="1"/>
        <item x="2"/>
        <item x="3"/>
        <item x="4"/>
        <item x="5"/>
        <item x="6"/>
        <item x="7"/>
        <item x="8"/>
        <item x="9"/>
        <item x="10"/>
        <item x="11"/>
        <item x="12"/>
        <item x="13"/>
        <item t="default"/>
      </items>
    </pivotField>
    <pivotField compact="0" outline="0" multipleItemSelectionAllowed="1" showAll="0">
      <items count="4">
        <item x="0"/>
        <item x="1"/>
        <item x="2"/>
        <item t="default"/>
      </items>
    </pivotField>
    <pivotField compact="0" outline="0" multipleItemSelectionAllowed="1" showAll="0">
      <items count="7">
        <item x="0"/>
        <item x="1"/>
        <item x="2"/>
        <item x="3"/>
        <item x="4"/>
        <item x="5"/>
        <item t="default"/>
      </items>
    </pivotField>
    <pivotField compact="0" outline="0" multipleItemSelectionAllowed="1" showAll="0">
      <items count="15">
        <item x="0"/>
        <item x="1"/>
        <item x="2"/>
        <item x="3"/>
        <item x="4"/>
        <item x="5"/>
        <item x="6"/>
        <item x="7"/>
        <item x="8"/>
        <item x="9"/>
        <item x="10"/>
        <item x="11"/>
        <item x="12"/>
        <item x="13"/>
        <item t="default"/>
      </items>
    </pivotField>
  </pivotFields>
  <rowFields count="2">
    <field x="0"/>
    <field x="2"/>
  </rowFields>
  <rowItems count="74">
    <i>
      <x/>
      <x/>
    </i>
    <i r="1">
      <x v="1"/>
    </i>
    <i r="1">
      <x v="2"/>
    </i>
    <i r="1">
      <x v="3"/>
    </i>
    <i r="1">
      <x v="4"/>
    </i>
    <i r="1">
      <x v="5"/>
    </i>
    <i r="1">
      <x v="6"/>
    </i>
    <i r="1">
      <x v="7"/>
    </i>
    <i t="default">
      <x/>
    </i>
    <i>
      <x v="1"/>
      <x v="8"/>
    </i>
    <i r="1">
      <x v="10"/>
    </i>
    <i r="1">
      <x v="11"/>
    </i>
    <i r="1">
      <x v="12"/>
    </i>
    <i r="1">
      <x v="13"/>
    </i>
    <i r="1">
      <x v="14"/>
    </i>
    <i r="1">
      <x v="15"/>
    </i>
    <i r="1">
      <x v="16"/>
    </i>
    <i r="1">
      <x v="17"/>
    </i>
    <i r="1">
      <x v="18"/>
    </i>
    <i r="1">
      <x v="19"/>
    </i>
    <i r="1">
      <x v="20"/>
    </i>
    <i r="1">
      <x v="21"/>
    </i>
    <i r="1">
      <x v="22"/>
    </i>
    <i r="1">
      <x v="23"/>
    </i>
    <i r="1">
      <x v="24"/>
    </i>
    <i r="1">
      <x v="25"/>
    </i>
    <i r="1">
      <x v="26"/>
    </i>
    <i r="1">
      <x v="67"/>
    </i>
    <i t="default">
      <x v="1"/>
    </i>
    <i>
      <x v="2"/>
      <x v="16"/>
    </i>
    <i r="1">
      <x v="17"/>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t="default">
      <x v="2"/>
    </i>
    <i>
      <x v="3"/>
      <x v="66"/>
    </i>
    <i t="default">
      <x v="3"/>
    </i>
    <i t="grand">
      <x/>
    </i>
  </rowItems>
  <colItems count="1">
    <i/>
  </colItems>
  <pivotTableStyleInfo name="PivotStyleLight16" showRowHeaders="1" showColHeaders="1" showRowStripes="0" showColStripes="0" showLastColumn="0"/>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85" cacheId="19" applyNumberFormats="0" applyBorderFormats="0" applyFontFormats="0" applyPatternFormats="0" applyAlignmentFormats="0" applyWidthHeightFormats="0" dataCaption="value" updatedVersion="8" indent="0" compact="0" compactData="0" multipleFieldFilters="0">
  <location ref="C1:DX69" firstHeaderRow="1" firstDataRow="3" firstDataCol="1"/>
  <pivotFields count="10">
    <pivotField axis="axisCol" compact="0" outline="0" subtotalTop="0" multipleItemSelectionAllowed="1" showAll="0" defaultSubtotal="0">
      <items count="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s>
    </pivotField>
    <pivotField compact="0" outline="0" multipleItemSelectionAllowed="1" showAll="0"/>
    <pivotField compact="0" outline="0" multipleItemSelectionAllowed="1" showAll="0"/>
    <pivotField compact="0" outline="0" multipleItemSelectionAllowed="1" showAll="0"/>
    <pivotField compact="0" outline="0" multipleItemSelectionAllowed="1" showAll="0"/>
    <pivotField compact="0" outline="0" multipleItemSelectionAllowed="1" showAll="0"/>
    <pivotField compact="0" outline="0" multipleItemSelectionAllowed="1" showAll="0"/>
    <pivotField axis="axisRow" compact="0" outline="0" multipleItemSelectionAllowed="1"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dataField="1" compact="0" outline="0" multipleItemSelectionAllowed="1" showAll="0"/>
    <pivotField axis="axisCol" compact="0" outline="0" multipleItemSelectionAllowed="1"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count="1">
    <field x="7"/>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Fields count="2">
    <field x="0"/>
    <field x="9"/>
  </colFields>
  <colItems count="125">
    <i>
      <x/>
      <x/>
    </i>
    <i>
      <x v="1"/>
      <x/>
    </i>
    <i>
      <x v="2"/>
      <x v="1"/>
    </i>
    <i>
      <x v="3"/>
      <x v="2"/>
    </i>
    <i>
      <x v="4"/>
      <x v="3"/>
    </i>
    <i>
      <x v="5"/>
      <x v="3"/>
    </i>
    <i>
      <x v="6"/>
      <x v="4"/>
    </i>
    <i>
      <x v="7"/>
      <x v="3"/>
    </i>
    <i>
      <x v="8"/>
      <x v="5"/>
    </i>
    <i>
      <x v="9"/>
      <x v="6"/>
    </i>
    <i>
      <x v="10"/>
      <x v="5"/>
    </i>
    <i>
      <x v="11"/>
      <x v="7"/>
    </i>
    <i>
      <x v="12"/>
      <x v="7"/>
    </i>
    <i>
      <x v="13"/>
      <x v="8"/>
    </i>
    <i>
      <x v="14"/>
      <x v="9"/>
    </i>
    <i>
      <x v="15"/>
      <x v="9"/>
    </i>
    <i>
      <x v="16"/>
      <x v="10"/>
    </i>
    <i>
      <x v="17"/>
      <x v="11"/>
    </i>
    <i>
      <x v="18"/>
      <x v="11"/>
    </i>
    <i>
      <x v="19"/>
      <x v="12"/>
    </i>
    <i>
      <x v="20"/>
      <x v="12"/>
    </i>
    <i>
      <x v="21"/>
      <x v="13"/>
    </i>
    <i>
      <x v="22"/>
      <x v="14"/>
    </i>
    <i>
      <x v="23"/>
      <x v="14"/>
    </i>
    <i>
      <x v="24"/>
      <x v="15"/>
    </i>
    <i>
      <x v="25"/>
      <x v="16"/>
    </i>
    <i>
      <x v="26"/>
      <x v="16"/>
    </i>
    <i>
      <x v="27"/>
      <x v="17"/>
    </i>
    <i>
      <x v="28"/>
      <x v="17"/>
    </i>
    <i>
      <x v="29"/>
      <x v="18"/>
    </i>
    <i>
      <x v="30"/>
      <x v="19"/>
    </i>
    <i>
      <x v="31"/>
      <x v="20"/>
    </i>
    <i>
      <x v="32"/>
      <x v="20"/>
    </i>
    <i>
      <x v="33"/>
      <x v="21"/>
    </i>
    <i>
      <x v="34"/>
      <x v="21"/>
    </i>
    <i>
      <x v="35"/>
      <x v="22"/>
    </i>
    <i>
      <x v="36"/>
      <x v="22"/>
    </i>
    <i>
      <x v="37"/>
      <x v="23"/>
    </i>
    <i>
      <x v="38"/>
      <x v="24"/>
    </i>
    <i>
      <x v="39"/>
      <x v="25"/>
    </i>
    <i>
      <x v="40"/>
      <x v="25"/>
    </i>
    <i>
      <x v="41"/>
      <x v="26"/>
    </i>
    <i>
      <x v="42"/>
      <x v="26"/>
    </i>
    <i>
      <x v="43"/>
      <x v="27"/>
    </i>
    <i>
      <x v="44"/>
      <x v="28"/>
    </i>
    <i>
      <x v="45"/>
      <x v="28"/>
    </i>
    <i>
      <x v="46"/>
      <x v="29"/>
    </i>
    <i>
      <x v="47"/>
      <x v="29"/>
    </i>
    <i>
      <x v="48"/>
      <x v="30"/>
    </i>
    <i>
      <x v="49"/>
      <x v="31"/>
    </i>
    <i>
      <x v="50"/>
      <x v="32"/>
    </i>
    <i>
      <x v="51"/>
      <x v="33"/>
    </i>
    <i>
      <x v="52"/>
      <x v="34"/>
    </i>
    <i>
      <x v="53"/>
      <x v="34"/>
    </i>
    <i>
      <x v="54"/>
      <x v="35"/>
    </i>
    <i>
      <x v="55"/>
      <x v="36"/>
    </i>
    <i>
      <x v="56"/>
      <x v="37"/>
    </i>
    <i>
      <x v="57"/>
      <x v="38"/>
    </i>
    <i>
      <x v="58"/>
      <x v="38"/>
    </i>
    <i>
      <x v="59"/>
      <x v="39"/>
    </i>
    <i>
      <x v="60"/>
      <x v="40"/>
    </i>
    <i>
      <x v="61"/>
      <x v="41"/>
    </i>
    <i>
      <x v="62"/>
      <x v="13"/>
    </i>
    <i>
      <x v="63"/>
      <x v="42"/>
    </i>
    <i>
      <x v="64"/>
      <x v="25"/>
    </i>
    <i>
      <x v="65"/>
      <x v="25"/>
    </i>
    <i>
      <x v="66"/>
      <x v="43"/>
    </i>
    <i>
      <x v="67"/>
      <x v="43"/>
    </i>
    <i>
      <x v="68"/>
      <x v="44"/>
    </i>
    <i>
      <x v="69"/>
      <x v="44"/>
    </i>
    <i>
      <x v="70"/>
      <x v="45"/>
    </i>
    <i>
      <x v="71"/>
      <x v="46"/>
    </i>
    <i>
      <x v="72"/>
      <x v="45"/>
    </i>
    <i>
      <x v="73"/>
      <x v="45"/>
    </i>
    <i>
      <x v="74"/>
      <x v="47"/>
    </i>
    <i>
      <x v="75"/>
      <x v="48"/>
    </i>
    <i>
      <x v="76"/>
      <x v="49"/>
    </i>
    <i>
      <x v="77"/>
      <x v="49"/>
    </i>
    <i>
      <x v="78"/>
      <x v="50"/>
    </i>
    <i>
      <x v="79"/>
      <x v="50"/>
    </i>
    <i>
      <x v="80"/>
      <x v="51"/>
    </i>
    <i>
      <x v="81"/>
      <x v="52"/>
    </i>
    <i>
      <x v="82"/>
      <x v="52"/>
    </i>
    <i>
      <x v="83"/>
      <x v="52"/>
    </i>
    <i>
      <x v="84"/>
      <x v="52"/>
    </i>
    <i>
      <x v="85"/>
      <x v="52"/>
    </i>
    <i>
      <x v="86"/>
      <x v="52"/>
    </i>
    <i>
      <x v="87"/>
      <x v="52"/>
    </i>
    <i>
      <x v="88"/>
      <x v="52"/>
    </i>
    <i>
      <x v="89"/>
      <x v="53"/>
    </i>
    <i>
      <x v="90"/>
      <x v="53"/>
    </i>
    <i>
      <x v="91"/>
      <x v="54"/>
    </i>
    <i>
      <x v="92"/>
      <x v="55"/>
    </i>
    <i>
      <x v="93"/>
      <x v="55"/>
    </i>
    <i>
      <x v="94"/>
      <x v="56"/>
    </i>
    <i>
      <x v="95"/>
      <x v="56"/>
    </i>
    <i>
      <x v="96"/>
      <x v="56"/>
    </i>
    <i>
      <x v="97"/>
      <x v="57"/>
    </i>
    <i>
      <x v="98"/>
      <x v="58"/>
    </i>
    <i>
      <x v="99"/>
      <x v="58"/>
    </i>
    <i>
      <x v="100"/>
      <x v="59"/>
    </i>
    <i>
      <x v="101"/>
      <x v="60"/>
    </i>
    <i>
      <x v="102"/>
      <x v="60"/>
    </i>
    <i>
      <x v="103"/>
      <x v="60"/>
    </i>
    <i>
      <x v="104"/>
      <x v="61"/>
    </i>
    <i>
      <x v="105"/>
      <x v="62"/>
    </i>
    <i>
      <x v="106"/>
      <x v="62"/>
    </i>
    <i>
      <x v="107"/>
      <x v="62"/>
    </i>
    <i>
      <x v="108"/>
      <x v="63"/>
    </i>
    <i>
      <x v="109"/>
      <x v="63"/>
    </i>
    <i>
      <x v="110"/>
      <x v="63"/>
    </i>
    <i>
      <x v="111"/>
      <x v="64"/>
    </i>
    <i>
      <x v="112"/>
      <x v="64"/>
    </i>
    <i>
      <x v="113"/>
      <x v="65"/>
    </i>
    <i>
      <x v="114"/>
      <x v="53"/>
    </i>
    <i>
      <x v="115"/>
      <x v="27"/>
    </i>
    <i>
      <x v="116"/>
      <x v="66"/>
    </i>
    <i>
      <x v="117"/>
      <x v="67"/>
    </i>
    <i>
      <x v="118"/>
      <x v="67"/>
    </i>
    <i>
      <x v="119"/>
      <x v="67"/>
    </i>
    <i>
      <x v="120"/>
      <x v="68"/>
    </i>
    <i>
      <x v="121"/>
      <x v="68"/>
    </i>
    <i>
      <x v="122"/>
      <x v="68"/>
    </i>
    <i>
      <x v="123"/>
      <x v="69"/>
    </i>
    <i t="grand">
      <x/>
    </i>
  </colItems>
  <dataFields count="1">
    <dataField name="求和:总分" fld="8" baseField="0" baseItem="0"/>
  </dataFields>
  <pivotTableStyleInfo name="PivotStyleLight16" showRowHeaders="1" showColHeaders="1" showRowStripes="0" showColStripes="0" showLastColumn="0"/>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qq.com/sheet/DQ3dPeVliUFNzQUdV?tab=BB08J2" TargetMode="External"/><Relationship Id="rId2" Type="http://schemas.openxmlformats.org/officeDocument/2006/relationships/hyperlink" Target="https://www.kdocs.cn/l/cu4NJPiZpYXk" TargetMode="External"/><Relationship Id="rId1" Type="http://schemas.openxmlformats.org/officeDocument/2006/relationships/hyperlink" Target="http://8.129.116.189:10244/admin/index.html" TargetMode="External"/><Relationship Id="rId6" Type="http://schemas.openxmlformats.org/officeDocument/2006/relationships/drawing" Target="../drawings/drawing1.xml"/><Relationship Id="rId5" Type="http://schemas.openxmlformats.org/officeDocument/2006/relationships/hyperlink" Target="https://docs.qq.com/doc/DZWpXZkZWYlNabXhC" TargetMode="External"/><Relationship Id="rId4" Type="http://schemas.openxmlformats.org/officeDocument/2006/relationships/hyperlink" Target="https://docs.qq.com/sheet/DZWRWTkFSV2FHc3Nw?tab=BB08J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8C38-D276-446E-86AB-05071CA07976}">
  <sheetPr>
    <tabColor rgb="FFFF0000"/>
    <outlinePr summaryBelow="0" summaryRight="0"/>
  </sheetPr>
  <dimension ref="A1:AN201"/>
  <sheetViews>
    <sheetView tabSelected="1" workbookViewId="0">
      <pane xSplit="6" ySplit="1" topLeftCell="G2" activePane="bottomRight" state="frozen"/>
      <selection pane="topRight"/>
      <selection pane="bottomLeft"/>
      <selection pane="bottomRight" activeCell="AD81" sqref="AD81"/>
    </sheetView>
  </sheetViews>
  <sheetFormatPr defaultColWidth="8.875" defaultRowHeight="14.25" customHeight="1"/>
  <cols>
    <col min="1" max="1" width="7.125" style="7" customWidth="1"/>
    <col min="2" max="2" width="9.125" style="7" customWidth="1"/>
    <col min="3" max="3" width="23.5" style="153" customWidth="1"/>
    <col min="4" max="5" width="8.875" style="17"/>
    <col min="6" max="6" width="11.5" style="153" customWidth="1"/>
    <col min="7" max="7" width="16" style="7" customWidth="1"/>
    <col min="8" max="8" width="25.25" style="7" customWidth="1"/>
    <col min="9" max="9" width="11.875" style="7" customWidth="1"/>
    <col min="10" max="10" width="9.375" style="7" customWidth="1"/>
    <col min="11" max="11" width="9.5" style="7" customWidth="1"/>
    <col min="12" max="12" width="11.125" style="7" customWidth="1"/>
    <col min="13" max="13" width="22.125" style="7"/>
    <col min="14" max="15" width="14.125" style="7" customWidth="1"/>
    <col min="16" max="16" width="13.625" style="7" customWidth="1"/>
    <col min="17" max="17" width="25.75" style="153" customWidth="1"/>
    <col min="18" max="18" width="16.875" style="7"/>
    <col min="19" max="21" width="13.125" style="247" customWidth="1"/>
    <col min="22" max="23" width="16.5" style="7" customWidth="1"/>
    <col min="24" max="24" width="13.125" style="189"/>
    <col min="25" max="40" width="8.875" style="17"/>
  </cols>
  <sheetData>
    <row r="1" spans="1:24" ht="63.4" customHeight="1">
      <c r="A1" s="16" t="s">
        <v>0</v>
      </c>
      <c r="B1" s="8" t="s">
        <v>1</v>
      </c>
      <c r="C1" s="155" t="s">
        <v>2</v>
      </c>
      <c r="D1" s="8" t="s">
        <v>3</v>
      </c>
      <c r="E1" s="8" t="s">
        <v>4</v>
      </c>
      <c r="F1" s="176" t="s">
        <v>5</v>
      </c>
      <c r="G1" s="254" t="s">
        <v>6</v>
      </c>
      <c r="H1" s="9" t="s">
        <v>7</v>
      </c>
      <c r="I1" s="255" t="s">
        <v>8</v>
      </c>
      <c r="J1" s="10" t="s">
        <v>9</v>
      </c>
      <c r="K1" s="46" t="s">
        <v>10</v>
      </c>
      <c r="L1" s="256" t="s">
        <v>11</v>
      </c>
      <c r="M1" s="168" t="s">
        <v>12</v>
      </c>
      <c r="N1" s="168" t="s">
        <v>13</v>
      </c>
      <c r="O1" s="11" t="s">
        <v>14</v>
      </c>
      <c r="P1" s="11" t="s">
        <v>15</v>
      </c>
      <c r="Q1" s="216" t="s">
        <v>16</v>
      </c>
      <c r="R1" s="67" t="s">
        <v>17</v>
      </c>
      <c r="S1" s="249" t="s">
        <v>18</v>
      </c>
      <c r="T1" s="249" t="s">
        <v>19</v>
      </c>
      <c r="U1" s="250" t="s">
        <v>20</v>
      </c>
      <c r="V1" s="116" t="s">
        <v>21</v>
      </c>
      <c r="W1" s="154" t="s">
        <v>22</v>
      </c>
      <c r="X1" s="193" t="s">
        <v>23</v>
      </c>
    </row>
    <row r="2" spans="1:24" ht="21.75" customHeight="1">
      <c r="A2" s="18" t="s">
        <v>24</v>
      </c>
      <c r="B2" s="4" t="s">
        <v>25</v>
      </c>
      <c r="C2" s="156" t="s">
        <v>26</v>
      </c>
      <c r="D2" s="4">
        <v>1</v>
      </c>
      <c r="E2" s="4" t="s">
        <v>27</v>
      </c>
      <c r="F2" s="156" t="s">
        <v>28</v>
      </c>
      <c r="G2" s="4"/>
      <c r="H2" s="6" t="s">
        <v>29</v>
      </c>
      <c r="I2" s="4" t="s">
        <v>30</v>
      </c>
      <c r="J2" s="4"/>
      <c r="K2" s="4"/>
      <c r="L2" s="29" t="s">
        <v>30</v>
      </c>
      <c r="M2" s="4" t="str">
        <f>TEXT(IF(IFERROR(VLOOKUP(C2,'1.【呼吸家】配送计划表0321'!C:I,5,FALSE),"")=0," ",IFERROR(VLOOKUP(C2,'1.【呼吸家】配送计划表0321'!C:I,5,FALSE),"")),"yyyy/m/d")</f>
        <v/>
      </c>
      <c r="N2" s="4" t="b">
        <f t="shared" ref="N2:N33" si="0">IF(IFERROR(L2=M2,"")=0," ",IFERROR(L2=M2,""))</f>
        <v>0</v>
      </c>
      <c r="O2" s="4" t="s">
        <v>28</v>
      </c>
      <c r="P2" s="4">
        <v>13733548571</v>
      </c>
      <c r="Q2" s="217" t="s">
        <v>31</v>
      </c>
      <c r="R2" s="63" t="str">
        <f>TEXT(IF(IFERROR(VLOOKUP(C2,'1.【呼吸家】配送计划表0321'!C:I,8,FALSE),"")=0," ",IFERROR(VLOOKUP(C2,'1.【呼吸家】配送计划表0321'!C:I,8,FALSE),"")),"yyyy/m/d")</f>
        <v/>
      </c>
      <c r="S2" s="251" t="str">
        <f>TEXT(IF(IFERROR(VLOOKUP(C2,'1.【呼吸家】配送计划表0321'!C:K,10,FALSE),"")=0," ",IFERROR(VLOOKUP(C2,'1.【呼吸家】配送计划表0321'!C:K,10,FALSE),"")),"yyyy/m/d")</f>
        <v/>
      </c>
      <c r="T2" s="251" t="str">
        <f>TEXT(IF(IFERROR(VLOOKUP(C2,'1.【呼吸家】配送计划表0321'!C:L,11,FALSE),"")=0," ",IFERROR(VLOOKUP(C2,'1.【呼吸家】配送计划表0321'!C:L,11,FALSE),"")),"yyyy/m/d")</f>
        <v/>
      </c>
      <c r="U2" s="251" t="str">
        <f>IF(ISBLANK(IFERROR(VLOOKUP(C2,用于统计_CRC问卷考核3.17reshape!A:B,2,FALSE),"")),#REF!,IFERROR(VLOOKUP(C2,用于统计_CRC问卷考核3.17reshape!A:B,2,FALSE),""))</f>
        <v>70,100</v>
      </c>
      <c r="V2" s="84"/>
      <c r="W2" s="4" t="str">
        <f>VLOOKUP(C2,呼研院分中心协议!$C$2:$J$27,8,FALSE)</f>
        <v>2023.03.03</v>
      </c>
      <c r="X2" s="145" t="str">
        <f>TEXT(IF(IFERROR(VLOOKUP(C2,'2.【呼研院】协议收取情况0321'!B:F,5,FALSE),"")=0," ",IFERROR(VLOOKUP(C2,'2.【呼研院】协议收取情况0321'!B:F,5,FALSE),"")),"yyyy/m/d")</f>
        <v xml:space="preserve"> </v>
      </c>
    </row>
    <row r="3" spans="1:24" ht="14.25" customHeight="1">
      <c r="A3" s="18" t="s">
        <v>24</v>
      </c>
      <c r="B3" s="4" t="s">
        <v>25</v>
      </c>
      <c r="C3" s="156" t="s">
        <v>33</v>
      </c>
      <c r="D3" s="4">
        <v>1</v>
      </c>
      <c r="E3" s="4" t="s">
        <v>34</v>
      </c>
      <c r="F3" s="156" t="s">
        <v>35</v>
      </c>
      <c r="G3" s="4" t="s">
        <v>36</v>
      </c>
      <c r="H3" s="4" t="s">
        <v>37</v>
      </c>
      <c r="I3" s="4" t="s">
        <v>38</v>
      </c>
      <c r="J3" s="4"/>
      <c r="K3" s="4"/>
      <c r="L3" s="29" t="s">
        <v>30</v>
      </c>
      <c r="M3" s="4" t="str">
        <f>TEXT(IF(IFERROR(VLOOKUP(C3,'1.【呼吸家】配送计划表0321'!C:I,5,FALSE),"")=0," ",IFERROR(VLOOKUP(C3,'1.【呼吸家】配送计划表0321'!C:I,5,FALSE),"")),"yyyy/m/d")</f>
        <v>否</v>
      </c>
      <c r="N3" s="4" t="b">
        <f t="shared" si="0"/>
        <v>1</v>
      </c>
      <c r="O3" s="4" t="s">
        <v>35</v>
      </c>
      <c r="P3" s="4">
        <v>15827232797</v>
      </c>
      <c r="Q3" s="156" t="s">
        <v>39</v>
      </c>
      <c r="R3" s="63" t="str">
        <f>TEXT(IF(IFERROR(VLOOKUP(C3,'1.【呼吸家】配送计划表0321'!C:M,8,FALSE),"")=0," ",IFERROR(VLOOKUP(C3,'1.【呼吸家】配送计划表0321'!C:M,8,FALSE),"")),"yyyy/m/d")</f>
        <v xml:space="preserve"> </v>
      </c>
      <c r="S3" s="251" t="str">
        <f>TEXT(IF(IFERROR(VLOOKUP(C3,'1.【呼吸家】配送计划表0321'!C:M,10,FALSE),"")=0," ",IFERROR(VLOOKUP(C3,'1.【呼吸家】配送计划表0321'!C:M,10,FALSE),"")),"yyyy/m/d")</f>
        <v xml:space="preserve"> </v>
      </c>
      <c r="T3" s="251" t="str">
        <f>TEXT(IF(IFERROR(VLOOKUP(C3,'1.【呼吸家】配送计划表0321'!C:M,11,FALSE),"")=0," ",IFERROR(VLOOKUP(C3,'1.【呼吸家】配送计划表0321'!C:M,11,FALSE),"")),"yyyy/m/d")</f>
        <v xml:space="preserve"> </v>
      </c>
      <c r="U3" s="251" t="str">
        <f>IF(ISBLANK(IFERROR(VLOOKUP(C3,用于统计_CRC问卷考核3.17reshape!A:B,2,FALSE),"")),#REF!,IFERROR(VLOOKUP(C3,用于统计_CRC问卷考核3.17reshape!A:B,2,FALSE),""))</f>
        <v>90</v>
      </c>
      <c r="V3" s="84"/>
      <c r="W3" s="4" t="s">
        <v>40</v>
      </c>
      <c r="X3" s="145" t="str">
        <f>TEXT(IF(IFERROR(VLOOKUP(C3,'2.【呼研院】协议收取情况0321'!B:F,5,FALSE),"")=0," ",IFERROR(VLOOKUP(C3,'2.【呼研院】协议收取情况0321'!B:F,5,FALSE),"")),"yyyy/m/d")</f>
        <v xml:space="preserve"> </v>
      </c>
    </row>
    <row r="4" spans="1:24" ht="16.899999999999999" customHeight="1">
      <c r="A4" s="18" t="s">
        <v>24</v>
      </c>
      <c r="B4" s="4" t="s">
        <v>25</v>
      </c>
      <c r="C4" s="156" t="s">
        <v>41</v>
      </c>
      <c r="D4" s="4">
        <v>1</v>
      </c>
      <c r="E4" s="4" t="s">
        <v>42</v>
      </c>
      <c r="F4" s="156" t="s">
        <v>43</v>
      </c>
      <c r="G4" s="4"/>
      <c r="H4" s="6" t="s">
        <v>29</v>
      </c>
      <c r="I4" s="4" t="s">
        <v>38</v>
      </c>
      <c r="J4" s="4"/>
      <c r="K4" s="4"/>
      <c r="L4" s="29" t="s">
        <v>30</v>
      </c>
      <c r="M4" s="4" t="str">
        <f>TEXT(IF(IFERROR(VLOOKUP(C4,'1.【呼吸家】配送计划表0321'!C:I,5,FALSE),"")=0," ",IFERROR(VLOOKUP(C4,'1.【呼吸家】配送计划表0321'!C:I,5,FALSE),"")),"yyyy/m/d")</f>
        <v>否</v>
      </c>
      <c r="N4" s="4" t="b">
        <f t="shared" si="0"/>
        <v>1</v>
      </c>
      <c r="O4" s="4" t="s">
        <v>43</v>
      </c>
      <c r="P4" s="4">
        <v>18107167414</v>
      </c>
      <c r="Q4" s="227" t="s">
        <v>44</v>
      </c>
      <c r="R4" s="63" t="str">
        <f>TEXT(IF(IFERROR(VLOOKUP(C4,'1.【呼吸家】配送计划表0321'!C:M,8,FALSE),"")=0," ",IFERROR(VLOOKUP(C4,'1.【呼吸家】配送计划表0321'!C:M,8,FALSE),"")),"yyyy/m/d")</f>
        <v>2023/3/7</v>
      </c>
      <c r="S4" s="251" t="str">
        <f>TEXT(IF(IFERROR(VLOOKUP(C4,'1.【呼吸家】配送计划表0321'!C:M,10,FALSE),"")=0," ",IFERROR(VLOOKUP(C4,'1.【呼吸家】配送计划表0321'!C:M,10,FALSE),"")),"yyyy/m/d")</f>
        <v>2023/3/7</v>
      </c>
      <c r="T4" s="251" t="str">
        <f>TEXT(IF(IFERROR(VLOOKUP(C4,'1.【呼吸家】配送计划表0321'!C:M,11,FALSE),"")=0," ",IFERROR(VLOOKUP(C4,'1.【呼吸家】配送计划表0321'!C:M,11,FALSE),"")),"yyyy/m/d")</f>
        <v>2023/3/10</v>
      </c>
      <c r="U4" s="252">
        <v>85</v>
      </c>
      <c r="V4" s="84"/>
      <c r="W4" s="4" t="str">
        <f>VLOOKUP(C4,呼研院分中心协议!$C$2:$J$27,8,FALSE)</f>
        <v>2023.03.03</v>
      </c>
      <c r="X4" s="145" t="str">
        <f>TEXT(IF(IFERROR(VLOOKUP(C4,'2.【呼研院】协议收取情况0321'!B:F,5,FALSE),"")=0," ",IFERROR(VLOOKUP(C4,'2.【呼研院】协议收取情况0321'!B:F,5,FALSE),"")),"yyyy/m/d")</f>
        <v>2023/3/6</v>
      </c>
    </row>
    <row r="5" spans="1:24" ht="14.25" customHeight="1">
      <c r="A5" s="18" t="s">
        <v>24</v>
      </c>
      <c r="B5" s="4" t="s">
        <v>25</v>
      </c>
      <c r="C5" s="156" t="s">
        <v>45</v>
      </c>
      <c r="D5" s="4">
        <v>1</v>
      </c>
      <c r="E5" s="4" t="s">
        <v>46</v>
      </c>
      <c r="F5" s="156" t="s">
        <v>47</v>
      </c>
      <c r="G5" s="4" t="s">
        <v>48</v>
      </c>
      <c r="H5" s="4" t="s">
        <v>49</v>
      </c>
      <c r="I5" s="4" t="s">
        <v>38</v>
      </c>
      <c r="J5" s="4"/>
      <c r="K5" s="4"/>
      <c r="L5" s="29" t="s">
        <v>30</v>
      </c>
      <c r="M5" s="4" t="str">
        <f>TEXT(IF(IFERROR(VLOOKUP(C5,'1.【呼吸家】配送计划表0321'!C:I,5,FALSE),"")=0," ",IFERROR(VLOOKUP(C5,'1.【呼吸家】配送计划表0321'!C:I,5,FALSE),"")),"yyyy/m/d")</f>
        <v>否</v>
      </c>
      <c r="N5" s="4" t="b">
        <f t="shared" si="0"/>
        <v>1</v>
      </c>
      <c r="O5" s="4" t="s">
        <v>50</v>
      </c>
      <c r="P5" s="4">
        <v>15972998121</v>
      </c>
      <c r="Q5" s="227" t="s">
        <v>51</v>
      </c>
      <c r="R5" s="63" t="str">
        <f>TEXT(IF(IFERROR(VLOOKUP(C5,'1.【呼吸家】配送计划表0321'!C:M,8,FALSE),"")=0," ",IFERROR(VLOOKUP(C5,'1.【呼吸家】配送计划表0321'!C:M,8,FALSE),"")),"yyyy/m/d")</f>
        <v xml:space="preserve"> </v>
      </c>
      <c r="S5" s="251" t="str">
        <f>TEXT(IF(IFERROR(VLOOKUP(C5,'1.【呼吸家】配送计划表0321'!C:M,10,FALSE),"")=0," ",IFERROR(VLOOKUP(C5,'1.【呼吸家】配送计划表0321'!C:M,10,FALSE),"")),"yyyy/m/d")</f>
        <v xml:space="preserve"> </v>
      </c>
      <c r="T5" s="251" t="str">
        <f>TEXT(IF(IFERROR(VLOOKUP(C5,'1.【呼吸家】配送计划表0321'!C:M,11,FALSE),"")=0," ",IFERROR(VLOOKUP(C5,'1.【呼吸家】配送计划表0321'!C:M,11,FALSE),"")),"yyyy/m/d")</f>
        <v xml:space="preserve"> </v>
      </c>
      <c r="U5" s="251" t="str">
        <f>IF(ISBLANK(IFERROR(VLOOKUP(C5,用于统计_CRC问卷考核3.17reshape!A:B,2,FALSE),"")),#REF!,IFERROR(VLOOKUP(C5,用于统计_CRC问卷考核3.17reshape!A:B,2,FALSE),""))</f>
        <v/>
      </c>
      <c r="V5" s="84"/>
      <c r="W5" s="4" t="s">
        <v>40</v>
      </c>
      <c r="X5" s="145" t="str">
        <f>TEXT(IF(IFERROR(VLOOKUP(C5,'2.【呼研院】协议收取情况0321'!B:F,5,FALSE),"")=0," ",IFERROR(VLOOKUP(C5,'2.【呼研院】协议收取情况0321'!B:F,5,FALSE),"")),"yyyy/m/d")</f>
        <v xml:space="preserve"> </v>
      </c>
    </row>
    <row r="6" spans="1:24" ht="14.25" customHeight="1">
      <c r="A6" s="18" t="s">
        <v>24</v>
      </c>
      <c r="B6" s="4" t="s">
        <v>25</v>
      </c>
      <c r="C6" s="156" t="s">
        <v>52</v>
      </c>
      <c r="D6" s="4">
        <v>1</v>
      </c>
      <c r="E6" s="4" t="s">
        <v>53</v>
      </c>
      <c r="F6" s="156" t="s">
        <v>54</v>
      </c>
      <c r="G6" s="4" t="s">
        <v>55</v>
      </c>
      <c r="H6" s="4" t="s">
        <v>37</v>
      </c>
      <c r="I6" s="4" t="s">
        <v>38</v>
      </c>
      <c r="J6" s="4"/>
      <c r="K6" s="4"/>
      <c r="L6" s="29" t="s">
        <v>30</v>
      </c>
      <c r="M6" s="4" t="str">
        <f>TEXT(IF(IFERROR(VLOOKUP(C6,'1.【呼吸家】配送计划表0321'!C:I,5,FALSE),"")=0," ",IFERROR(VLOOKUP(C6,'1.【呼吸家】配送计划表0321'!C:I,5,FALSE),"")),"yyyy/m/d")</f>
        <v>否</v>
      </c>
      <c r="N6" s="4" t="b">
        <f t="shared" si="0"/>
        <v>1</v>
      </c>
      <c r="O6" s="4" t="s">
        <v>54</v>
      </c>
      <c r="P6" s="4">
        <v>18627790733</v>
      </c>
      <c r="Q6" s="227" t="s">
        <v>56</v>
      </c>
      <c r="R6" s="63" t="str">
        <f>TEXT(IF(IFERROR(VLOOKUP(C6,'1.【呼吸家】配送计划表0321'!C:M,8,FALSE),"")=0," ",IFERROR(VLOOKUP(C6,'1.【呼吸家】配送计划表0321'!C:M,8,FALSE),"")),"yyyy/m/d")</f>
        <v xml:space="preserve"> </v>
      </c>
      <c r="S6" s="251" t="str">
        <f>TEXT(IF(IFERROR(VLOOKUP(C6,'1.【呼吸家】配送计划表0321'!C:M,10,FALSE),"")=0," ",IFERROR(VLOOKUP(C6,'1.【呼吸家】配送计划表0321'!C:M,10,FALSE),"")),"yyyy/m/d")</f>
        <v xml:space="preserve"> </v>
      </c>
      <c r="T6" s="251" t="str">
        <f>TEXT(IF(IFERROR(VLOOKUP(C6,'1.【呼吸家】配送计划表0321'!C:M,11,FALSE),"")=0," ",IFERROR(VLOOKUP(C6,'1.【呼吸家】配送计划表0321'!C:M,11,FALSE),"")),"yyyy/m/d")</f>
        <v xml:space="preserve"> </v>
      </c>
      <c r="U6" s="251" t="str">
        <f>IF(ISBLANK(IFERROR(VLOOKUP(C6,用于统计_CRC问卷考核3.17reshape!A:B,2,FALSE),"")),#REF!,IFERROR(VLOOKUP(C6,用于统计_CRC问卷考核3.17reshape!A:B,2,FALSE),""))</f>
        <v>55</v>
      </c>
      <c r="V6" s="84"/>
      <c r="W6" s="4" t="s">
        <v>40</v>
      </c>
      <c r="X6" s="145" t="str">
        <f>TEXT(IF(IFERROR(VLOOKUP(C6,'2.【呼研院】协议收取情况0321'!B:F,5,FALSE),"")=0," ",IFERROR(VLOOKUP(C6,'2.【呼研院】协议收取情况0321'!B:F,5,FALSE),"")),"yyyy/m/d")</f>
        <v xml:space="preserve"> </v>
      </c>
    </row>
    <row r="7" spans="1:24" ht="14.25" customHeight="1">
      <c r="A7" s="18" t="s">
        <v>24</v>
      </c>
      <c r="B7" s="4" t="s">
        <v>25</v>
      </c>
      <c r="C7" s="156" t="s">
        <v>57</v>
      </c>
      <c r="D7" s="4">
        <v>1</v>
      </c>
      <c r="E7" s="4" t="s">
        <v>58</v>
      </c>
      <c r="F7" s="156" t="s">
        <v>59</v>
      </c>
      <c r="G7" s="4" t="s">
        <v>36</v>
      </c>
      <c r="H7" s="4" t="s">
        <v>37</v>
      </c>
      <c r="I7" s="4" t="s">
        <v>38</v>
      </c>
      <c r="J7" s="4"/>
      <c r="K7" s="4"/>
      <c r="L7" s="29" t="s">
        <v>30</v>
      </c>
      <c r="M7" s="4" t="str">
        <f>TEXT(IF(IFERROR(VLOOKUP(C7,'1.【呼吸家】配送计划表0321'!C:I,5,FALSE),"")=0," ",IFERROR(VLOOKUP(C7,'1.【呼吸家】配送计划表0321'!C:I,5,FALSE),"")),"yyyy/m/d")</f>
        <v>否</v>
      </c>
      <c r="N7" s="4" t="b">
        <f t="shared" si="0"/>
        <v>1</v>
      </c>
      <c r="O7" s="4" t="s">
        <v>60</v>
      </c>
      <c r="P7" s="4">
        <v>18108651005</v>
      </c>
      <c r="Q7" s="227" t="s">
        <v>61</v>
      </c>
      <c r="R7" s="63" t="str">
        <f>TEXT(IF(IFERROR(VLOOKUP(C7,'1.【呼吸家】配送计划表0321'!C:M,8,FALSE),"")=0," ",IFERROR(VLOOKUP(C7,'1.【呼吸家】配送计划表0321'!C:M,8,FALSE),"")),"yyyy/m/d")</f>
        <v xml:space="preserve"> </v>
      </c>
      <c r="S7" s="251" t="str">
        <f>TEXT(IF(IFERROR(VLOOKUP(C7,'1.【呼吸家】配送计划表0321'!C:M,10,FALSE),"")=0," ",IFERROR(VLOOKUP(C7,'1.【呼吸家】配送计划表0321'!C:M,10,FALSE),"")),"yyyy/m/d")</f>
        <v xml:space="preserve"> </v>
      </c>
      <c r="T7" s="251" t="str">
        <f>TEXT(IF(IFERROR(VLOOKUP(C7,'1.【呼吸家】配送计划表0321'!C:M,11,FALSE),"")=0," ",IFERROR(VLOOKUP(C7,'1.【呼吸家】配送计划表0321'!C:M,11,FALSE),"")),"yyyy/m/d")</f>
        <v xml:space="preserve"> </v>
      </c>
      <c r="U7" s="251" t="str">
        <f>IF(ISBLANK(IFERROR(VLOOKUP(C7,用于统计_CRC问卷考核3.17reshape!A:B,2,FALSE),"")),#REF!,IFERROR(VLOOKUP(C7,用于统计_CRC问卷考核3.17reshape!A:B,2,FALSE),""))</f>
        <v>60,100</v>
      </c>
      <c r="V7" s="84"/>
      <c r="W7" s="4" t="s">
        <v>40</v>
      </c>
      <c r="X7" s="145" t="str">
        <f>TEXT(IF(IFERROR(VLOOKUP(C7,'2.【呼研院】协议收取情况0321'!B:F,5,FALSE),"")=0," ",IFERROR(VLOOKUP(C7,'2.【呼研院】协议收取情况0321'!B:F,5,FALSE),"")),"yyyy/m/d")</f>
        <v xml:space="preserve"> </v>
      </c>
    </row>
    <row r="8" spans="1:24" ht="14.25" customHeight="1">
      <c r="A8" s="18" t="s">
        <v>24</v>
      </c>
      <c r="B8" s="4" t="s">
        <v>25</v>
      </c>
      <c r="C8" s="156" t="s">
        <v>62</v>
      </c>
      <c r="D8" s="4">
        <v>1</v>
      </c>
      <c r="E8" s="4" t="s">
        <v>63</v>
      </c>
      <c r="F8" s="156" t="s">
        <v>64</v>
      </c>
      <c r="G8" s="4" t="s">
        <v>36</v>
      </c>
      <c r="H8" s="4" t="s">
        <v>37</v>
      </c>
      <c r="I8" s="4" t="s">
        <v>38</v>
      </c>
      <c r="J8" s="4"/>
      <c r="K8" s="4"/>
      <c r="L8" s="29" t="s">
        <v>30</v>
      </c>
      <c r="M8" s="4" t="str">
        <f>TEXT(IF(IFERROR(VLOOKUP(C8,'1.【呼吸家】配送计划表0321'!C:I,5,FALSE),"")=0," ",IFERROR(VLOOKUP(C8,'1.【呼吸家】配送计划表0321'!C:I,5,FALSE),"")),"yyyy/m/d")</f>
        <v>否</v>
      </c>
      <c r="N8" s="4" t="b">
        <f t="shared" si="0"/>
        <v>1</v>
      </c>
      <c r="O8" s="4" t="s">
        <v>65</v>
      </c>
      <c r="P8" s="4">
        <v>13971916688</v>
      </c>
      <c r="Q8" s="227" t="s">
        <v>66</v>
      </c>
      <c r="R8" s="63" t="str">
        <f>TEXT(IF(IFERROR(VLOOKUP(C8,'1.【呼吸家】配送计划表0321'!C:M,8,FALSE),"")=0," ",IFERROR(VLOOKUP(C8,'1.【呼吸家】配送计划表0321'!C:M,8,FALSE),"")),"yyyy/m/d")</f>
        <v xml:space="preserve"> </v>
      </c>
      <c r="S8" s="251" t="str">
        <f>TEXT(IF(IFERROR(VLOOKUP(C8,'1.【呼吸家】配送计划表0321'!C:M,10,FALSE),"")=0," ",IFERROR(VLOOKUP(C8,'1.【呼吸家】配送计划表0321'!C:M,10,FALSE),"")),"yyyy/m/d")</f>
        <v xml:space="preserve"> </v>
      </c>
      <c r="T8" s="251" t="str">
        <f>TEXT(IF(IFERROR(VLOOKUP(C8,'1.【呼吸家】配送计划表0321'!C:M,11,FALSE),"")=0," ",IFERROR(VLOOKUP(C8,'1.【呼吸家】配送计划表0321'!C:M,11,FALSE),"")),"yyyy/m/d")</f>
        <v xml:space="preserve"> </v>
      </c>
      <c r="U8" s="251" t="str">
        <f>IF(ISBLANK(IFERROR(VLOOKUP(C8,用于统计_CRC问卷考核3.17reshape!A:B,2,FALSE),"")),#REF!,IFERROR(VLOOKUP(C8,用于统计_CRC问卷考核3.17reshape!A:B,2,FALSE),""))</f>
        <v>80,95,100</v>
      </c>
      <c r="V8" s="84"/>
      <c r="W8" s="4" t="s">
        <v>40</v>
      </c>
      <c r="X8" s="145" t="str">
        <f>TEXT(IF(IFERROR(VLOOKUP(C8,'2.【呼研院】协议收取情况0321'!B:F,5,FALSE),"")=0," ",IFERROR(VLOOKUP(C8,'2.【呼研院】协议收取情况0321'!B:F,5,FALSE),"")),"yyyy/m/d")</f>
        <v>2023/3/13</v>
      </c>
    </row>
    <row r="9" spans="1:24" ht="14.25" customHeight="1">
      <c r="A9" s="18" t="s">
        <v>24</v>
      </c>
      <c r="B9" s="4" t="s">
        <v>25</v>
      </c>
      <c r="C9" s="156" t="s">
        <v>67</v>
      </c>
      <c r="D9" s="4">
        <v>2</v>
      </c>
      <c r="E9" s="4" t="s">
        <v>68</v>
      </c>
      <c r="F9" s="156" t="s">
        <v>69</v>
      </c>
      <c r="G9" s="4" t="s">
        <v>48</v>
      </c>
      <c r="H9" s="4" t="s">
        <v>37</v>
      </c>
      <c r="I9" s="4" t="s">
        <v>38</v>
      </c>
      <c r="J9" s="4"/>
      <c r="K9" s="4"/>
      <c r="L9" s="4" t="s">
        <v>38</v>
      </c>
      <c r="M9" s="4" t="str">
        <f>TEXT(IF(IFERROR(VLOOKUP(C9,'1.【呼吸家】配送计划表0321'!C:I,5,FALSE),"")=0," ",IFERROR(VLOOKUP(C9,'1.【呼吸家】配送计划表0321'!C:I,5,FALSE),"")),"yyyy/m/d")</f>
        <v>是</v>
      </c>
      <c r="N9" s="4" t="b">
        <f t="shared" si="0"/>
        <v>1</v>
      </c>
      <c r="O9" s="4" t="s">
        <v>68</v>
      </c>
      <c r="P9" s="4">
        <v>13117215526</v>
      </c>
      <c r="Q9" s="227" t="s">
        <v>70</v>
      </c>
      <c r="R9" s="63" t="str">
        <f>TEXT(IF(IFERROR(VLOOKUP(C9,'1.【呼吸家】配送计划表0321'!C:M,8,FALSE),"")=0," ",IFERROR(VLOOKUP(C9,'1.【呼吸家】配送计划表0321'!C:M,8,FALSE),"")),"yyyy/m/d")</f>
        <v xml:space="preserve"> </v>
      </c>
      <c r="S9" s="251" t="str">
        <f>TEXT(IF(IFERROR(VLOOKUP(C9,'1.【呼吸家】配送计划表0321'!C:M,10,FALSE),"")=0," ",IFERROR(VLOOKUP(C9,'1.【呼吸家】配送计划表0321'!C:M,10,FALSE),"")),"yyyy/m/d")</f>
        <v xml:space="preserve"> </v>
      </c>
      <c r="T9" s="251" t="str">
        <f>TEXT(IF(IFERROR(VLOOKUP(C9,'1.【呼吸家】配送计划表0321'!C:M,11,FALSE),"")=0," ",IFERROR(VLOOKUP(C9,'1.【呼吸家】配送计划表0321'!C:M,11,FALSE),"")),"yyyy/m/d")</f>
        <v xml:space="preserve"> </v>
      </c>
      <c r="U9" s="251" t="str">
        <f>IF(ISBLANK(IFERROR(VLOOKUP(C9,用于统计_CRC问卷考核3.17reshape!A:B,2,FALSE),"")),#REF!,IFERROR(VLOOKUP(C9,用于统计_CRC问卷考核3.17reshape!A:B,2,FALSE),""))</f>
        <v>75,95,100</v>
      </c>
      <c r="V9" s="84"/>
      <c r="W9" s="4" t="s">
        <v>40</v>
      </c>
      <c r="X9" s="145" t="str">
        <f>TEXT(IF(IFERROR(VLOOKUP(C9,'2.【呼研院】协议收取情况0321'!B:F,5,FALSE),"")=0," ",IFERROR(VLOOKUP(C9,'2.【呼研院】协议收取情况0321'!B:F,5,FALSE),"")),"yyyy/m/d")</f>
        <v xml:space="preserve"> </v>
      </c>
    </row>
    <row r="10" spans="1:24" ht="14.25" customHeight="1">
      <c r="A10" s="18" t="s">
        <v>24</v>
      </c>
      <c r="B10" s="4" t="s">
        <v>25</v>
      </c>
      <c r="C10" s="156" t="s">
        <v>71</v>
      </c>
      <c r="D10" s="4">
        <v>2</v>
      </c>
      <c r="E10" s="4" t="s">
        <v>72</v>
      </c>
      <c r="F10" s="156" t="s">
        <v>73</v>
      </c>
      <c r="G10" s="4" t="s">
        <v>36</v>
      </c>
      <c r="H10" s="4" t="s">
        <v>37</v>
      </c>
      <c r="I10" s="4" t="s">
        <v>38</v>
      </c>
      <c r="J10" s="4"/>
      <c r="K10" s="4"/>
      <c r="L10" s="4" t="s">
        <v>38</v>
      </c>
      <c r="M10" s="4" t="str">
        <f>TEXT(IF(IFERROR(VLOOKUP(C10,'1.【呼吸家】配送计划表0321'!C:I,5,FALSE),"")=0," ",IFERROR(VLOOKUP(C10,'1.【呼吸家】配送计划表0321'!C:I,5,FALSE),"")),"yyyy/m/d")</f>
        <v>是</v>
      </c>
      <c r="N10" s="4" t="b">
        <f t="shared" si="0"/>
        <v>1</v>
      </c>
      <c r="O10" s="4" t="s">
        <v>74</v>
      </c>
      <c r="P10" s="4">
        <v>18972053362</v>
      </c>
      <c r="Q10" s="227" t="s">
        <v>75</v>
      </c>
      <c r="R10" s="63" t="str">
        <f>TEXT(IF(IFERROR(VLOOKUP(C10,'1.【呼吸家】配送计划表0321'!C:M,8,FALSE),"")=0," ",IFERROR(VLOOKUP(C10,'1.【呼吸家】配送计划表0321'!C:M,8,FALSE),"")),"yyyy/m/d")</f>
        <v xml:space="preserve"> </v>
      </c>
      <c r="S10" s="251" t="str">
        <f>TEXT(IF(IFERROR(VLOOKUP(C10,'1.【呼吸家】配送计划表0321'!C:M,10,FALSE),"")=0," ",IFERROR(VLOOKUP(C10,'1.【呼吸家】配送计划表0321'!C:M,10,FALSE),"")),"yyyy/m/d")</f>
        <v xml:space="preserve"> </v>
      </c>
      <c r="T10" s="251" t="str">
        <f>TEXT(IF(IFERROR(VLOOKUP(C10,'1.【呼吸家】配送计划表0321'!C:M,11,FALSE),"")=0," ",IFERROR(VLOOKUP(C10,'1.【呼吸家】配送计划表0321'!C:M,11,FALSE),"")),"yyyy/m/d")</f>
        <v xml:space="preserve"> </v>
      </c>
      <c r="U10" s="251" t="str">
        <f>IF(ISBLANK(IFERROR(VLOOKUP(C10,用于统计_CRC问卷考核3.17reshape!A:B,2,FALSE),"")),#REF!,IFERROR(VLOOKUP(C10,用于统计_CRC问卷考核3.17reshape!A:B,2,FALSE),""))</f>
        <v>55</v>
      </c>
      <c r="V10" s="84"/>
      <c r="W10" s="4" t="s">
        <v>40</v>
      </c>
      <c r="X10" s="145" t="str">
        <f>TEXT(IF(IFERROR(VLOOKUP(C10,'2.【呼研院】协议收取情况0321'!B:F,5,FALSE),"")=0," ",IFERROR(VLOOKUP(C10,'2.【呼研院】协议收取情况0321'!B:F,5,FALSE),"")),"yyyy/m/d")</f>
        <v xml:space="preserve"> </v>
      </c>
    </row>
    <row r="11" spans="1:24" ht="14.25" customHeight="1">
      <c r="A11" s="18" t="s">
        <v>24</v>
      </c>
      <c r="B11" s="4" t="s">
        <v>25</v>
      </c>
      <c r="C11" s="156" t="s">
        <v>76</v>
      </c>
      <c r="D11" s="4">
        <v>2</v>
      </c>
      <c r="E11" s="4" t="s">
        <v>77</v>
      </c>
      <c r="F11" s="156" t="s">
        <v>78</v>
      </c>
      <c r="G11" s="4" t="s">
        <v>36</v>
      </c>
      <c r="H11" s="4" t="s">
        <v>37</v>
      </c>
      <c r="I11" s="4" t="s">
        <v>38</v>
      </c>
      <c r="J11" s="4"/>
      <c r="K11" s="4"/>
      <c r="L11" s="4" t="s">
        <v>38</v>
      </c>
      <c r="M11" s="4" t="str">
        <f>TEXT(IF(IFERROR(VLOOKUP(C11,'1.【呼吸家】配送计划表0321'!C:I,5,FALSE),"")=0," ",IFERROR(VLOOKUP(C11,'1.【呼吸家】配送计划表0321'!C:I,5,FALSE),"")),"yyyy/m/d")</f>
        <v>是</v>
      </c>
      <c r="N11" s="4" t="b">
        <f t="shared" si="0"/>
        <v>1</v>
      </c>
      <c r="O11" s="4" t="s">
        <v>79</v>
      </c>
      <c r="P11" s="4">
        <v>18972161582</v>
      </c>
      <c r="Q11" s="227" t="s">
        <v>80</v>
      </c>
      <c r="R11" s="63" t="str">
        <f>TEXT(IF(IFERROR(VLOOKUP(C11,'1.【呼吸家】配送计划表0321'!C:M,8,FALSE),"")=0," ",IFERROR(VLOOKUP(C11,'1.【呼吸家】配送计划表0321'!C:M,8,FALSE),"")),"yyyy/m/d")</f>
        <v xml:space="preserve"> </v>
      </c>
      <c r="S11" s="251" t="str">
        <f>TEXT(IF(IFERROR(VLOOKUP(C11,'1.【呼吸家】配送计划表0321'!C:M,10,FALSE),"")=0," ",IFERROR(VLOOKUP(C11,'1.【呼吸家】配送计划表0321'!C:M,10,FALSE),"")),"yyyy/m/d")</f>
        <v xml:space="preserve"> </v>
      </c>
      <c r="T11" s="251" t="str">
        <f>TEXT(IF(IFERROR(VLOOKUP(C11,'1.【呼吸家】配送计划表0321'!C:M,11,FALSE),"")=0," ",IFERROR(VLOOKUP(C11,'1.【呼吸家】配送计划表0321'!C:M,11,FALSE),"")),"yyyy/m/d")</f>
        <v xml:space="preserve"> </v>
      </c>
      <c r="U11" s="252">
        <v>85</v>
      </c>
      <c r="V11" s="84"/>
      <c r="W11" s="4" t="s">
        <v>40</v>
      </c>
      <c r="X11" s="145" t="str">
        <f>TEXT(IF(IFERROR(VLOOKUP(C11,'2.【呼研院】协议收取情况0321'!B:F,5,FALSE),"")=0," ",IFERROR(VLOOKUP(C11,'2.【呼研院】协议收取情况0321'!B:F,5,FALSE),"")),"yyyy/m/d")</f>
        <v xml:space="preserve"> </v>
      </c>
    </row>
    <row r="12" spans="1:24" ht="14.25" customHeight="1">
      <c r="A12" s="18" t="s">
        <v>24</v>
      </c>
      <c r="B12" s="4" t="s">
        <v>81</v>
      </c>
      <c r="C12" s="156" t="s">
        <v>82</v>
      </c>
      <c r="D12" s="4">
        <v>1</v>
      </c>
      <c r="E12" s="4" t="s">
        <v>83</v>
      </c>
      <c r="F12" s="156" t="s">
        <v>84</v>
      </c>
      <c r="G12" s="4"/>
      <c r="H12" s="6" t="s">
        <v>29</v>
      </c>
      <c r="I12" s="4" t="s">
        <v>38</v>
      </c>
      <c r="J12" s="4"/>
      <c r="K12" s="4"/>
      <c r="L12" s="29" t="s">
        <v>30</v>
      </c>
      <c r="M12" s="4" t="str">
        <f>TEXT(IF(IFERROR(VLOOKUP(C12,'1.【呼吸家】配送计划表0321'!C:I,5,FALSE),"")=0," ",IFERROR(VLOOKUP(C12,'1.【呼吸家】配送计划表0321'!C:I,5,FALSE),"")),"yyyy/m/d")</f>
        <v/>
      </c>
      <c r="N12" s="4" t="b">
        <f t="shared" si="0"/>
        <v>0</v>
      </c>
      <c r="O12" s="4" t="s">
        <v>83</v>
      </c>
      <c r="P12" s="4">
        <v>13808299155</v>
      </c>
      <c r="Q12" s="227" t="s">
        <v>85</v>
      </c>
      <c r="R12" s="117">
        <v>44988</v>
      </c>
      <c r="S12" s="251" t="str">
        <f>TEXT(IF(IFERROR(VLOOKUP(C12,'1.【呼吸家】配送计划表0321'!C:K,10,FALSE),"")=0," ",IFERROR(VLOOKUP(C12,'1.【呼吸家】配送计划表0321'!C:K,10,FALSE),"")),"yyyy/m/d")</f>
        <v/>
      </c>
      <c r="T12" s="253">
        <v>44993</v>
      </c>
      <c r="U12" s="252" t="s">
        <v>86</v>
      </c>
      <c r="V12" s="84"/>
      <c r="W12" s="4" t="s">
        <v>40</v>
      </c>
      <c r="X12" s="145" t="str">
        <f>TEXT(IF(IFERROR(VLOOKUP(C12,'2.【呼研院】协议收取情况0321'!B:F,5,FALSE),"")=0," ",IFERROR(VLOOKUP(C12,'2.【呼研院】协议收取情况0321'!B:F,5,FALSE),"")),"yyyy/m/d")</f>
        <v xml:space="preserve"> </v>
      </c>
    </row>
    <row r="13" spans="1:24" ht="14.25" customHeight="1">
      <c r="A13" s="18" t="s">
        <v>24</v>
      </c>
      <c r="B13" s="4" t="s">
        <v>81</v>
      </c>
      <c r="C13" s="156" t="s">
        <v>87</v>
      </c>
      <c r="D13" s="4">
        <v>1</v>
      </c>
      <c r="E13" s="4" t="s">
        <v>88</v>
      </c>
      <c r="F13" s="156" t="s">
        <v>89</v>
      </c>
      <c r="G13" s="4" t="s">
        <v>36</v>
      </c>
      <c r="H13" s="4" t="s">
        <v>37</v>
      </c>
      <c r="I13" s="4" t="s">
        <v>30</v>
      </c>
      <c r="J13" s="4"/>
      <c r="K13" s="4"/>
      <c r="L13" s="29" t="s">
        <v>30</v>
      </c>
      <c r="M13" s="4" t="str">
        <f>TEXT(IF(IFERROR(VLOOKUP(C13,'1.【呼吸家】配送计划表0321'!C:I,5,FALSE),"")=0," ",IFERROR(VLOOKUP(C13,'1.【呼吸家】配送计划表0321'!C:I,5,FALSE),"")),"yyyy/m/d")</f>
        <v/>
      </c>
      <c r="N13" s="4" t="b">
        <f t="shared" si="0"/>
        <v>0</v>
      </c>
      <c r="O13" s="4"/>
      <c r="P13" s="4"/>
      <c r="Q13" s="217"/>
      <c r="R13" s="63" t="str">
        <f>TEXT(IF(IFERROR(VLOOKUP(C13,'1.【呼吸家】配送计划表0321'!C:I,8,FALSE),"")=0," ",IFERROR(VLOOKUP(C13,'1.【呼吸家】配送计划表0321'!C:I,8,FALSE),"")),"yyyy/m/d")</f>
        <v/>
      </c>
      <c r="S13" s="251" t="str">
        <f>TEXT(IF(IFERROR(VLOOKUP(C13,'1.【呼吸家】配送计划表0321'!C:K,10,FALSE),"")=0," ",IFERROR(VLOOKUP(C13,'1.【呼吸家】配送计划表0321'!C:K,10,FALSE),"")),"yyyy/m/d")</f>
        <v/>
      </c>
      <c r="T13" s="251" t="str">
        <f>TEXT(IF(IFERROR(VLOOKUP(C13,'1.【呼吸家】配送计划表0321'!C:L,11,FALSE),"")=0," ",IFERROR(VLOOKUP(C13,'1.【呼吸家】配送计划表0321'!C:L,11,FALSE),"")),"yyyy/m/d")</f>
        <v/>
      </c>
      <c r="U13" s="251" t="str">
        <f>IF(ISBLANK(IFERROR(VLOOKUP(C13,用于统计_CRC问卷考核3.17reshape!A:B,2,FALSE),"")),#REF!,IFERROR(VLOOKUP(C13,用于统计_CRC问卷考核3.17reshape!A:B,2,FALSE),""))</f>
        <v>35,100,100</v>
      </c>
      <c r="V13" s="84"/>
      <c r="W13" s="4"/>
      <c r="X13" s="145" t="str">
        <f>TEXT(IF(IFERROR(VLOOKUP(C13,'2.【呼研院】协议收取情况0321'!B:F,5,FALSE),"")=0," ",IFERROR(VLOOKUP(C13,'2.【呼研院】协议收取情况0321'!B:F,5,FALSE),"")),"yyyy/m/d")</f>
        <v xml:space="preserve"> </v>
      </c>
    </row>
    <row r="14" spans="1:24" ht="14.25" customHeight="1">
      <c r="A14" s="18" t="s">
        <v>24</v>
      </c>
      <c r="B14" s="4" t="s">
        <v>81</v>
      </c>
      <c r="C14" s="156" t="s">
        <v>90</v>
      </c>
      <c r="D14" s="4">
        <v>1</v>
      </c>
      <c r="E14" s="4" t="s">
        <v>91</v>
      </c>
      <c r="F14" s="156" t="s">
        <v>92</v>
      </c>
      <c r="G14" s="4"/>
      <c r="H14" s="6" t="s">
        <v>29</v>
      </c>
      <c r="I14" s="4" t="s">
        <v>38</v>
      </c>
      <c r="J14" s="4"/>
      <c r="K14" s="4"/>
      <c r="L14" s="29" t="s">
        <v>30</v>
      </c>
      <c r="M14" s="4" t="str">
        <f>TEXT(IF(IFERROR(VLOOKUP(C14,'1.【呼吸家】配送计划表0321'!C:I,5,FALSE),"")=0," ",IFERROR(VLOOKUP(C14,'1.【呼吸家】配送计划表0321'!C:I,5,FALSE),"")),"yyyy/m/d")</f>
        <v>否</v>
      </c>
      <c r="N14" s="4" t="b">
        <f t="shared" si="0"/>
        <v>1</v>
      </c>
      <c r="O14" s="4" t="s">
        <v>92</v>
      </c>
      <c r="P14" s="4">
        <v>18990620046</v>
      </c>
      <c r="Q14" s="217" t="s">
        <v>93</v>
      </c>
      <c r="R14" s="63" t="str">
        <f>TEXT(IF(IFERROR(VLOOKUP(C14,'1.【呼吸家】配送计划表0321'!C:M,8,FALSE),"")=0," ",IFERROR(VLOOKUP(C14,'1.【呼吸家】配送计划表0321'!C:M,8,FALSE),"")),"yyyy/m/d")</f>
        <v>2023/3/3</v>
      </c>
      <c r="S14" s="251" t="str">
        <f>TEXT(IF(IFERROR(VLOOKUP(C14,'1.【呼吸家】配送计划表0321'!C:M,10,FALSE),"")=0," ",IFERROR(VLOOKUP(C14,'1.【呼吸家】配送计划表0321'!C:M,10,FALSE),"")),"yyyy/m/d")</f>
        <v>2023/3/7</v>
      </c>
      <c r="T14" s="251" t="str">
        <f>TEXT(IF(IFERROR(VLOOKUP(C14,'1.【呼吸家】配送计划表0321'!C:M,11,FALSE),"")=0," ",IFERROR(VLOOKUP(C14,'1.【呼吸家】配送计划表0321'!C:M,11,FALSE),"")),"yyyy/m/d")</f>
        <v>2023/3/9</v>
      </c>
      <c r="U14" s="251" t="str">
        <f>IF(ISBLANK(IFERROR(VLOOKUP(C14,用于统计_CRC问卷考核3.17reshape!A:B,2,FALSE),"")),#REF!,IFERROR(VLOOKUP(C14,用于统计_CRC问卷考核3.17reshape!A:B,2,FALSE),""))</f>
        <v/>
      </c>
      <c r="V14" s="84"/>
      <c r="W14" s="4" t="str">
        <f>VLOOKUP(C14,呼研院分中心协议!$C$2:$J$27,8,FALSE)</f>
        <v>2023.03.03</v>
      </c>
      <c r="X14" s="145" t="str">
        <f>TEXT(IF(IFERROR(VLOOKUP(C14,'2.【呼研院】协议收取情况0321'!B:F,5,FALSE),"")=0," ",IFERROR(VLOOKUP(C14,'2.【呼研院】协议收取情况0321'!B:F,5,FALSE),"")),"yyyy/m/d")</f>
        <v xml:space="preserve"> </v>
      </c>
    </row>
    <row r="15" spans="1:24" ht="14.25" customHeight="1">
      <c r="A15" s="18" t="s">
        <v>24</v>
      </c>
      <c r="B15" s="4" t="s">
        <v>81</v>
      </c>
      <c r="C15" s="156" t="s">
        <v>94</v>
      </c>
      <c r="D15" s="4">
        <v>1</v>
      </c>
      <c r="E15" s="4" t="s">
        <v>95</v>
      </c>
      <c r="F15" s="156" t="s">
        <v>96</v>
      </c>
      <c r="G15" s="4"/>
      <c r="H15" s="6" t="s">
        <v>29</v>
      </c>
      <c r="I15" s="4" t="s">
        <v>38</v>
      </c>
      <c r="J15" s="4"/>
      <c r="K15" s="4"/>
      <c r="L15" s="29" t="s">
        <v>30</v>
      </c>
      <c r="M15" s="4" t="str">
        <f>TEXT(IF(IFERROR(VLOOKUP(C15,'1.【呼吸家】配送计划表0321'!C:I,5,FALSE),"")=0," ",IFERROR(VLOOKUP(C15,'1.【呼吸家】配送计划表0321'!C:I,5,FALSE),"")),"yyyy/m/d")</f>
        <v>否</v>
      </c>
      <c r="N15" s="4" t="b">
        <f t="shared" si="0"/>
        <v>1</v>
      </c>
      <c r="O15" s="4" t="s">
        <v>96</v>
      </c>
      <c r="P15" s="4">
        <v>15281229514</v>
      </c>
      <c r="Q15" s="227" t="s">
        <v>97</v>
      </c>
      <c r="R15" s="63" t="str">
        <f>TEXT(IF(IFERROR(VLOOKUP(C15,'1.【呼吸家】配送计划表0321'!C:M,8,FALSE),"")=0," ",IFERROR(VLOOKUP(C15,'1.【呼吸家】配送计划表0321'!C:M,8,FALSE),"")),"yyyy/m/d")</f>
        <v>2023/3/3</v>
      </c>
      <c r="S15" s="251" t="str">
        <f>TEXT(IF(IFERROR(VLOOKUP(C15,'1.【呼吸家】配送计划表0321'!C:M,10,FALSE),"")=0," ",IFERROR(VLOOKUP(C15,'1.【呼吸家】配送计划表0321'!C:M,10,FALSE),"")),"yyyy/m/d")</f>
        <v>2023/3/6</v>
      </c>
      <c r="T15" s="251" t="str">
        <f>TEXT(IF(IFERROR(VLOOKUP(C15,'1.【呼吸家】配送计划表0321'!C:M,11,FALSE),"")=0," ",IFERROR(VLOOKUP(C15,'1.【呼吸家】配送计划表0321'!C:M,11,FALSE),"")),"yyyy/m/d")</f>
        <v>2023/3/9</v>
      </c>
      <c r="U15" s="251" t="str">
        <f>IF(ISBLANK(IFERROR(VLOOKUP(C15,用于统计_CRC问卷考核3.17reshape!A:B,2,FALSE),"")),#REF!,IFERROR(VLOOKUP(C15,用于统计_CRC问卷考核3.17reshape!A:B,2,FALSE),""))</f>
        <v>70,100</v>
      </c>
      <c r="V15" s="84"/>
      <c r="W15" s="4" t="str">
        <f>VLOOKUP(C15,呼研院分中心协议!$C$2:$J$27,8,FALSE)</f>
        <v>2023.03.03</v>
      </c>
      <c r="X15" s="145" t="str">
        <f>TEXT(IF(IFERROR(VLOOKUP(C15,'2.【呼研院】协议收取情况0321'!B:F,5,FALSE),"")=0," ",IFERROR(VLOOKUP(C15,'2.【呼研院】协议收取情况0321'!B:F,5,FALSE),"")),"yyyy/m/d")</f>
        <v>2023/3/7</v>
      </c>
    </row>
    <row r="16" spans="1:24" ht="14.25" customHeight="1">
      <c r="A16" s="18" t="s">
        <v>24</v>
      </c>
      <c r="B16" s="4" t="s">
        <v>81</v>
      </c>
      <c r="C16" s="156" t="s">
        <v>98</v>
      </c>
      <c r="D16" s="4">
        <v>1</v>
      </c>
      <c r="E16" s="4" t="s">
        <v>99</v>
      </c>
      <c r="F16" s="156" t="s">
        <v>100</v>
      </c>
      <c r="G16" s="4" t="s">
        <v>55</v>
      </c>
      <c r="H16" s="4" t="s">
        <v>49</v>
      </c>
      <c r="I16" s="4" t="s">
        <v>38</v>
      </c>
      <c r="J16" s="13"/>
      <c r="K16" s="4"/>
      <c r="L16" s="29" t="s">
        <v>30</v>
      </c>
      <c r="M16" s="4" t="str">
        <f>TEXT(IF(IFERROR(VLOOKUP(C16,'1.【呼吸家】配送计划表0321'!C:I,5,FALSE),"")=0," ",IFERROR(VLOOKUP(C16,'1.【呼吸家】配送计划表0321'!C:I,5,FALSE),"")),"yyyy/m/d")</f>
        <v>否</v>
      </c>
      <c r="N16" s="4" t="b">
        <f t="shared" si="0"/>
        <v>1</v>
      </c>
      <c r="O16" s="13" t="s">
        <v>99</v>
      </c>
      <c r="P16" s="13">
        <v>13666257233</v>
      </c>
      <c r="Q16" s="228" t="s">
        <v>101</v>
      </c>
      <c r="R16" s="63" t="str">
        <f>TEXT(IF(IFERROR(VLOOKUP(C16,'1.【呼吸家】配送计划表0321'!C:M,8,FALSE),"")=0," ",IFERROR(VLOOKUP(C16,'1.【呼吸家】配送计划表0321'!C:M,8,FALSE),"")),"yyyy/m/d")</f>
        <v xml:space="preserve"> </v>
      </c>
      <c r="S16" s="251" t="str">
        <f>TEXT(IF(IFERROR(VLOOKUP(C16,'1.【呼吸家】配送计划表0321'!C:M,10,FALSE),"")=0," ",IFERROR(VLOOKUP(C16,'1.【呼吸家】配送计划表0321'!C:M,10,FALSE),"")),"yyyy/m/d")</f>
        <v xml:space="preserve"> </v>
      </c>
      <c r="T16" s="251" t="str">
        <f>TEXT(IF(IFERROR(VLOOKUP(C16,'1.【呼吸家】配送计划表0321'!C:M,11,FALSE),"")=0," ",IFERROR(VLOOKUP(C16,'1.【呼吸家】配送计划表0321'!C:M,11,FALSE),"")),"yyyy/m/d")</f>
        <v xml:space="preserve"> </v>
      </c>
      <c r="U16" s="251" t="str">
        <f>IF(ISBLANK(IFERROR(VLOOKUP(C16,用于统计_CRC问卷考核3.17reshape!A:B,2,FALSE),"")),#REF!,IFERROR(VLOOKUP(C16,用于统计_CRC问卷考核3.17reshape!A:B,2,FALSE),""))</f>
        <v>85</v>
      </c>
      <c r="V16" s="110"/>
      <c r="W16" s="4" t="str">
        <f>VLOOKUP(C16,呼研院分中心协议!$C$2:$J$27,8,FALSE)</f>
        <v>2023.03.03</v>
      </c>
      <c r="X16" s="145" t="str">
        <f>TEXT(IF(IFERROR(VLOOKUP(C16,'2.【呼研院】协议收取情况0321'!B:F,5,FALSE),"")=0," ",IFERROR(VLOOKUP(C16,'2.【呼研院】协议收取情况0321'!B:F,5,FALSE),"")),"yyyy/m/d")</f>
        <v xml:space="preserve"> </v>
      </c>
    </row>
    <row r="17" spans="1:24" ht="14.25" customHeight="1">
      <c r="A17" s="18" t="s">
        <v>24</v>
      </c>
      <c r="B17" s="4" t="s">
        <v>102</v>
      </c>
      <c r="C17" s="156" t="s">
        <v>103</v>
      </c>
      <c r="D17" s="4">
        <v>2</v>
      </c>
      <c r="E17" s="4" t="s">
        <v>104</v>
      </c>
      <c r="F17" s="156" t="s">
        <v>105</v>
      </c>
      <c r="G17" s="4" t="s">
        <v>36</v>
      </c>
      <c r="H17" s="13" t="s">
        <v>106</v>
      </c>
      <c r="I17" s="4" t="s">
        <v>38</v>
      </c>
      <c r="J17" s="13"/>
      <c r="K17" s="4"/>
      <c r="L17" s="4" t="s">
        <v>38</v>
      </c>
      <c r="M17" s="4" t="str">
        <f>TEXT(IF(IFERROR(VLOOKUP(C17,'1.【呼吸家】配送计划表0321'!C:I,5,FALSE),"")=0," ",IFERROR(VLOOKUP(C17,'1.【呼吸家】配送计划表0321'!C:I,5,FALSE),"")),"yyyy/m/d")</f>
        <v>是</v>
      </c>
      <c r="N17" s="4" t="b">
        <f t="shared" si="0"/>
        <v>1</v>
      </c>
      <c r="O17" s="13" t="s">
        <v>107</v>
      </c>
      <c r="P17" s="13">
        <v>15276456140</v>
      </c>
      <c r="Q17" s="228" t="s">
        <v>108</v>
      </c>
      <c r="R17" s="63" t="str">
        <f>TEXT(IF(IFERROR(VLOOKUP(C17,'1.【呼吸家】配送计划表0321'!C:M,8,FALSE),"")=0," ",IFERROR(VLOOKUP(C17,'1.【呼吸家】配送计划表0321'!C:M,8,FALSE),"")),"yyyy/m/d")</f>
        <v xml:space="preserve"> </v>
      </c>
      <c r="S17" s="251" t="str">
        <f>TEXT(IF(IFERROR(VLOOKUP(C17,'1.【呼吸家】配送计划表0321'!C:M,10,FALSE),"")=0," ",IFERROR(VLOOKUP(C17,'1.【呼吸家】配送计划表0321'!C:M,10,FALSE),"")),"yyyy/m/d")</f>
        <v xml:space="preserve"> </v>
      </c>
      <c r="T17" s="251" t="str">
        <f>TEXT(IF(IFERROR(VLOOKUP(C17,'1.【呼吸家】配送计划表0321'!C:M,11,FALSE),"")=0," ",IFERROR(VLOOKUP(C17,'1.【呼吸家】配送计划表0321'!C:M,11,FALSE),"")),"yyyy/m/d")</f>
        <v xml:space="preserve"> </v>
      </c>
      <c r="U17" s="251" t="str">
        <f>IF(ISBLANK(IFERROR(VLOOKUP(C17,用于统计_CRC问卷考核3.17reshape!A:B,2,FALSE),"")),#REF!,IFERROR(VLOOKUP(C17,用于统计_CRC问卷考核3.17reshape!A:B,2,FALSE),""))</f>
        <v/>
      </c>
      <c r="V17" s="110"/>
      <c r="W17" s="4" t="s">
        <v>40</v>
      </c>
      <c r="X17" s="145" t="str">
        <f>TEXT(IF(IFERROR(VLOOKUP(C17,'2.【呼研院】协议收取情况0321'!B:F,5,FALSE),"")=0," ",IFERROR(VLOOKUP(C17,'2.【呼研院】协议收取情况0321'!B:F,5,FALSE),"")),"yyyy/m/d")</f>
        <v xml:space="preserve"> </v>
      </c>
    </row>
    <row r="18" spans="1:24" ht="14.25" customHeight="1">
      <c r="A18" s="18" t="s">
        <v>24</v>
      </c>
      <c r="B18" s="4" t="s">
        <v>102</v>
      </c>
      <c r="C18" s="156" t="s">
        <v>109</v>
      </c>
      <c r="D18" s="4">
        <v>2</v>
      </c>
      <c r="E18" s="4" t="s">
        <v>110</v>
      </c>
      <c r="F18" s="156" t="s">
        <v>111</v>
      </c>
      <c r="G18" s="4"/>
      <c r="H18" s="6" t="s">
        <v>29</v>
      </c>
      <c r="I18" s="4" t="s">
        <v>38</v>
      </c>
      <c r="J18" s="13"/>
      <c r="K18" s="4"/>
      <c r="L18" s="4" t="s">
        <v>38</v>
      </c>
      <c r="M18" s="4" t="str">
        <f>TEXT(IF(IFERROR(VLOOKUP(C18,'1.【呼吸家】配送计划表0321'!C:I,5,FALSE),"")=0," ",IFERROR(VLOOKUP(C18,'1.【呼吸家】配送计划表0321'!C:I,5,FALSE),"")),"yyyy/m/d")</f>
        <v>是</v>
      </c>
      <c r="N18" s="4" t="b">
        <f t="shared" si="0"/>
        <v>1</v>
      </c>
      <c r="O18" s="13" t="s">
        <v>110</v>
      </c>
      <c r="P18" s="13">
        <v>13369690899</v>
      </c>
      <c r="Q18" s="228" t="s">
        <v>112</v>
      </c>
      <c r="R18" s="63" t="str">
        <f>TEXT(IF(IFERROR(VLOOKUP(C18,'1.【呼吸家】配送计划表0321'!C:M,8,FALSE),"")=0," ",IFERROR(VLOOKUP(C18,'1.【呼吸家】配送计划表0321'!C:M,8,FALSE),"")),"yyyy/m/d")</f>
        <v>2023/3/10</v>
      </c>
      <c r="S18" s="251" t="str">
        <f>TEXT(IF(IFERROR(VLOOKUP(C18,'1.【呼吸家】配送计划表0321'!C:M,10,FALSE),"")=0," ",IFERROR(VLOOKUP(C18,'1.【呼吸家】配送计划表0321'!C:M,10,FALSE),"")),"yyyy/m/d")</f>
        <v>2023/3/10</v>
      </c>
      <c r="T18" s="251" t="str">
        <f>TEXT(IF(IFERROR(VLOOKUP(C18,'1.【呼吸家】配送计划表0321'!C:M,11,FALSE),"")=0," ",IFERROR(VLOOKUP(C18,'1.【呼吸家】配送计划表0321'!C:M,11,FALSE),"")),"yyyy/m/d")</f>
        <v>2023/3/13</v>
      </c>
      <c r="U18" s="251" t="str">
        <f>IF(ISBLANK(IFERROR(VLOOKUP(C18,用于统计_CRC问卷考核3.17reshape!A:B,2,FALSE),"")),#REF!,IFERROR(VLOOKUP(C18,用于统计_CRC问卷考核3.17reshape!A:B,2,FALSE),""))</f>
        <v>50,100</v>
      </c>
      <c r="V18" s="110"/>
      <c r="W18" s="4" t="str">
        <f>VLOOKUP(C18,呼研院分中心协议!$C$2:$J$27,8,FALSE)</f>
        <v>2023.03.03</v>
      </c>
      <c r="X18" s="145" t="str">
        <f>TEXT(IF(IFERROR(VLOOKUP(C18,'2.【呼研院】协议收取情况0321'!B:F,5,FALSE),"")=0," ",IFERROR(VLOOKUP(C18,'2.【呼研院】协议收取情况0321'!B:F,5,FALSE),"")),"yyyy/m/d")</f>
        <v xml:space="preserve"> </v>
      </c>
    </row>
    <row r="19" spans="1:24" ht="14.25" customHeight="1">
      <c r="A19" s="18" t="s">
        <v>24</v>
      </c>
      <c r="B19" s="4" t="s">
        <v>102</v>
      </c>
      <c r="C19" s="156" t="s">
        <v>113</v>
      </c>
      <c r="D19" s="4">
        <v>2</v>
      </c>
      <c r="E19" s="12" t="s">
        <v>114</v>
      </c>
      <c r="F19" s="156" t="s">
        <v>115</v>
      </c>
      <c r="G19" s="4" t="s">
        <v>36</v>
      </c>
      <c r="H19" s="4" t="s">
        <v>37</v>
      </c>
      <c r="I19" s="4" t="s">
        <v>38</v>
      </c>
      <c r="J19" s="13"/>
      <c r="K19" s="4"/>
      <c r="L19" s="4" t="s">
        <v>38</v>
      </c>
      <c r="M19" s="4" t="str">
        <f>TEXT(IF(IFERROR(VLOOKUP(C19,'1.【呼吸家】配送计划表0321'!C:I,5,FALSE),"")=0," ",IFERROR(VLOOKUP(C19,'1.【呼吸家】配送计划表0321'!C:I,5,FALSE),"")),"yyyy/m/d")</f>
        <v>是</v>
      </c>
      <c r="N19" s="4" t="b">
        <f t="shared" si="0"/>
        <v>1</v>
      </c>
      <c r="O19" s="13" t="s">
        <v>115</v>
      </c>
      <c r="P19" s="13">
        <v>13909986021</v>
      </c>
      <c r="Q19" s="228" t="s">
        <v>113</v>
      </c>
      <c r="R19" s="63" t="str">
        <f>TEXT(IF(IFERROR(VLOOKUP(C19,'1.【呼吸家】配送计划表0321'!C:M,8,FALSE),"")=0," ",IFERROR(VLOOKUP(C19,'1.【呼吸家】配送计划表0321'!C:M,8,FALSE),"")),"yyyy/m/d")</f>
        <v xml:space="preserve"> </v>
      </c>
      <c r="S19" s="251" t="str">
        <f>TEXT(IF(IFERROR(VLOOKUP(C19,'1.【呼吸家】配送计划表0321'!C:M,10,FALSE),"")=0," ",IFERROR(VLOOKUP(C19,'1.【呼吸家】配送计划表0321'!C:M,10,FALSE),"")),"yyyy/m/d")</f>
        <v xml:space="preserve"> </v>
      </c>
      <c r="T19" s="251" t="str">
        <f>TEXT(IF(IFERROR(VLOOKUP(C19,'1.【呼吸家】配送计划表0321'!C:M,11,FALSE),"")=0," ",IFERROR(VLOOKUP(C19,'1.【呼吸家】配送计划表0321'!C:M,11,FALSE),"")),"yyyy/m/d")</f>
        <v xml:space="preserve"> </v>
      </c>
      <c r="U19" s="251" t="str">
        <f>IF(ISBLANK(IFERROR(VLOOKUP(C19,用于统计_CRC问卷考核3.17reshape!A:B,2,FALSE),"")),#REF!,IFERROR(VLOOKUP(C19,用于统计_CRC问卷考核3.17reshape!A:B,2,FALSE),""))</f>
        <v/>
      </c>
      <c r="V19" s="110"/>
      <c r="W19" s="4" t="s">
        <v>40</v>
      </c>
      <c r="X19" s="145" t="str">
        <f>TEXT(IF(IFERROR(VLOOKUP(C19,'2.【呼研院】协议收取情况0321'!B:F,5,FALSE),"")=0," ",IFERROR(VLOOKUP(C19,'2.【呼研院】协议收取情况0321'!B:F,5,FALSE),"")),"yyyy/m/d")</f>
        <v xml:space="preserve"> </v>
      </c>
    </row>
    <row r="20" spans="1:24" ht="14.25" customHeight="1">
      <c r="A20" s="18" t="s">
        <v>24</v>
      </c>
      <c r="B20" s="4" t="s">
        <v>116</v>
      </c>
      <c r="C20" s="156" t="s">
        <v>117</v>
      </c>
      <c r="D20" s="4">
        <v>1</v>
      </c>
      <c r="E20" s="4" t="s">
        <v>118</v>
      </c>
      <c r="F20" s="210" t="s">
        <v>119</v>
      </c>
      <c r="G20" s="4"/>
      <c r="H20" s="6" t="s">
        <v>29</v>
      </c>
      <c r="I20" s="4" t="s">
        <v>38</v>
      </c>
      <c r="J20" s="4"/>
      <c r="K20" s="4"/>
      <c r="L20" s="29" t="s">
        <v>30</v>
      </c>
      <c r="M20" s="4" t="str">
        <f>TEXT(IF(IFERROR(VLOOKUP(C20,'1.【呼吸家】配送计划表0321'!C:I,5,FALSE),"")=0," ",IFERROR(VLOOKUP(C20,'1.【呼吸家】配送计划表0321'!C:I,5,FALSE),"")),"yyyy/m/d")</f>
        <v>否</v>
      </c>
      <c r="N20" s="4" t="b">
        <f t="shared" si="0"/>
        <v>1</v>
      </c>
      <c r="O20" s="13" t="s">
        <v>120</v>
      </c>
      <c r="P20" s="13">
        <v>13320205105</v>
      </c>
      <c r="Q20" s="228" t="s">
        <v>121</v>
      </c>
      <c r="R20" s="63" t="str">
        <f>TEXT(IF(IFERROR(VLOOKUP(C20,'1.【呼吸家】配送计划表0321'!C:M,8,FALSE),"")=0," ",IFERROR(VLOOKUP(C20,'1.【呼吸家】配送计划表0321'!C:M,8,FALSE),"")),"yyyy/m/d")</f>
        <v>2023/3/3</v>
      </c>
      <c r="S20" s="251" t="str">
        <f>TEXT(IF(IFERROR(VLOOKUP(C20,'1.【呼吸家】配送计划表0321'!C:M,10,FALSE),"")=0," ",IFERROR(VLOOKUP(C20,'1.【呼吸家】配送计划表0321'!C:M,10,FALSE),"")),"yyyy/m/d")</f>
        <v>2023/3/6</v>
      </c>
      <c r="T20" s="251" t="str">
        <f>TEXT(IF(IFERROR(VLOOKUP(C20,'1.【呼吸家】配送计划表0321'!C:M,11,FALSE),"")=0," ",IFERROR(VLOOKUP(C20,'1.【呼吸家】配送计划表0321'!C:M,11,FALSE),"")),"yyyy/m/d")</f>
        <v>2023/3/9</v>
      </c>
      <c r="U20" s="251" t="str">
        <f>IF(ISBLANK(IFERROR(VLOOKUP(C20,用于统计_CRC问卷考核3.17reshape!A:B,2,FALSE),"")),#REF!,IFERROR(VLOOKUP(C20,用于统计_CRC问卷考核3.17reshape!A:B,2,FALSE),""))</f>
        <v>55,100</v>
      </c>
      <c r="V20" s="84"/>
      <c r="W20" s="4" t="str">
        <f>VLOOKUP(C20,呼研院分中心协议!$C$2:$J$27,8,FALSE)</f>
        <v>2023.03.03</v>
      </c>
      <c r="X20" s="145" t="str">
        <f>TEXT(IF(IFERROR(VLOOKUP(C20,'2.【呼研院】协议收取情况0321'!B:F,5,FALSE),"")=0," ",IFERROR(VLOOKUP(C20,'2.【呼研院】协议收取情况0321'!B:F,5,FALSE),"")),"yyyy/m/d")</f>
        <v xml:space="preserve"> </v>
      </c>
    </row>
    <row r="21" spans="1:24" ht="14.25" customHeight="1">
      <c r="A21" s="18" t="s">
        <v>24</v>
      </c>
      <c r="B21" s="4" t="s">
        <v>116</v>
      </c>
      <c r="C21" s="156" t="s">
        <v>122</v>
      </c>
      <c r="D21" s="4">
        <v>1</v>
      </c>
      <c r="E21" s="4" t="s">
        <v>123</v>
      </c>
      <c r="F21" s="156" t="s">
        <v>124</v>
      </c>
      <c r="G21" s="4"/>
      <c r="H21" s="6" t="s">
        <v>29</v>
      </c>
      <c r="I21" s="4" t="s">
        <v>38</v>
      </c>
      <c r="J21" s="13"/>
      <c r="K21" s="4"/>
      <c r="L21" s="29" t="s">
        <v>30</v>
      </c>
      <c r="M21" s="4" t="str">
        <f>TEXT(IF(IFERROR(VLOOKUP(C21,'1.【呼吸家】配送计划表0321'!C:I,5,FALSE),"")=0," ",IFERROR(VLOOKUP(C21,'1.【呼吸家】配送计划表0321'!C:I,5,FALSE),"")),"yyyy/m/d")</f>
        <v>否</v>
      </c>
      <c r="N21" s="4" t="b">
        <f t="shared" si="0"/>
        <v>1</v>
      </c>
      <c r="O21" s="13" t="s">
        <v>123</v>
      </c>
      <c r="P21" s="13">
        <v>13896064250</v>
      </c>
      <c r="Q21" s="228" t="s">
        <v>125</v>
      </c>
      <c r="R21" s="63" t="str">
        <f>TEXT(IF(IFERROR(VLOOKUP(C21,'1.【呼吸家】配送计划表0321'!C:M,8,FALSE),"")=0," ",IFERROR(VLOOKUP(C21,'1.【呼吸家】配送计划表0321'!C:M,8,FALSE),"")),"yyyy/m/d")</f>
        <v>2023/3/10</v>
      </c>
      <c r="S21" s="251" t="str">
        <f>TEXT(IF(IFERROR(VLOOKUP(C21,'1.【呼吸家】配送计划表0321'!C:M,10,FALSE),"")=0," ",IFERROR(VLOOKUP(C21,'1.【呼吸家】配送计划表0321'!C:M,10,FALSE),"")),"yyyy/m/d")</f>
        <v>2023/3/16</v>
      </c>
      <c r="T21" s="251" t="str">
        <f>TEXT(IF(IFERROR(VLOOKUP(C21,'1.【呼吸家】配送计划表0321'!C:M,11,FALSE),"")=0," ",IFERROR(VLOOKUP(C21,'1.【呼吸家】配送计划表0321'!C:M,11,FALSE),"")),"yyyy/m/d")</f>
        <v>2023/3/19</v>
      </c>
      <c r="U21" s="251" t="str">
        <f>IF(ISBLANK(IFERROR(VLOOKUP(C21,用于统计_CRC问卷考核3.17reshape!A:B,2,FALSE),"")),#REF!,IFERROR(VLOOKUP(C21,用于统计_CRC问卷考核3.17reshape!A:B,2,FALSE),""))</f>
        <v>65,100</v>
      </c>
      <c r="V21" s="110"/>
      <c r="W21" s="4" t="str">
        <f>VLOOKUP(C21,呼研院分中心协议!$C$2:$J$27,8,FALSE)</f>
        <v>2023.03.03</v>
      </c>
      <c r="X21" s="145" t="str">
        <f>TEXT(IF(IFERROR(VLOOKUP(C21,'2.【呼研院】协议收取情况0321'!B:F,5,FALSE),"")=0," ",IFERROR(VLOOKUP(C21,'2.【呼研院】协议收取情况0321'!B:F,5,FALSE),"")),"yyyy/m/d")</f>
        <v xml:space="preserve"> </v>
      </c>
    </row>
    <row r="22" spans="1:24" ht="14.25" customHeight="1">
      <c r="A22" s="18" t="s">
        <v>24</v>
      </c>
      <c r="B22" s="4" t="s">
        <v>116</v>
      </c>
      <c r="C22" s="156" t="s">
        <v>126</v>
      </c>
      <c r="D22" s="4">
        <v>1</v>
      </c>
      <c r="E22" s="4" t="s">
        <v>127</v>
      </c>
      <c r="F22" s="156" t="s">
        <v>128</v>
      </c>
      <c r="G22" s="4"/>
      <c r="H22" s="4" t="s">
        <v>37</v>
      </c>
      <c r="I22" s="4" t="s">
        <v>38</v>
      </c>
      <c r="J22" s="13"/>
      <c r="K22" s="4"/>
      <c r="L22" s="29" t="s">
        <v>30</v>
      </c>
      <c r="M22" s="4" t="str">
        <f>TEXT(IF(IFERROR(VLOOKUP(C22,'1.【呼吸家】配送计划表0321'!C:I,5,FALSE),"")=0," ",IFERROR(VLOOKUP(C22,'1.【呼吸家】配送计划表0321'!C:I,5,FALSE),"")),"yyyy/m/d")</f>
        <v>否</v>
      </c>
      <c r="N22" s="4" t="b">
        <f t="shared" si="0"/>
        <v>1</v>
      </c>
      <c r="O22" s="13" t="s">
        <v>129</v>
      </c>
      <c r="P22" s="13">
        <v>13996889291</v>
      </c>
      <c r="Q22" s="228" t="s">
        <v>130</v>
      </c>
      <c r="R22" s="63" t="str">
        <f>TEXT(IF(IFERROR(VLOOKUP(C22,'1.【呼吸家】配送计划表0321'!C:M,8,FALSE),"")=0," ",IFERROR(VLOOKUP(C22,'1.【呼吸家】配送计划表0321'!C:M,8,FALSE),"")),"yyyy/m/d")</f>
        <v xml:space="preserve"> </v>
      </c>
      <c r="S22" s="251" t="str">
        <f>TEXT(IF(IFERROR(VLOOKUP(C22,'1.【呼吸家】配送计划表0321'!C:M,10,FALSE),"")=0," ",IFERROR(VLOOKUP(C22,'1.【呼吸家】配送计划表0321'!C:M,10,FALSE),"")),"yyyy/m/d")</f>
        <v xml:space="preserve"> </v>
      </c>
      <c r="T22" s="251" t="str">
        <f>TEXT(IF(IFERROR(VLOOKUP(C22,'1.【呼吸家】配送计划表0321'!C:M,11,FALSE),"")=0," ",IFERROR(VLOOKUP(C22,'1.【呼吸家】配送计划表0321'!C:M,11,FALSE),"")),"yyyy/m/d")</f>
        <v xml:space="preserve"> </v>
      </c>
      <c r="U22" s="251" t="str">
        <f>IF(ISBLANK(IFERROR(VLOOKUP(C22,用于统计_CRC问卷考核3.17reshape!A:B,2,FALSE),"")),#REF!,IFERROR(VLOOKUP(C22,用于统计_CRC问卷考核3.17reshape!A:B,2,FALSE),""))</f>
        <v>100</v>
      </c>
      <c r="V22" s="110"/>
      <c r="W22" s="4" t="s">
        <v>40</v>
      </c>
      <c r="X22" s="145" t="str">
        <f>TEXT(IF(IFERROR(VLOOKUP(C22,'2.【呼研院】协议收取情况0321'!B:F,5,FALSE),"")=0," ",IFERROR(VLOOKUP(C22,'2.【呼研院】协议收取情况0321'!B:F,5,FALSE),"")),"yyyy/m/d")</f>
        <v xml:space="preserve"> </v>
      </c>
    </row>
    <row r="23" spans="1:24" ht="14.25" customHeight="1">
      <c r="A23" s="18" t="s">
        <v>24</v>
      </c>
      <c r="B23" s="4" t="s">
        <v>116</v>
      </c>
      <c r="C23" s="156" t="s">
        <v>131</v>
      </c>
      <c r="D23" s="4">
        <v>1</v>
      </c>
      <c r="E23" s="4" t="s">
        <v>132</v>
      </c>
      <c r="F23" s="156" t="s">
        <v>133</v>
      </c>
      <c r="G23" s="4" t="s">
        <v>36</v>
      </c>
      <c r="H23" s="4" t="s">
        <v>37</v>
      </c>
      <c r="I23" s="4" t="s">
        <v>38</v>
      </c>
      <c r="J23" s="13"/>
      <c r="K23" s="4"/>
      <c r="L23" s="29" t="s">
        <v>30</v>
      </c>
      <c r="M23" s="4" t="str">
        <f>TEXT(IF(IFERROR(VLOOKUP(C23,'1.【呼吸家】配送计划表0321'!C:I,5,FALSE),"")=0," ",IFERROR(VLOOKUP(C23,'1.【呼吸家】配送计划表0321'!C:I,5,FALSE),"")),"yyyy/m/d")</f>
        <v>否</v>
      </c>
      <c r="N23" s="4" t="b">
        <f t="shared" si="0"/>
        <v>1</v>
      </c>
      <c r="O23" s="13" t="s">
        <v>133</v>
      </c>
      <c r="P23" s="13">
        <v>18223143643</v>
      </c>
      <c r="Q23" s="228" t="s">
        <v>134</v>
      </c>
      <c r="R23" s="63" t="str">
        <f>TEXT(IF(IFERROR(VLOOKUP(C23,'1.【呼吸家】配送计划表0321'!C:M,8,FALSE),"")=0," ",IFERROR(VLOOKUP(C23,'1.【呼吸家】配送计划表0321'!C:M,8,FALSE),"")),"yyyy/m/d")</f>
        <v xml:space="preserve"> </v>
      </c>
      <c r="S23" s="251" t="str">
        <f>TEXT(IF(IFERROR(VLOOKUP(C23,'1.【呼吸家】配送计划表0321'!C:M,10,FALSE),"")=0," ",IFERROR(VLOOKUP(C23,'1.【呼吸家】配送计划表0321'!C:M,10,FALSE),"")),"yyyy/m/d")</f>
        <v xml:space="preserve"> </v>
      </c>
      <c r="T23" s="251" t="str">
        <f>TEXT(IF(IFERROR(VLOOKUP(C23,'1.【呼吸家】配送计划表0321'!C:M,11,FALSE),"")=0," ",IFERROR(VLOOKUP(C23,'1.【呼吸家】配送计划表0321'!C:M,11,FALSE),"")),"yyyy/m/d")</f>
        <v xml:space="preserve"> </v>
      </c>
      <c r="U23" s="251" t="str">
        <f>IF(ISBLANK(IFERROR(VLOOKUP(C23,用于统计_CRC问卷考核3.17reshape!A:B,2,FALSE),"")),#REF!,IFERROR(VLOOKUP(C23,用于统计_CRC问卷考核3.17reshape!A:B,2,FALSE),""))</f>
        <v/>
      </c>
      <c r="V23" s="110"/>
      <c r="W23" s="4" t="s">
        <v>40</v>
      </c>
      <c r="X23" s="145" t="str">
        <f>TEXT(IF(IFERROR(VLOOKUP(C23,'2.【呼研院】协议收取情况0321'!B:F,5,FALSE),"")=0," ",IFERROR(VLOOKUP(C23,'2.【呼研院】协议收取情况0321'!B:F,5,FALSE),"")),"yyyy/m/d")</f>
        <v xml:space="preserve"> </v>
      </c>
    </row>
    <row r="24" spans="1:24" ht="14.25" customHeight="1">
      <c r="A24" s="18" t="s">
        <v>24</v>
      </c>
      <c r="B24" s="4" t="s">
        <v>116</v>
      </c>
      <c r="C24" s="156" t="s">
        <v>135</v>
      </c>
      <c r="D24" s="4">
        <v>2</v>
      </c>
      <c r="E24" s="4" t="s">
        <v>136</v>
      </c>
      <c r="F24" s="156" t="s">
        <v>137</v>
      </c>
      <c r="G24" s="4" t="s">
        <v>36</v>
      </c>
      <c r="H24" s="4" t="s">
        <v>37</v>
      </c>
      <c r="I24" s="4" t="s">
        <v>38</v>
      </c>
      <c r="J24" s="13"/>
      <c r="K24" s="4"/>
      <c r="L24" s="4" t="s">
        <v>38</v>
      </c>
      <c r="M24" s="4" t="str">
        <f>TEXT(IF(IFERROR(VLOOKUP(C24,'1.【呼吸家】配送计划表0321'!C:I,5,FALSE),"")=0," ",IFERROR(VLOOKUP(C24,'1.【呼吸家】配送计划表0321'!C:I,5,FALSE),"")),"yyyy/m/d")</f>
        <v>是</v>
      </c>
      <c r="N24" s="4" t="b">
        <f t="shared" si="0"/>
        <v>1</v>
      </c>
      <c r="O24" s="13" t="s">
        <v>137</v>
      </c>
      <c r="P24" s="13">
        <v>15213180963</v>
      </c>
      <c r="Q24" s="228" t="s">
        <v>138</v>
      </c>
      <c r="R24" s="63" t="str">
        <f>TEXT(IF(IFERROR(VLOOKUP(C24,'1.【呼吸家】配送计划表0321'!C:M,8,FALSE),"")=0," ",IFERROR(VLOOKUP(C24,'1.【呼吸家】配送计划表0321'!C:M,8,FALSE),"")),"yyyy/m/d")</f>
        <v xml:space="preserve"> </v>
      </c>
      <c r="S24" s="251" t="str">
        <f>TEXT(IF(IFERROR(VLOOKUP(C24,'1.【呼吸家】配送计划表0321'!C:M,10,FALSE),"")=0," ",IFERROR(VLOOKUP(C24,'1.【呼吸家】配送计划表0321'!C:M,10,FALSE),"")),"yyyy/m/d")</f>
        <v xml:space="preserve"> </v>
      </c>
      <c r="T24" s="251" t="str">
        <f>TEXT(IF(IFERROR(VLOOKUP(C24,'1.【呼吸家】配送计划表0321'!C:M,11,FALSE),"")=0," ",IFERROR(VLOOKUP(C24,'1.【呼吸家】配送计划表0321'!C:M,11,FALSE),"")),"yyyy/m/d")</f>
        <v xml:space="preserve"> </v>
      </c>
      <c r="U24" s="251" t="str">
        <f>IF(ISBLANK(IFERROR(VLOOKUP(C24,用于统计_CRC问卷考核3.17reshape!A:B,2,FALSE),"")),#REF!,IFERROR(VLOOKUP(C24,用于统计_CRC问卷考核3.17reshape!A:B,2,FALSE),""))</f>
        <v>55,95,100</v>
      </c>
      <c r="V24" s="110"/>
      <c r="W24" s="4" t="s">
        <v>40</v>
      </c>
      <c r="X24" s="145" t="str">
        <f>TEXT(IF(IFERROR(VLOOKUP(C24,'2.【呼研院】协议收取情况0321'!B:F,5,FALSE),"")=0," ",IFERROR(VLOOKUP(C24,'2.【呼研院】协议收取情况0321'!B:F,5,FALSE),"")),"yyyy/m/d")</f>
        <v xml:space="preserve"> </v>
      </c>
    </row>
    <row r="25" spans="1:24" ht="41.25" customHeight="1">
      <c r="A25" s="87" t="s">
        <v>139</v>
      </c>
      <c r="B25" s="4" t="s">
        <v>140</v>
      </c>
      <c r="C25" s="157" t="s">
        <v>141</v>
      </c>
      <c r="D25" s="188">
        <v>2</v>
      </c>
      <c r="E25" s="188" t="s">
        <v>142</v>
      </c>
      <c r="F25" s="158" t="s">
        <v>143</v>
      </c>
      <c r="G25" s="4" t="s">
        <v>144</v>
      </c>
      <c r="H25" s="196" t="s">
        <v>145</v>
      </c>
      <c r="I25" s="30" t="s">
        <v>38</v>
      </c>
      <c r="J25" s="98"/>
      <c r="K25" s="4"/>
      <c r="L25" s="4" t="s">
        <v>38</v>
      </c>
      <c r="M25" s="4" t="str">
        <f>TEXT(IF(IFERROR(VLOOKUP(C25,'1.【呼吸家】配送计划表0321'!C:I,5,FALSE),"")=0," ",IFERROR(VLOOKUP(C25,'1.【呼吸家】配送计划表0321'!C:I,5,FALSE),"")),"yyyy/m/d")</f>
        <v>是</v>
      </c>
      <c r="N25" s="4" t="b">
        <f t="shared" si="0"/>
        <v>1</v>
      </c>
      <c r="O25" s="199" t="s">
        <v>146</v>
      </c>
      <c r="P25" s="199">
        <v>15917920160</v>
      </c>
      <c r="Q25" s="118" t="s">
        <v>147</v>
      </c>
      <c r="R25" s="63" t="str">
        <f>TEXT(IF(IFERROR(VLOOKUP(C25,'1.【呼吸家】配送计划表0321'!C:M,8,FALSE),"")=0," ",IFERROR(VLOOKUP(C25,'1.【呼吸家】配送计划表0321'!C:M,8,FALSE),"")),"yyyy/m/d")</f>
        <v xml:space="preserve"> </v>
      </c>
      <c r="S25" s="251" t="str">
        <f>TEXT(IF(IFERROR(VLOOKUP(C25,'1.【呼吸家】配送计划表0321'!C:M,10,FALSE),"")=0," ",IFERROR(VLOOKUP(C25,'1.【呼吸家】配送计划表0321'!C:M,10,FALSE),"")),"yyyy/m/d")</f>
        <v xml:space="preserve"> </v>
      </c>
      <c r="T25" s="251" t="str">
        <f>TEXT(IF(IFERROR(VLOOKUP(C25,'1.【呼吸家】配送计划表0321'!C:M,11,FALSE),"")=0," ",IFERROR(VLOOKUP(C25,'1.【呼吸家】配送计划表0321'!C:M,11,FALSE),"")),"yyyy/m/d")</f>
        <v xml:space="preserve"> </v>
      </c>
      <c r="U25" s="199">
        <v>95</v>
      </c>
      <c r="V25" s="199" t="s">
        <v>148</v>
      </c>
      <c r="W25" s="4" t="str">
        <f>VLOOKUP(C25,呼研院分中心协议!$C$2:$J$27,8,FALSE)</f>
        <v>2023.03.03</v>
      </c>
      <c r="X25" s="145" t="str">
        <f>TEXT(IF(IFERROR(VLOOKUP(C25,'2.【呼研院】协议收取情况0321'!B:F,5,FALSE),"")=0," ",IFERROR(VLOOKUP(C25,'2.【呼研院】协议收取情况0321'!B:F,5,FALSE),"")),"yyyy/m/d")</f>
        <v xml:space="preserve"> </v>
      </c>
    </row>
    <row r="26" spans="1:24" ht="14.25" customHeight="1">
      <c r="A26" s="87" t="s">
        <v>139</v>
      </c>
      <c r="B26" s="4" t="s">
        <v>140</v>
      </c>
      <c r="C26" s="157" t="s">
        <v>149</v>
      </c>
      <c r="D26" s="188">
        <v>2</v>
      </c>
      <c r="E26" s="188" t="s">
        <v>150</v>
      </c>
      <c r="F26" s="156" t="s">
        <v>151</v>
      </c>
      <c r="G26" s="4" t="s">
        <v>55</v>
      </c>
      <c r="H26" s="188" t="s">
        <v>152</v>
      </c>
      <c r="I26" s="30" t="s">
        <v>38</v>
      </c>
      <c r="J26" s="4"/>
      <c r="K26" s="4" t="s">
        <v>38</v>
      </c>
      <c r="L26" s="4" t="s">
        <v>38</v>
      </c>
      <c r="M26" s="4" t="str">
        <f>TEXT(IF(IFERROR(VLOOKUP(C26,'1.【呼吸家】配送计划表0321'!C:I,5,FALSE),"")=0," ",IFERROR(VLOOKUP(C26,'1.【呼吸家】配送计划表0321'!C:I,5,FALSE),"")),"yyyy/m/d")</f>
        <v>否</v>
      </c>
      <c r="N26" s="4" t="b">
        <f t="shared" si="0"/>
        <v>0</v>
      </c>
      <c r="O26" s="188" t="s">
        <v>153</v>
      </c>
      <c r="P26" s="188">
        <v>18038862140</v>
      </c>
      <c r="Q26" s="196" t="s">
        <v>154</v>
      </c>
      <c r="R26" s="63" t="str">
        <f>TEXT(IF(IFERROR(VLOOKUP(C26,'1.【呼吸家】配送计划表0321'!C:I,8,FALSE),"")=0," ",IFERROR(VLOOKUP(C26,'1.【呼吸家】配送计划表0321'!C:I,8,FALSE),"")),"yyyy/m/d")</f>
        <v/>
      </c>
      <c r="S26" s="251" t="str">
        <f>TEXT(IF(IFERROR(VLOOKUP(C26,'1.【呼吸家】配送计划表0321'!C:K,10,FALSE),"")=0," ",IFERROR(VLOOKUP(C26,'1.【呼吸家】配送计划表0321'!C:K,10,FALSE),"")),"yyyy/m/d")</f>
        <v/>
      </c>
      <c r="T26" s="251" t="str">
        <f>TEXT(IF(IFERROR(VLOOKUP(C26,'1.【呼吸家】配送计划表0321'!C:L,11,FALSE),"")=0," ",IFERROR(VLOOKUP(C26,'1.【呼吸家】配送计划表0321'!C:L,11,FALSE),"")),"yyyy/m/d")</f>
        <v/>
      </c>
      <c r="U26" s="141"/>
      <c r="V26" s="208"/>
      <c r="W26" s="4" t="str">
        <f>VLOOKUP(C26,呼研院分中心协议!$C$2:$J$27,8,FALSE)</f>
        <v>2023.03.03</v>
      </c>
      <c r="X26" s="145" t="str">
        <f>TEXT(IF(IFERROR(VLOOKUP(C26,'2.【呼研院】协议收取情况0321'!B:F,5,FALSE),"")=0," ",IFERROR(VLOOKUP(C26,'2.【呼研院】协议收取情况0321'!B:F,5,FALSE),"")),"yyyy/m/d")</f>
        <v xml:space="preserve"> </v>
      </c>
    </row>
    <row r="27" spans="1:24" ht="14.25" customHeight="1">
      <c r="A27" s="87" t="s">
        <v>139</v>
      </c>
      <c r="B27" s="4" t="s">
        <v>140</v>
      </c>
      <c r="C27" s="157" t="s">
        <v>155</v>
      </c>
      <c r="D27" s="188">
        <v>1</v>
      </c>
      <c r="E27" s="188" t="s">
        <v>156</v>
      </c>
      <c r="F27" s="156" t="s">
        <v>157</v>
      </c>
      <c r="G27" s="4"/>
      <c r="H27" s="188" t="s">
        <v>158</v>
      </c>
      <c r="I27" s="30" t="s">
        <v>38</v>
      </c>
      <c r="J27" s="29"/>
      <c r="K27" s="4" t="s">
        <v>38</v>
      </c>
      <c r="L27" s="29" t="s">
        <v>30</v>
      </c>
      <c r="M27" s="4" t="str">
        <f>TEXT(IF(IFERROR(VLOOKUP(C27,'1.【呼吸家】配送计划表0321'!C:I,5,FALSE),"")=0," ",IFERROR(VLOOKUP(C27,'1.【呼吸家】配送计划表0321'!C:I,5,FALSE),"")),"yyyy/m/d")</f>
        <v>否</v>
      </c>
      <c r="N27" s="4" t="b">
        <f t="shared" si="0"/>
        <v>1</v>
      </c>
      <c r="O27" s="188" t="s">
        <v>159</v>
      </c>
      <c r="P27" s="188">
        <v>15627920466</v>
      </c>
      <c r="Q27" s="196" t="s">
        <v>160</v>
      </c>
      <c r="R27" s="63" t="str">
        <f>TEXT(IF(IFERROR(VLOOKUP(C27,'1.【呼吸家】配送计划表0321'!C:I,8,FALSE),"")=0," ",IFERROR(VLOOKUP(C27,'1.【呼吸家】配送计划表0321'!C:I,8,FALSE),"")),"yyyy/m/d")</f>
        <v/>
      </c>
      <c r="S27" s="251" t="str">
        <f>TEXT(IF(IFERROR(VLOOKUP(C27,'1.【呼吸家】配送计划表0321'!C:K,10,FALSE),"")=0," ",IFERROR(VLOOKUP(C27,'1.【呼吸家】配送计划表0321'!C:K,10,FALSE),"")),"yyyy/m/d")</f>
        <v/>
      </c>
      <c r="T27" s="251" t="str">
        <f>TEXT(IF(IFERROR(VLOOKUP(C27,'1.【呼吸家】配送计划表0321'!C:L,11,FALSE),"")=0," ",IFERROR(VLOOKUP(C27,'1.【呼吸家】配送计划表0321'!C:L,11,FALSE),"")),"yyyy/m/d")</f>
        <v/>
      </c>
      <c r="U27" s="143">
        <v>80100</v>
      </c>
      <c r="V27" s="204" t="s">
        <v>161</v>
      </c>
      <c r="W27" s="4" t="str">
        <f>VLOOKUP(C27,呼研院分中心协议!$C$2:$J$27,8,FALSE)</f>
        <v>2023.03.03</v>
      </c>
      <c r="X27" s="145" t="str">
        <f>TEXT(IF(IFERROR(VLOOKUP(C27,'2.【呼研院】协议收取情况0321'!B:F,5,FALSE),"")=0," ",IFERROR(VLOOKUP(C27,'2.【呼研院】协议收取情况0321'!B:F,5,FALSE),"")),"yyyy/m/d")</f>
        <v>2023/1/30</v>
      </c>
    </row>
    <row r="28" spans="1:24" ht="14.25" customHeight="1">
      <c r="A28" s="87" t="s">
        <v>139</v>
      </c>
      <c r="B28" s="4" t="s">
        <v>140</v>
      </c>
      <c r="C28" s="157" t="s">
        <v>162</v>
      </c>
      <c r="D28" s="188">
        <v>2</v>
      </c>
      <c r="E28" s="188" t="s">
        <v>163</v>
      </c>
      <c r="F28" s="156" t="s">
        <v>164</v>
      </c>
      <c r="G28" s="4" t="s">
        <v>55</v>
      </c>
      <c r="H28" s="188" t="s">
        <v>165</v>
      </c>
      <c r="I28" s="30" t="s">
        <v>38</v>
      </c>
      <c r="J28" s="4"/>
      <c r="K28" s="4"/>
      <c r="L28" s="4" t="s">
        <v>38</v>
      </c>
      <c r="M28" s="4" t="str">
        <f>TEXT(IF(IFERROR(VLOOKUP(C28,'1.【呼吸家】配送计划表0321'!C:I,5,FALSE),"")=0," ",IFERROR(VLOOKUP(C28,'1.【呼吸家】配送计划表0321'!C:I,5,FALSE),"")),"yyyy/m/d")</f>
        <v/>
      </c>
      <c r="N28" s="4" t="b">
        <f t="shared" si="0"/>
        <v>0</v>
      </c>
      <c r="O28" s="197" t="s">
        <v>163</v>
      </c>
      <c r="P28" s="197">
        <v>13536413696</v>
      </c>
      <c r="Q28" s="140" t="s">
        <v>166</v>
      </c>
      <c r="R28" s="63" t="str">
        <f>TEXT(IF(IFERROR(VLOOKUP(C28,'1.【呼吸家】配送计划表0321'!C:I,8,FALSE),"")=0," ",IFERROR(VLOOKUP(C28,'1.【呼吸家】配送计划表0321'!C:I,8,FALSE),"")),"yyyy/m/d")</f>
        <v/>
      </c>
      <c r="S28" s="251" t="str">
        <f>TEXT(IF(IFERROR(VLOOKUP(C28,'1.【呼吸家】配送计划表0321'!C:K,10,FALSE),"")=0," ",IFERROR(VLOOKUP(C28,'1.【呼吸家】配送计划表0321'!C:K,10,FALSE),"")),"yyyy/m/d")</f>
        <v/>
      </c>
      <c r="T28" s="251" t="str">
        <f>TEXT(IF(IFERROR(VLOOKUP(C28,'1.【呼吸家】配送计划表0321'!C:L,11,FALSE),"")=0," ",IFERROR(VLOOKUP(C28,'1.【呼吸家】配送计划表0321'!C:L,11,FALSE),"")),"yyyy/m/d")</f>
        <v/>
      </c>
      <c r="U28" s="144"/>
      <c r="V28" s="188"/>
      <c r="W28" s="4" t="s">
        <v>167</v>
      </c>
      <c r="X28" s="145" t="str">
        <f>TEXT(IF(IFERROR(VLOOKUP(C28,'2.【呼研院】协议收取情况0321'!B:F,5,FALSE),"")=0," ",IFERROR(VLOOKUP(C28,'2.【呼研院】协议收取情况0321'!B:F,5,FALSE),"")),"yyyy/m/d")</f>
        <v xml:space="preserve"> </v>
      </c>
    </row>
    <row r="29" spans="1:24" ht="14.25" customHeight="1">
      <c r="A29" s="87" t="s">
        <v>139</v>
      </c>
      <c r="B29" s="4" t="s">
        <v>140</v>
      </c>
      <c r="C29" s="157" t="s">
        <v>168</v>
      </c>
      <c r="D29" s="188">
        <v>2</v>
      </c>
      <c r="E29" s="188" t="s">
        <v>169</v>
      </c>
      <c r="F29" s="156" t="s">
        <v>170</v>
      </c>
      <c r="G29" s="4" t="s">
        <v>144</v>
      </c>
      <c r="H29" s="196" t="s">
        <v>145</v>
      </c>
      <c r="I29" s="30" t="s">
        <v>38</v>
      </c>
      <c r="J29" s="4"/>
      <c r="K29" s="4"/>
      <c r="L29" s="4" t="s">
        <v>38</v>
      </c>
      <c r="M29" s="4" t="str">
        <f>TEXT(IF(IFERROR(VLOOKUP(C29,'1.【呼吸家】配送计划表0321'!C:I,5,FALSE),"")=0," ",IFERROR(VLOOKUP(C29,'1.【呼吸家】配送计划表0321'!C:I,5,FALSE),"")),"yyyy/m/d")</f>
        <v>是</v>
      </c>
      <c r="N29" s="4" t="b">
        <f t="shared" si="0"/>
        <v>1</v>
      </c>
      <c r="O29" s="188" t="s">
        <v>171</v>
      </c>
      <c r="P29" s="188">
        <v>13544461797</v>
      </c>
      <c r="Q29" s="196" t="s">
        <v>172</v>
      </c>
      <c r="R29" s="63" t="str">
        <f>TEXT(IF(IFERROR(VLOOKUP(C29,'1.【呼吸家】配送计划表0321'!C:M,8,FALSE),"")=0," ",IFERROR(VLOOKUP(C29,'1.【呼吸家】配送计划表0321'!C:M,8,FALSE),"")),"yyyy/m/d")</f>
        <v xml:space="preserve"> </v>
      </c>
      <c r="S29" s="251" t="str">
        <f>TEXT(IF(IFERROR(VLOOKUP(C29,'1.【呼吸家】配送计划表0321'!C:M,10,FALSE),"")=0," ",IFERROR(VLOOKUP(C29,'1.【呼吸家】配送计划表0321'!C:M,10,FALSE),"")),"yyyy/m/d")</f>
        <v xml:space="preserve"> </v>
      </c>
      <c r="T29" s="251" t="str">
        <f>TEXT(IF(IFERROR(VLOOKUP(C29,'1.【呼吸家】配送计划表0321'!C:M,11,FALSE),"")=0," ",IFERROR(VLOOKUP(C29,'1.【呼吸家】配送计划表0321'!C:M,11,FALSE),"")),"yyyy/m/d")</f>
        <v xml:space="preserve"> </v>
      </c>
      <c r="U29" s="146">
        <v>95</v>
      </c>
      <c r="V29" s="204" t="s">
        <v>173</v>
      </c>
      <c r="W29" s="4" t="str">
        <f>VLOOKUP(C29,呼研院分中心协议!$C$2:$J$27,8,FALSE)</f>
        <v>2023.03.03</v>
      </c>
      <c r="X29" s="145" t="str">
        <f>TEXT(IF(IFERROR(VLOOKUP(C29,'2.【呼研院】协议收取情况0321'!B:F,5,FALSE),"")=0," ",IFERROR(VLOOKUP(C29,'2.【呼研院】协议收取情况0321'!B:F,5,FALSE),"")),"yyyy/m/d")</f>
        <v xml:space="preserve"> </v>
      </c>
    </row>
    <row r="30" spans="1:24" ht="14.25" customHeight="1">
      <c r="A30" s="87" t="s">
        <v>139</v>
      </c>
      <c r="B30" s="4" t="s">
        <v>140</v>
      </c>
      <c r="C30" s="158" t="s">
        <v>174</v>
      </c>
      <c r="D30" s="188">
        <v>1</v>
      </c>
      <c r="E30" s="188" t="s">
        <v>175</v>
      </c>
      <c r="F30" s="156" t="s">
        <v>176</v>
      </c>
      <c r="G30" s="4"/>
      <c r="H30" s="188"/>
      <c r="I30" s="30" t="s">
        <v>38</v>
      </c>
      <c r="J30" s="4"/>
      <c r="K30" s="4" t="s">
        <v>38</v>
      </c>
      <c r="L30" s="29" t="s">
        <v>30</v>
      </c>
      <c r="M30" s="4" t="str">
        <f>TEXT(IF(IFERROR(VLOOKUP(C30,'1.【呼吸家】配送计划表0321'!C:I,5,FALSE),"")=0," ",IFERROR(VLOOKUP(C30,'1.【呼吸家】配送计划表0321'!C:I,5,FALSE),"")),"yyyy/m/d")</f>
        <v/>
      </c>
      <c r="N30" s="4" t="b">
        <f t="shared" si="0"/>
        <v>0</v>
      </c>
      <c r="O30" s="188"/>
      <c r="P30" s="188"/>
      <c r="Q30" s="188"/>
      <c r="R30" s="139">
        <v>44965</v>
      </c>
      <c r="S30" s="251" t="str">
        <f>TEXT(IF(IFERROR(VLOOKUP(C30,'1.【呼吸家】配送计划表0321'!C:K,10,FALSE),"")=0," ",IFERROR(VLOOKUP(C30,'1.【呼吸家】配送计划表0321'!C:K,10,FALSE),"")),"yyyy/m/d")</f>
        <v/>
      </c>
      <c r="T30" s="253">
        <v>44965</v>
      </c>
      <c r="U30" s="188">
        <v>95</v>
      </c>
      <c r="V30" s="204" t="s">
        <v>177</v>
      </c>
      <c r="W30" s="4" t="s">
        <v>178</v>
      </c>
      <c r="X30" s="145" t="str">
        <f>TEXT(IF(IFERROR(VLOOKUP(C30,'2.【呼研院】协议收取情况0321'!B:F,5,FALSE),"")=0," ",IFERROR(VLOOKUP(C30,'2.【呼研院】协议收取情况0321'!B:F,5,FALSE),"")),"yyyy/m/d")</f>
        <v/>
      </c>
    </row>
    <row r="31" spans="1:24" ht="78.75" customHeight="1">
      <c r="A31" s="87" t="s">
        <v>139</v>
      </c>
      <c r="B31" s="4" t="s">
        <v>140</v>
      </c>
      <c r="C31" s="157" t="s">
        <v>179</v>
      </c>
      <c r="D31" s="188">
        <v>1</v>
      </c>
      <c r="E31" s="188" t="s">
        <v>180</v>
      </c>
      <c r="F31" s="156" t="s">
        <v>181</v>
      </c>
      <c r="G31" s="4" t="s">
        <v>48</v>
      </c>
      <c r="H31" s="188" t="s">
        <v>182</v>
      </c>
      <c r="I31" s="30" t="s">
        <v>38</v>
      </c>
      <c r="J31" s="12"/>
      <c r="K31" s="4" t="s">
        <v>38</v>
      </c>
      <c r="L31" s="29" t="s">
        <v>30</v>
      </c>
      <c r="M31" s="4" t="str">
        <f>TEXT(IF(IFERROR(VLOOKUP(C31,'1.【呼吸家】配送计划表0321'!C:I,5,FALSE),"")=0," ",IFERROR(VLOOKUP(C31,'1.【呼吸家】配送计划表0321'!C:I,5,FALSE),"")),"yyyy/m/d")</f>
        <v>否</v>
      </c>
      <c r="N31" s="4" t="b">
        <f t="shared" si="0"/>
        <v>1</v>
      </c>
      <c r="O31" s="188" t="s">
        <v>183</v>
      </c>
      <c r="P31" s="188">
        <v>15871660195</v>
      </c>
      <c r="Q31" s="196" t="s">
        <v>184</v>
      </c>
      <c r="R31" s="63" t="str">
        <f>TEXT(IF(IFERROR(VLOOKUP(C31,'1.【呼吸家】配送计划表0321'!C:I,8,FALSE),"")=0," ",IFERROR(VLOOKUP(C31,'1.【呼吸家】配送计划表0321'!C:I,8,FALSE),"")),"yyyy/m/d")</f>
        <v/>
      </c>
      <c r="S31" s="251" t="str">
        <f>TEXT(IF(IFERROR(VLOOKUP(C31,'1.【呼吸家】配送计划表0321'!C:K,10,FALSE),"")=0," ",IFERROR(VLOOKUP(C31,'1.【呼吸家】配送计划表0321'!C:K,10,FALSE),"")),"yyyy/m/d")</f>
        <v/>
      </c>
      <c r="T31" s="251" t="str">
        <f>TEXT(IF(IFERROR(VLOOKUP(C31,'1.【呼吸家】配送计划表0321'!C:L,11,FALSE),"")=0," ",IFERROR(VLOOKUP(C31,'1.【呼吸家】配送计划表0321'!C:L,11,FALSE),"")),"yyyy/m/d")</f>
        <v/>
      </c>
      <c r="U31" s="188"/>
      <c r="V31" s="188"/>
      <c r="W31" s="4" t="s">
        <v>167</v>
      </c>
      <c r="X31" s="145" t="str">
        <f>TEXT(IF(IFERROR(VLOOKUP(C31,'2.【呼研院】协议收取情况0321'!B:F,5,FALSE),"")=0," ",IFERROR(VLOOKUP(C31,'2.【呼研院】协议收取情况0321'!B:F,5,FALSE),"")),"yyyy/m/d")</f>
        <v xml:space="preserve"> </v>
      </c>
    </row>
    <row r="32" spans="1:24" ht="14.25" customHeight="1">
      <c r="A32" s="87" t="s">
        <v>139</v>
      </c>
      <c r="B32" s="4" t="s">
        <v>140</v>
      </c>
      <c r="C32" s="157" t="s">
        <v>185</v>
      </c>
      <c r="D32" s="188">
        <v>2</v>
      </c>
      <c r="E32" s="188" t="s">
        <v>186</v>
      </c>
      <c r="F32" s="156" t="s">
        <v>187</v>
      </c>
      <c r="G32" s="4" t="s">
        <v>55</v>
      </c>
      <c r="H32" s="188" t="s">
        <v>188</v>
      </c>
      <c r="I32" s="30" t="s">
        <v>38</v>
      </c>
      <c r="J32" s="4"/>
      <c r="K32" s="4"/>
      <c r="L32" s="4"/>
      <c r="M32" s="4" t="str">
        <f>TEXT(IF(IFERROR(VLOOKUP(C32,'1.【呼吸家】配送计划表0321'!C:I,5,FALSE),"")=0," ",IFERROR(VLOOKUP(C32,'1.【呼吸家】配送计划表0321'!C:I,5,FALSE),"")),"yyyy/m/d")</f>
        <v/>
      </c>
      <c r="N32" s="4" t="b">
        <f t="shared" si="0"/>
        <v>1</v>
      </c>
      <c r="O32" s="188" t="s">
        <v>189</v>
      </c>
      <c r="P32" s="188">
        <v>13631332591</v>
      </c>
      <c r="Q32" s="196" t="s">
        <v>190</v>
      </c>
      <c r="R32" s="63" t="str">
        <f>TEXT(IF(IFERROR(VLOOKUP(C32,'1.【呼吸家】配送计划表0321'!C:I,8,FALSE),"")=0," ",IFERROR(VLOOKUP(C32,'1.【呼吸家】配送计划表0321'!C:I,8,FALSE),"")),"yyyy/m/d")</f>
        <v/>
      </c>
      <c r="S32" s="251" t="str">
        <f>TEXT(IF(IFERROR(VLOOKUP(C32,'1.【呼吸家】配送计划表0321'!C:K,10,FALSE),"")=0," ",IFERROR(VLOOKUP(C32,'1.【呼吸家】配送计划表0321'!C:K,10,FALSE),"")),"yyyy/m/d")</f>
        <v/>
      </c>
      <c r="T32" s="251" t="str">
        <f>TEXT(IF(IFERROR(VLOOKUP(C32,'1.【呼吸家】配送计划表0321'!C:L,11,FALSE),"")=0," ",IFERROR(VLOOKUP(C32,'1.【呼吸家】配送计划表0321'!C:L,11,FALSE),"")),"yyyy/m/d")</f>
        <v/>
      </c>
      <c r="U32" s="188"/>
      <c r="V32" s="188"/>
      <c r="W32" s="4" t="s">
        <v>191</v>
      </c>
      <c r="X32" s="145" t="str">
        <f>TEXT(IF(IFERROR(VLOOKUP(C32,'2.【呼研院】协议收取情况0321'!B:F,5,FALSE),"")=0," ",IFERROR(VLOOKUP(C32,'2.【呼研院】协议收取情况0321'!B:F,5,FALSE),"")),"yyyy/m/d")</f>
        <v xml:space="preserve"> </v>
      </c>
    </row>
    <row r="33" spans="1:24" ht="14.25" customHeight="1">
      <c r="A33" s="87" t="s">
        <v>139</v>
      </c>
      <c r="B33" s="4" t="s">
        <v>140</v>
      </c>
      <c r="C33" s="157" t="s">
        <v>192</v>
      </c>
      <c r="D33" s="188">
        <v>2</v>
      </c>
      <c r="E33" s="188" t="s">
        <v>193</v>
      </c>
      <c r="F33" s="156" t="s">
        <v>194</v>
      </c>
      <c r="G33" s="4" t="s">
        <v>48</v>
      </c>
      <c r="H33" s="188" t="s">
        <v>195</v>
      </c>
      <c r="I33" s="30" t="s">
        <v>38</v>
      </c>
      <c r="J33" s="4"/>
      <c r="K33" s="4"/>
      <c r="L33" s="4" t="s">
        <v>38</v>
      </c>
      <c r="M33" s="4" t="str">
        <f>TEXT(IF(IFERROR(VLOOKUP(C33,'1.【呼吸家】配送计划表0321'!C:I,5,FALSE),"")=0," ",IFERROR(VLOOKUP(C33,'1.【呼吸家】配送计划表0321'!C:I,5,FALSE),"")),"yyyy/m/d")</f>
        <v>是</v>
      </c>
      <c r="N33" s="4" t="b">
        <f t="shared" si="0"/>
        <v>1</v>
      </c>
      <c r="O33" s="188" t="s">
        <v>196</v>
      </c>
      <c r="P33" s="188">
        <v>13553689121</v>
      </c>
      <c r="Q33" s="196" t="s">
        <v>197</v>
      </c>
      <c r="R33" s="63" t="str">
        <f>TEXT(IF(IFERROR(VLOOKUP(C33,'1.【呼吸家】配送计划表0321'!C:M,8,FALSE),"")=0," ",IFERROR(VLOOKUP(C33,'1.【呼吸家】配送计划表0321'!C:M,8,FALSE),"")),"yyyy/m/d")</f>
        <v xml:space="preserve"> </v>
      </c>
      <c r="S33" s="251" t="str">
        <f>TEXT(IF(IFERROR(VLOOKUP(C33,'1.【呼吸家】配送计划表0321'!C:M,10,FALSE),"")=0," ",IFERROR(VLOOKUP(C33,'1.【呼吸家】配送计划表0321'!C:M,10,FALSE),"")),"yyyy/m/d")</f>
        <v xml:space="preserve"> </v>
      </c>
      <c r="T33" s="251" t="str">
        <f>TEXT(IF(IFERROR(VLOOKUP(C33,'1.【呼吸家】配送计划表0321'!C:M,11,FALSE),"")=0," ",IFERROR(VLOOKUP(C33,'1.【呼吸家】配送计划表0321'!C:M,11,FALSE),"")),"yyyy/m/d")</f>
        <v xml:space="preserve"> </v>
      </c>
      <c r="U33" s="188"/>
      <c r="V33" s="188"/>
      <c r="W33" s="4" t="s">
        <v>40</v>
      </c>
      <c r="X33" s="145" t="str">
        <f>TEXT(IF(IFERROR(VLOOKUP(C33,'2.【呼研院】协议收取情况0321'!B:F,5,FALSE),"")=0," ",IFERROR(VLOOKUP(C33,'2.【呼研院】协议收取情况0321'!B:F,5,FALSE),"")),"yyyy/m/d")</f>
        <v xml:space="preserve"> </v>
      </c>
    </row>
    <row r="34" spans="1:24" ht="14.25" customHeight="1">
      <c r="A34" s="87" t="s">
        <v>139</v>
      </c>
      <c r="B34" s="4" t="s">
        <v>140</v>
      </c>
      <c r="C34" s="157" t="s">
        <v>198</v>
      </c>
      <c r="D34" s="188">
        <v>1</v>
      </c>
      <c r="E34" s="188" t="s">
        <v>199</v>
      </c>
      <c r="F34" s="156" t="s">
        <v>200</v>
      </c>
      <c r="G34" s="4" t="s">
        <v>55</v>
      </c>
      <c r="H34" s="188" t="s">
        <v>201</v>
      </c>
      <c r="I34" s="30" t="s">
        <v>38</v>
      </c>
      <c r="J34" s="4" t="s">
        <v>202</v>
      </c>
      <c r="K34" s="4" t="s">
        <v>38</v>
      </c>
      <c r="L34" s="29" t="s">
        <v>30</v>
      </c>
      <c r="M34" s="4" t="str">
        <f>TEXT(IF(IFERROR(VLOOKUP(C34,'1.【呼吸家】配送计划表0321'!C:I,5,FALSE),"")=0," ",IFERROR(VLOOKUP(C34,'1.【呼吸家】配送计划表0321'!C:I,5,FALSE),"")),"yyyy/m/d")</f>
        <v>否</v>
      </c>
      <c r="N34" s="4" t="b">
        <f t="shared" ref="N34:N65" si="1">IF(IFERROR(L34=M34,"")=0," ",IFERROR(L34=M34,""))</f>
        <v>1</v>
      </c>
      <c r="O34" s="199" t="s">
        <v>203</v>
      </c>
      <c r="P34" s="199">
        <v>13751767824</v>
      </c>
      <c r="Q34" s="118" t="s">
        <v>204</v>
      </c>
      <c r="R34" s="63" t="str">
        <f>TEXT(IF(IFERROR(VLOOKUP(C34,'1.【呼吸家】配送计划表0321'!C:I,8,FALSE),"")=0," ",IFERROR(VLOOKUP(C34,'1.【呼吸家】配送计划表0321'!C:I,8,FALSE),"")),"yyyy/m/d")</f>
        <v/>
      </c>
      <c r="S34" s="251" t="str">
        <f>TEXT(IF(IFERROR(VLOOKUP(C34,'1.【呼吸家】配送计划表0321'!C:K,10,FALSE),"")=0," ",IFERROR(VLOOKUP(C34,'1.【呼吸家】配送计划表0321'!C:K,10,FALSE),"")),"yyyy/m/d")</f>
        <v/>
      </c>
      <c r="T34" s="251" t="str">
        <f>TEXT(IF(IFERROR(VLOOKUP(C34,'1.【呼吸家】配送计划表0321'!C:L,11,FALSE),"")=0," ",IFERROR(VLOOKUP(C34,'1.【呼吸家】配送计划表0321'!C:L,11,FALSE),"")),"yyyy/m/d")</f>
        <v/>
      </c>
      <c r="U34" s="147">
        <v>60100</v>
      </c>
      <c r="V34" s="204" t="s">
        <v>205</v>
      </c>
      <c r="W34" s="4" t="s">
        <v>167</v>
      </c>
      <c r="X34" s="145" t="str">
        <f>TEXT(IF(IFERROR(VLOOKUP(C34,'2.【呼研院】协议收取情况0321'!B:F,5,FALSE),"")=0," ",IFERROR(VLOOKUP(C34,'2.【呼研院】协议收取情况0321'!B:F,5,FALSE),"")),"yyyy/m/d")</f>
        <v xml:space="preserve"> </v>
      </c>
    </row>
    <row r="35" spans="1:24" ht="14.25" customHeight="1">
      <c r="A35" s="87" t="s">
        <v>139</v>
      </c>
      <c r="B35" s="4" t="s">
        <v>140</v>
      </c>
      <c r="C35" s="157" t="s">
        <v>206</v>
      </c>
      <c r="D35" s="188">
        <v>2</v>
      </c>
      <c r="E35" s="188" t="s">
        <v>207</v>
      </c>
      <c r="F35" s="156" t="s">
        <v>208</v>
      </c>
      <c r="G35" s="4" t="s">
        <v>48</v>
      </c>
      <c r="H35" s="197" t="s">
        <v>209</v>
      </c>
      <c r="I35" s="30" t="s">
        <v>38</v>
      </c>
      <c r="J35" s="4"/>
      <c r="K35" s="4"/>
      <c r="L35" s="4" t="s">
        <v>38</v>
      </c>
      <c r="M35" s="4" t="str">
        <f>TEXT(IF(IFERROR(VLOOKUP(C35,'1.【呼吸家】配送计划表0321'!C:I,5,FALSE),"")=0," ",IFERROR(VLOOKUP(C35,'1.【呼吸家】配送计划表0321'!C:I,5,FALSE),"")),"yyyy/m/d")</f>
        <v/>
      </c>
      <c r="N35" s="4" t="b">
        <f t="shared" si="1"/>
        <v>0</v>
      </c>
      <c r="O35" s="188" t="s">
        <v>210</v>
      </c>
      <c r="P35" s="188">
        <v>15191696437</v>
      </c>
      <c r="Q35" s="196" t="s">
        <v>211</v>
      </c>
      <c r="R35" s="63" t="str">
        <f>TEXT(IF(IFERROR(VLOOKUP(C35,'1.【呼吸家】配送计划表0321'!C:I,8,FALSE),"")=0," ",IFERROR(VLOOKUP(C35,'1.【呼吸家】配送计划表0321'!C:I,8,FALSE),"")),"yyyy/m/d")</f>
        <v/>
      </c>
      <c r="S35" s="251" t="str">
        <f>TEXT(IF(IFERROR(VLOOKUP(C35,'1.【呼吸家】配送计划表0321'!C:K,10,FALSE),"")=0," ",IFERROR(VLOOKUP(C35,'1.【呼吸家】配送计划表0321'!C:K,10,FALSE),"")),"yyyy/m/d")</f>
        <v/>
      </c>
      <c r="T35" s="251" t="str">
        <f>TEXT(IF(IFERROR(VLOOKUP(C35,'1.【呼吸家】配送计划表0321'!C:L,11,FALSE),"")=0," ",IFERROR(VLOOKUP(C35,'1.【呼吸家】配送计划表0321'!C:L,11,FALSE),"")),"yyyy/m/d")</f>
        <v/>
      </c>
      <c r="U35" s="188"/>
      <c r="V35" s="188"/>
      <c r="W35" s="4" t="s">
        <v>167</v>
      </c>
      <c r="X35" s="145" t="str">
        <f>TEXT(IF(IFERROR(VLOOKUP(C35,'2.【呼研院】协议收取情况0321'!B:F,5,FALSE),"")=0," ",IFERROR(VLOOKUP(C35,'2.【呼研院】协议收取情况0321'!B:F,5,FALSE),"")),"yyyy/m/d")</f>
        <v xml:space="preserve"> </v>
      </c>
    </row>
    <row r="36" spans="1:24" ht="14.25" customHeight="1">
      <c r="A36" s="87" t="s">
        <v>139</v>
      </c>
      <c r="B36" s="4" t="s">
        <v>140</v>
      </c>
      <c r="C36" s="159" t="s">
        <v>212</v>
      </c>
      <c r="D36" s="188">
        <v>2</v>
      </c>
      <c r="E36" s="188" t="s">
        <v>213</v>
      </c>
      <c r="F36" s="156" t="s">
        <v>214</v>
      </c>
      <c r="G36" s="4"/>
      <c r="H36" s="198" t="s">
        <v>215</v>
      </c>
      <c r="I36" s="30" t="s">
        <v>38</v>
      </c>
      <c r="J36" s="4"/>
      <c r="K36" s="4"/>
      <c r="L36" s="4" t="s">
        <v>38</v>
      </c>
      <c r="M36" s="4" t="str">
        <f>TEXT(IF(IFERROR(VLOOKUP(C36,'1.【呼吸家】配送计划表0321'!C:I,5,FALSE),"")=0," ",IFERROR(VLOOKUP(C36,'1.【呼吸家】配送计划表0321'!C:I,5,FALSE),"")),"yyyy/m/d")</f>
        <v/>
      </c>
      <c r="N36" s="4" t="b">
        <f t="shared" si="1"/>
        <v>0</v>
      </c>
      <c r="O36" s="188" t="s">
        <v>213</v>
      </c>
      <c r="P36" s="188">
        <v>13600221729</v>
      </c>
      <c r="Q36" s="196" t="s">
        <v>216</v>
      </c>
      <c r="R36" s="63" t="str">
        <f>TEXT(IF(IFERROR(VLOOKUP(C36,'1.【呼吸家】配送计划表0321'!C:I,8,FALSE),"")=0," ",IFERROR(VLOOKUP(C36,'1.【呼吸家】配送计划表0321'!C:I,8,FALSE),"")),"yyyy/m/d")</f>
        <v/>
      </c>
      <c r="S36" s="251" t="str">
        <f>TEXT(IF(IFERROR(VLOOKUP(C36,'1.【呼吸家】配送计划表0321'!C:K,10,FALSE),"")=0," ",IFERROR(VLOOKUP(C36,'1.【呼吸家】配送计划表0321'!C:K,10,FALSE),"")),"yyyy/m/d")</f>
        <v/>
      </c>
      <c r="T36" s="251" t="str">
        <f>TEXT(IF(IFERROR(VLOOKUP(C36,'1.【呼吸家】配送计划表0321'!C:L,11,FALSE),"")=0," ",IFERROR(VLOOKUP(C36,'1.【呼吸家】配送计划表0321'!C:L,11,FALSE),"")),"yyyy/m/d")</f>
        <v/>
      </c>
      <c r="U36" s="188"/>
      <c r="V36" s="188"/>
      <c r="W36" s="4" t="s">
        <v>167</v>
      </c>
      <c r="X36" s="145" t="str">
        <f>TEXT(IF(IFERROR(VLOOKUP(C36,'2.【呼研院】协议收取情况0321'!B:F,5,FALSE),"")=0," ",IFERROR(VLOOKUP(C36,'2.【呼研院】协议收取情况0321'!B:F,5,FALSE),"")),"yyyy/m/d")</f>
        <v xml:space="preserve"> </v>
      </c>
    </row>
    <row r="37" spans="1:24" ht="14.25" customHeight="1">
      <c r="A37" s="87" t="s">
        <v>139</v>
      </c>
      <c r="B37" s="4" t="s">
        <v>140</v>
      </c>
      <c r="C37" s="157" t="s">
        <v>217</v>
      </c>
      <c r="D37" s="188">
        <v>2</v>
      </c>
      <c r="E37" s="188" t="s">
        <v>218</v>
      </c>
      <c r="F37" s="156" t="s">
        <v>219</v>
      </c>
      <c r="G37" s="4" t="s">
        <v>55</v>
      </c>
      <c r="H37" s="188" t="s">
        <v>220</v>
      </c>
      <c r="I37" s="30" t="s">
        <v>38</v>
      </c>
      <c r="J37" s="4"/>
      <c r="K37" s="4"/>
      <c r="L37" s="4" t="s">
        <v>38</v>
      </c>
      <c r="M37" s="4" t="str">
        <f>TEXT(IF(IFERROR(VLOOKUP(C37,'1.【呼吸家】配送计划表0321'!C:I,5,FALSE),"")=0," ",IFERROR(VLOOKUP(C37,'1.【呼吸家】配送计划表0321'!C:I,5,FALSE),"")),"yyyy/m/d")</f>
        <v/>
      </c>
      <c r="N37" s="4" t="b">
        <f t="shared" si="1"/>
        <v>0</v>
      </c>
      <c r="O37" s="188" t="s">
        <v>221</v>
      </c>
      <c r="P37" s="188">
        <v>15920466166</v>
      </c>
      <c r="Q37" s="196" t="s">
        <v>222</v>
      </c>
      <c r="R37" s="63" t="str">
        <f>TEXT(IF(IFERROR(VLOOKUP(C37,'1.【呼吸家】配送计划表0321'!C:I,8,FALSE),"")=0," ",IFERROR(VLOOKUP(C37,'1.【呼吸家】配送计划表0321'!C:I,8,FALSE),"")),"yyyy/m/d")</f>
        <v/>
      </c>
      <c r="S37" s="251" t="str">
        <f>TEXT(IF(IFERROR(VLOOKUP(C37,'1.【呼吸家】配送计划表0321'!C:K,10,FALSE),"")=0," ",IFERROR(VLOOKUP(C37,'1.【呼吸家】配送计划表0321'!C:K,10,FALSE),"")),"yyyy/m/d")</f>
        <v/>
      </c>
      <c r="T37" s="251" t="str">
        <f>TEXT(IF(IFERROR(VLOOKUP(C37,'1.【呼吸家】配送计划表0321'!C:L,11,FALSE),"")=0," ",IFERROR(VLOOKUP(C37,'1.【呼吸家】配送计划表0321'!C:L,11,FALSE),"")),"yyyy/m/d")</f>
        <v/>
      </c>
      <c r="U37" s="188"/>
      <c r="V37" s="188"/>
      <c r="W37" s="4" t="s">
        <v>167</v>
      </c>
      <c r="X37" s="145" t="str">
        <f>TEXT(IF(IFERROR(VLOOKUP(C37,'2.【呼研院】协议收取情况0321'!B:F,5,FALSE),"")=0," ",IFERROR(VLOOKUP(C37,'2.【呼研院】协议收取情况0321'!B:F,5,FALSE),"")),"yyyy/m/d")</f>
        <v xml:space="preserve"> </v>
      </c>
    </row>
    <row r="38" spans="1:24" ht="27.75" customHeight="1">
      <c r="A38" s="87" t="s">
        <v>139</v>
      </c>
      <c r="B38" s="4" t="s">
        <v>140</v>
      </c>
      <c r="C38" s="157" t="s">
        <v>223</v>
      </c>
      <c r="D38" s="188">
        <v>2</v>
      </c>
      <c r="E38" s="188" t="s">
        <v>224</v>
      </c>
      <c r="F38" s="156" t="s">
        <v>225</v>
      </c>
      <c r="G38" s="4"/>
      <c r="H38" s="196" t="s">
        <v>188</v>
      </c>
      <c r="I38" s="30" t="s">
        <v>38</v>
      </c>
      <c r="J38" s="4"/>
      <c r="K38" s="4"/>
      <c r="L38" s="4" t="s">
        <v>38</v>
      </c>
      <c r="M38" s="4" t="str">
        <f>TEXT(IF(IFERROR(VLOOKUP(C38,'1.【呼吸家】配送计划表0321'!C:I,5,FALSE),"")=0," ",IFERROR(VLOOKUP(C38,'1.【呼吸家】配送计划表0321'!C:I,5,FALSE),"")),"yyyy/m/d")</f>
        <v/>
      </c>
      <c r="N38" s="4" t="b">
        <f t="shared" si="1"/>
        <v>0</v>
      </c>
      <c r="O38" s="197" t="s">
        <v>224</v>
      </c>
      <c r="P38" s="197">
        <v>13822715685</v>
      </c>
      <c r="Q38" s="140" t="s">
        <v>226</v>
      </c>
      <c r="R38" s="63" t="str">
        <f>TEXT(IF(IFERROR(VLOOKUP(C38,'1.【呼吸家】配送计划表0321'!C:I,8,FALSE),"")=0," ",IFERROR(VLOOKUP(C38,'1.【呼吸家】配送计划表0321'!C:I,8,FALSE),"")),"yyyy/m/d")</f>
        <v/>
      </c>
      <c r="S38" s="251" t="str">
        <f>TEXT(IF(IFERROR(VLOOKUP(C38,'1.【呼吸家】配送计划表0321'!C:K,10,FALSE),"")=0," ",IFERROR(VLOOKUP(C38,'1.【呼吸家】配送计划表0321'!C:K,10,FALSE),"")),"yyyy/m/d")</f>
        <v/>
      </c>
      <c r="T38" s="251" t="str">
        <f>TEXT(IF(IFERROR(VLOOKUP(C38,'1.【呼吸家】配送计划表0321'!C:L,11,FALSE),"")=0," ",IFERROR(VLOOKUP(C38,'1.【呼吸家】配送计划表0321'!C:L,11,FALSE),"")),"yyyy/m/d")</f>
        <v/>
      </c>
      <c r="U38" s="197"/>
      <c r="V38" s="148"/>
      <c r="W38" s="4" t="s">
        <v>40</v>
      </c>
      <c r="X38" s="145" t="str">
        <f>TEXT(IF(IFERROR(VLOOKUP(C38,'2.【呼研院】协议收取情况0321'!B:F,5,FALSE),"")=0," ",IFERROR(VLOOKUP(C38,'2.【呼研院】协议收取情况0321'!B:F,5,FALSE),"")),"yyyy/m/d")</f>
        <v/>
      </c>
    </row>
    <row r="39" spans="1:24" ht="14.25" customHeight="1">
      <c r="A39" s="87" t="s">
        <v>139</v>
      </c>
      <c r="B39" s="4" t="s">
        <v>227</v>
      </c>
      <c r="C39" s="160" t="s">
        <v>228</v>
      </c>
      <c r="D39" s="199">
        <v>2</v>
      </c>
      <c r="E39" s="199" t="s">
        <v>229</v>
      </c>
      <c r="F39" s="211" t="s">
        <v>230</v>
      </c>
      <c r="G39" s="45" t="s">
        <v>48</v>
      </c>
      <c r="H39" s="199" t="s">
        <v>145</v>
      </c>
      <c r="I39" s="52" t="s">
        <v>38</v>
      </c>
      <c r="J39" s="31"/>
      <c r="K39" s="4" t="s">
        <v>38</v>
      </c>
      <c r="L39" s="13" t="s">
        <v>38</v>
      </c>
      <c r="M39" s="4" t="str">
        <f>TEXT(IF(IFERROR(VLOOKUP(C39,'1.【呼吸家】配送计划表0321'!C:I,5,FALSE),"")=0," ",IFERROR(VLOOKUP(C39,'1.【呼吸家】配送计划表0321'!C:I,5,FALSE),"")),"yyyy/m/d")</f>
        <v>是</v>
      </c>
      <c r="N39" s="4" t="b">
        <f t="shared" si="1"/>
        <v>1</v>
      </c>
      <c r="O39" s="204" t="s">
        <v>231</v>
      </c>
      <c r="P39" s="204">
        <v>14795592089</v>
      </c>
      <c r="Q39" s="204" t="s">
        <v>232</v>
      </c>
      <c r="R39" s="63" t="str">
        <f>TEXT(IF(IFERROR(VLOOKUP(C39,'1.【呼吸家】配送计划表0321'!C:M,8,FALSE),"")=0," ",IFERROR(VLOOKUP(C39,'1.【呼吸家】配送计划表0321'!C:M,8,FALSE),"")),"yyyy/m/d")</f>
        <v>2023/3/10</v>
      </c>
      <c r="S39" s="251" t="str">
        <f>TEXT(IF(IFERROR(VLOOKUP(C39,'1.【呼吸家】配送计划表0321'!C:M,10,FALSE),"")=0," ",IFERROR(VLOOKUP(C39,'1.【呼吸家】配送计划表0321'!C:M,10,FALSE),"")),"yyyy/m/d")</f>
        <v>2023/3/10</v>
      </c>
      <c r="T39" s="251" t="str">
        <f>TEXT(IF(IFERROR(VLOOKUP(C39,'1.【呼吸家】配送计划表0321'!C:M,11,FALSE),"")=0," ",IFERROR(VLOOKUP(C39,'1.【呼吸家】配送计划表0321'!C:M,11,FALSE),"")),"yyyy/m/d")</f>
        <v>2023/3/13</v>
      </c>
      <c r="U39" s="149">
        <v>80</v>
      </c>
      <c r="V39" s="206" t="s">
        <v>233</v>
      </c>
      <c r="W39" s="4" t="str">
        <f>VLOOKUP(C39,呼研院分中心协议!$C$2:$J$27,8,FALSE)</f>
        <v>2023.03.03</v>
      </c>
      <c r="X39" s="145" t="str">
        <f>TEXT(IF(IFERROR(VLOOKUP(C39,'2.【呼研院】协议收取情况0321'!B:F,5,FALSE),"")=0," ",IFERROR(VLOOKUP(C39,'2.【呼研院】协议收取情况0321'!B:F,5,FALSE),"")),"yyyy/m/d")</f>
        <v>2023/2/10</v>
      </c>
    </row>
    <row r="40" spans="1:24" ht="27.75" customHeight="1">
      <c r="A40" s="87" t="s">
        <v>139</v>
      </c>
      <c r="B40" s="4" t="s">
        <v>234</v>
      </c>
      <c r="C40" s="157" t="s">
        <v>235</v>
      </c>
      <c r="D40" s="188">
        <v>2</v>
      </c>
      <c r="E40" s="188" t="s">
        <v>236</v>
      </c>
      <c r="F40" s="156" t="s">
        <v>237</v>
      </c>
      <c r="G40" s="4" t="s">
        <v>55</v>
      </c>
      <c r="H40" s="196" t="s">
        <v>188</v>
      </c>
      <c r="I40" s="4" t="s">
        <v>38</v>
      </c>
      <c r="J40" s="98"/>
      <c r="K40" s="4"/>
      <c r="L40" s="13" t="s">
        <v>38</v>
      </c>
      <c r="M40" s="4" t="str">
        <f>TEXT(IF(IFERROR(VLOOKUP(C40,'1.【呼吸家】配送计划表0321'!C:I,5,FALSE),"")=0," ",IFERROR(VLOOKUP(C40,'1.【呼吸家】配送计划表0321'!C:I,5,FALSE),"")),"yyyy/m/d")</f>
        <v>是</v>
      </c>
      <c r="N40" s="4" t="b">
        <f t="shared" si="1"/>
        <v>1</v>
      </c>
      <c r="O40" s="188" t="s">
        <v>236</v>
      </c>
      <c r="P40" s="188">
        <v>18908578288</v>
      </c>
      <c r="Q40" s="196" t="s">
        <v>238</v>
      </c>
      <c r="R40" s="63" t="str">
        <f>TEXT(IF(IFERROR(VLOOKUP(C40,'1.【呼吸家】配送计划表0321'!C:M,8,FALSE),"")=0," ",IFERROR(VLOOKUP(C40,'1.【呼吸家】配送计划表0321'!C:M,8,FALSE),"")),"yyyy/m/d")</f>
        <v xml:space="preserve"> </v>
      </c>
      <c r="S40" s="251" t="str">
        <f>TEXT(IF(IFERROR(VLOOKUP(C40,'1.【呼吸家】配送计划表0321'!C:M,10,FALSE),"")=0," ",IFERROR(VLOOKUP(C40,'1.【呼吸家】配送计划表0321'!C:M,10,FALSE),"")),"yyyy/m/d")</f>
        <v xml:space="preserve"> </v>
      </c>
      <c r="T40" s="251" t="str">
        <f>TEXT(IF(IFERROR(VLOOKUP(C40,'1.【呼吸家】配送计划表0321'!C:M,11,FALSE),"")=0," ",IFERROR(VLOOKUP(C40,'1.【呼吸家】配送计划表0321'!C:M,11,FALSE),"")),"yyyy/m/d")</f>
        <v xml:space="preserve"> </v>
      </c>
      <c r="U40" s="143">
        <v>85100</v>
      </c>
      <c r="V40" s="196" t="s">
        <v>239</v>
      </c>
      <c r="W40" s="4" t="s">
        <v>40</v>
      </c>
      <c r="X40" s="145" t="str">
        <f>TEXT(IF(IFERROR(VLOOKUP(C40,'2.【呼研院】协议收取情况0321'!B:F,5,FALSE),"")=0," ",IFERROR(VLOOKUP(C40,'2.【呼研院】协议收取情况0321'!B:F,5,FALSE),"")),"yyyy/m/d")</f>
        <v/>
      </c>
    </row>
    <row r="41" spans="1:24" ht="15.75" customHeight="1">
      <c r="A41" s="87" t="s">
        <v>139</v>
      </c>
      <c r="B41" s="4" t="s">
        <v>234</v>
      </c>
      <c r="C41" s="161" t="s">
        <v>240</v>
      </c>
      <c r="D41" s="197">
        <v>1</v>
      </c>
      <c r="E41" s="197" t="s">
        <v>241</v>
      </c>
      <c r="F41" s="212" t="s">
        <v>242</v>
      </c>
      <c r="G41" s="29"/>
      <c r="H41" s="197" t="s">
        <v>209</v>
      </c>
      <c r="I41" s="100" t="s">
        <v>38</v>
      </c>
      <c r="J41" s="101"/>
      <c r="K41" s="4"/>
      <c r="L41" s="29" t="s">
        <v>30</v>
      </c>
      <c r="M41" s="4" t="str">
        <f>TEXT(IF(IFERROR(VLOOKUP(C41,'1.【呼吸家】配送计划表0321'!C:I,5,FALSE),"")=0," ",IFERROR(VLOOKUP(C41,'1.【呼吸家】配送计划表0321'!C:I,5,FALSE),"")),"yyyy/m/d")</f>
        <v/>
      </c>
      <c r="N41" s="4" t="b">
        <f t="shared" si="1"/>
        <v>0</v>
      </c>
      <c r="O41" s="205" t="s">
        <v>243</v>
      </c>
      <c r="P41" s="205">
        <v>18574393127</v>
      </c>
      <c r="Q41" s="205" t="s">
        <v>244</v>
      </c>
      <c r="R41" s="63" t="str">
        <f>TEXT(IF(IFERROR(VLOOKUP(C41,'1.【呼吸家】配送计划表0321'!C:I,8,FALSE),"")=0," ",IFERROR(VLOOKUP(C41,'1.【呼吸家】配送计划表0321'!C:I,8,FALSE),"")),"yyyy/m/d")</f>
        <v/>
      </c>
      <c r="S41" s="251" t="str">
        <f>TEXT(IF(IFERROR(VLOOKUP(C41,'1.【呼吸家】配送计划表0321'!C:K,10,FALSE),"")=0," ",IFERROR(VLOOKUP(C41,'1.【呼吸家】配送计划表0321'!C:K,10,FALSE),"")),"yyyy/m/d")</f>
        <v/>
      </c>
      <c r="T41" s="251" t="str">
        <f>TEXT(IF(IFERROR(VLOOKUP(C41,'1.【呼吸家】配送计划表0321'!C:L,11,FALSE),"")=0," ",IFERROR(VLOOKUP(C41,'1.【呼吸家】配送计划表0321'!C:L,11,FALSE),"")),"yyyy/m/d")</f>
        <v/>
      </c>
      <c r="U41" s="150"/>
      <c r="V41" s="206"/>
      <c r="W41" s="4" t="s">
        <v>40</v>
      </c>
      <c r="X41" s="145" t="str">
        <f>TEXT(IF(IFERROR(VLOOKUP(C41,'2.【呼研院】协议收取情况0321'!B:F,5,FALSE),"")=0," ",IFERROR(VLOOKUP(C41,'2.【呼研院】协议收取情况0321'!B:F,5,FALSE),"")),"yyyy/m/d")</f>
        <v xml:space="preserve"> </v>
      </c>
    </row>
    <row r="42" spans="1:24" ht="15.75" customHeight="1">
      <c r="A42" s="87" t="s">
        <v>139</v>
      </c>
      <c r="B42" s="4" t="s">
        <v>234</v>
      </c>
      <c r="C42" s="157" t="s">
        <v>245</v>
      </c>
      <c r="D42" s="188">
        <v>2</v>
      </c>
      <c r="E42" s="188" t="s">
        <v>246</v>
      </c>
      <c r="F42" s="156" t="s">
        <v>247</v>
      </c>
      <c r="G42" s="4" t="s">
        <v>55</v>
      </c>
      <c r="H42" s="196" t="s">
        <v>248</v>
      </c>
      <c r="I42" s="30" t="s">
        <v>38</v>
      </c>
      <c r="J42" s="13"/>
      <c r="K42" s="4"/>
      <c r="L42" s="13" t="s">
        <v>38</v>
      </c>
      <c r="M42" s="4" t="str">
        <f>TEXT(IF(IFERROR(VLOOKUP(C42,'1.【呼吸家】配送计划表0321'!C:I,5,FALSE),"")=0," ",IFERROR(VLOOKUP(C42,'1.【呼吸家】配送计划表0321'!C:I,5,FALSE),"")),"yyyy/m/d")</f>
        <v>是</v>
      </c>
      <c r="N42" s="4" t="b">
        <f t="shared" si="1"/>
        <v>1</v>
      </c>
      <c r="O42" s="199" t="s">
        <v>249</v>
      </c>
      <c r="P42" s="199">
        <v>18085792838</v>
      </c>
      <c r="Q42" s="118" t="s">
        <v>250</v>
      </c>
      <c r="R42" s="63" t="str">
        <f>TEXT(IF(IFERROR(VLOOKUP(C42,'1.【呼吸家】配送计划表0321'!C:M,8,FALSE),"")=0," ",IFERROR(VLOOKUP(C42,'1.【呼吸家】配送计划表0321'!C:M,8,FALSE),"")),"yyyy/m/d")</f>
        <v xml:space="preserve"> </v>
      </c>
      <c r="S42" s="251" t="str">
        <f>TEXT(IF(IFERROR(VLOOKUP(C42,'1.【呼吸家】配送计划表0321'!C:M,10,FALSE),"")=0," ",IFERROR(VLOOKUP(C42,'1.【呼吸家】配送计划表0321'!C:M,10,FALSE),"")),"yyyy/m/d")</f>
        <v xml:space="preserve"> </v>
      </c>
      <c r="T42" s="251" t="str">
        <f>TEXT(IF(IFERROR(VLOOKUP(C42,'1.【呼吸家】配送计划表0321'!C:M,11,FALSE),"")=0," ",IFERROR(VLOOKUP(C42,'1.【呼吸家】配送计划表0321'!C:M,11,FALSE),"")),"yyyy/m/d")</f>
        <v xml:space="preserve"> </v>
      </c>
      <c r="U42" s="151"/>
      <c r="V42" s="204"/>
      <c r="W42" s="4" t="str">
        <f>VLOOKUP(C42,呼研院分中心协议!$C$2:$J$27,8,FALSE)</f>
        <v>2023.03.03</v>
      </c>
      <c r="X42" s="145" t="str">
        <f>TEXT(IF(IFERROR(VLOOKUP(C42,'2.【呼研院】协议收取情况0321'!B:F,5,FALSE),"")=0," ",IFERROR(VLOOKUP(C42,'2.【呼研院】协议收取情况0321'!B:F,5,FALSE),"")),"yyyy/m/d")</f>
        <v xml:space="preserve"> </v>
      </c>
    </row>
    <row r="43" spans="1:24" ht="14.25" customHeight="1">
      <c r="A43" s="87" t="s">
        <v>139</v>
      </c>
      <c r="B43" s="4" t="s">
        <v>234</v>
      </c>
      <c r="C43" s="157" t="s">
        <v>251</v>
      </c>
      <c r="D43" s="188">
        <v>1</v>
      </c>
      <c r="E43" s="188" t="s">
        <v>252</v>
      </c>
      <c r="F43" s="156" t="s">
        <v>253</v>
      </c>
      <c r="G43" s="45" t="s">
        <v>48</v>
      </c>
      <c r="H43" s="188" t="s">
        <v>254</v>
      </c>
      <c r="I43" s="30" t="s">
        <v>38</v>
      </c>
      <c r="J43" s="31"/>
      <c r="K43" s="4"/>
      <c r="L43" s="29" t="s">
        <v>30</v>
      </c>
      <c r="M43" s="4" t="str">
        <f>TEXT(IF(IFERROR(VLOOKUP(C43,'1.【呼吸家】配送计划表0321'!C:I,5,FALSE),"")=0," ",IFERROR(VLOOKUP(C43,'1.【呼吸家】配送计划表0321'!C:I,5,FALSE),"")),"yyyy/m/d")</f>
        <v>否</v>
      </c>
      <c r="N43" s="4" t="b">
        <f t="shared" si="1"/>
        <v>1</v>
      </c>
      <c r="O43" s="206" t="s">
        <v>255</v>
      </c>
      <c r="P43" s="206">
        <v>13648524470</v>
      </c>
      <c r="Q43" s="206" t="s">
        <v>256</v>
      </c>
      <c r="R43" s="63" t="str">
        <f>TEXT(IF(IFERROR(VLOOKUP(C43,'1.【呼吸家】配送计划表0321'!C:M,8,FALSE),"")=0," ",IFERROR(VLOOKUP(C43,'1.【呼吸家】配送计划表0321'!C:M,8,FALSE),"")),"yyyy/m/d")</f>
        <v xml:space="preserve"> </v>
      </c>
      <c r="S43" s="251" t="str">
        <f>TEXT(IF(IFERROR(VLOOKUP(C43,'1.【呼吸家】配送计划表0321'!C:M,10,FALSE),"")=0," ",IFERROR(VLOOKUP(C43,'1.【呼吸家】配送计划表0321'!C:M,10,FALSE),"")),"yyyy/m/d")</f>
        <v xml:space="preserve"> </v>
      </c>
      <c r="T43" s="251" t="str">
        <f>TEXT(IF(IFERROR(VLOOKUP(C43,'1.【呼吸家】配送计划表0321'!C:M,11,FALSE),"")=0," ",IFERROR(VLOOKUP(C43,'1.【呼吸家】配送计划表0321'!C:M,11,FALSE),"")),"yyyy/m/d")</f>
        <v xml:space="preserve"> </v>
      </c>
      <c r="U43" s="206"/>
      <c r="V43" s="206"/>
      <c r="W43" s="4" t="s">
        <v>40</v>
      </c>
      <c r="X43" s="145" t="str">
        <f>TEXT(IF(IFERROR(VLOOKUP(C43,'2.【呼研院】协议收取情况0321'!B:F,5,FALSE),"")=0," ",IFERROR(VLOOKUP(C43,'2.【呼研院】协议收取情况0321'!B:F,5,FALSE),"")),"yyyy/m/d")</f>
        <v xml:space="preserve"> </v>
      </c>
    </row>
    <row r="44" spans="1:24" ht="27.75" customHeight="1">
      <c r="A44" s="87" t="s">
        <v>139</v>
      </c>
      <c r="B44" s="4" t="s">
        <v>257</v>
      </c>
      <c r="C44" s="157" t="s">
        <v>258</v>
      </c>
      <c r="D44" s="188">
        <v>2</v>
      </c>
      <c r="E44" s="188" t="s">
        <v>259</v>
      </c>
      <c r="F44" s="156" t="s">
        <v>260</v>
      </c>
      <c r="G44" s="4"/>
      <c r="H44" s="188" t="s">
        <v>158</v>
      </c>
      <c r="I44" s="30" t="s">
        <v>38</v>
      </c>
      <c r="J44" s="4"/>
      <c r="K44" s="4"/>
      <c r="L44" s="4" t="s">
        <v>38</v>
      </c>
      <c r="M44" s="4" t="str">
        <f>TEXT(IF(IFERROR(VLOOKUP(C44,'1.【呼吸家】配送计划表0321'!C:I,5,FALSE),"")=0," ",IFERROR(VLOOKUP(C44,'1.【呼吸家】配送计划表0321'!C:I,5,FALSE),"")),"yyyy/m/d")</f>
        <v>是</v>
      </c>
      <c r="N44" s="4" t="b">
        <f t="shared" si="1"/>
        <v>1</v>
      </c>
      <c r="O44" s="207" t="s">
        <v>259</v>
      </c>
      <c r="P44" s="207">
        <v>13769111230</v>
      </c>
      <c r="Q44" s="207" t="s">
        <v>261</v>
      </c>
      <c r="R44" s="63" t="str">
        <f>TEXT(IF(IFERROR(VLOOKUP(C44,'1.【呼吸家】配送计划表0321'!C:M,8,FALSE),"")=0," ",IFERROR(VLOOKUP(C44,'1.【呼吸家】配送计划表0321'!C:M,8,FALSE),"")),"yyyy/m/d")</f>
        <v>2023/3/10</v>
      </c>
      <c r="S44" s="251" t="str">
        <f>TEXT(IF(IFERROR(VLOOKUP(C44,'1.【呼吸家】配送计划表0321'!C:M,10,FALSE),"")=0," ",IFERROR(VLOOKUP(C44,'1.【呼吸家】配送计划表0321'!C:M,10,FALSE),"")),"yyyy/m/d")</f>
        <v>2023/3/16</v>
      </c>
      <c r="T44" s="251" t="str">
        <f>TEXT(IF(IFERROR(VLOOKUP(C44,'1.【呼吸家】配送计划表0321'!C:M,11,FALSE),"")=0," ",IFERROR(VLOOKUP(C44,'1.【呼吸家】配送计划表0321'!C:M,11,FALSE),"")),"yyyy/m/d")</f>
        <v>2023/3/19</v>
      </c>
      <c r="U44" s="152">
        <v>85100</v>
      </c>
      <c r="V44" s="167" t="s">
        <v>233</v>
      </c>
      <c r="W44" s="4" t="str">
        <f>VLOOKUP(C44,呼研院分中心协议!$C$2:$J$27,8,FALSE)</f>
        <v>2023.03.03</v>
      </c>
      <c r="X44" s="145" t="str">
        <f>TEXT(IF(IFERROR(VLOOKUP(C44,'2.【呼研院】协议收取情况0321'!B:F,5,FALSE),"")=0," ",IFERROR(VLOOKUP(C44,'2.【呼研院】协议收取情况0321'!B:F,5,FALSE),"")),"yyyy/m/d")</f>
        <v>2023/2/14</v>
      </c>
    </row>
    <row r="45" spans="1:24" ht="14.25" customHeight="1">
      <c r="A45" s="87" t="s">
        <v>139</v>
      </c>
      <c r="B45" s="4" t="s">
        <v>257</v>
      </c>
      <c r="C45" s="157" t="s">
        <v>262</v>
      </c>
      <c r="D45" s="188">
        <v>1</v>
      </c>
      <c r="E45" s="188" t="s">
        <v>263</v>
      </c>
      <c r="F45" s="156" t="s">
        <v>264</v>
      </c>
      <c r="G45" s="98"/>
      <c r="H45" s="188" t="s">
        <v>265</v>
      </c>
      <c r="I45" s="30" t="s">
        <v>38</v>
      </c>
      <c r="J45" s="98"/>
      <c r="K45" s="4"/>
      <c r="L45" s="29" t="s">
        <v>30</v>
      </c>
      <c r="M45" s="4" t="str">
        <f>TEXT(IF(IFERROR(VLOOKUP(C45,'1.【呼吸家】配送计划表0321'!C:I,5,FALSE),"")=0," ",IFERROR(VLOOKUP(C45,'1.【呼吸家】配送计划表0321'!C:I,5,FALSE),"")),"yyyy/m/d")</f>
        <v/>
      </c>
      <c r="N45" s="4" t="b">
        <f t="shared" si="1"/>
        <v>0</v>
      </c>
      <c r="O45" s="188" t="s">
        <v>266</v>
      </c>
      <c r="P45" s="188">
        <v>15969508219</v>
      </c>
      <c r="Q45" s="196" t="s">
        <v>267</v>
      </c>
      <c r="R45" s="63" t="str">
        <f>TEXT(IF(IFERROR(VLOOKUP(C45,'1.【呼吸家】配送计划表0321'!C:I,8,FALSE),"")=0," ",IFERROR(VLOOKUP(C45,'1.【呼吸家】配送计划表0321'!C:I,8,FALSE),"")),"yyyy/m/d")</f>
        <v/>
      </c>
      <c r="S45" s="251" t="str">
        <f>TEXT(IF(IFERROR(VLOOKUP(C45,'1.【呼吸家】配送计划表0321'!C:K,10,FALSE),"")=0," ",IFERROR(VLOOKUP(C45,'1.【呼吸家】配送计划表0321'!C:K,10,FALSE),"")),"yyyy/m/d")</f>
        <v/>
      </c>
      <c r="T45" s="251" t="str">
        <f>TEXT(IF(IFERROR(VLOOKUP(C45,'1.【呼吸家】配送计划表0321'!C:L,11,FALSE),"")=0," ",IFERROR(VLOOKUP(C45,'1.【呼吸家】配送计划表0321'!C:L,11,FALSE),"")),"yyyy/m/d")</f>
        <v/>
      </c>
      <c r="U45" s="188" t="s">
        <v>268</v>
      </c>
      <c r="V45" s="188" t="s">
        <v>148</v>
      </c>
      <c r="W45" s="4" t="s">
        <v>269</v>
      </c>
      <c r="X45" s="145" t="str">
        <f>TEXT(IF(IFERROR(VLOOKUP(C45,'2.【呼研院】协议收取情况0321'!B:F,5,FALSE),"")=0," ",IFERROR(VLOOKUP(C45,'2.【呼研院】协议收取情况0321'!B:F,5,FALSE),"")),"yyyy/m/d")</f>
        <v xml:space="preserve"> </v>
      </c>
    </row>
    <row r="46" spans="1:24" ht="14.25" customHeight="1">
      <c r="A46" s="20" t="s">
        <v>270</v>
      </c>
      <c r="B46" s="4" t="s">
        <v>271</v>
      </c>
      <c r="C46" s="156" t="s">
        <v>272</v>
      </c>
      <c r="D46" s="4">
        <v>2</v>
      </c>
      <c r="E46" s="4" t="s">
        <v>273</v>
      </c>
      <c r="F46" s="156" t="s">
        <v>274</v>
      </c>
      <c r="G46" s="4" t="s">
        <v>48</v>
      </c>
      <c r="H46" s="4"/>
      <c r="I46" s="4" t="s">
        <v>30</v>
      </c>
      <c r="J46" s="4"/>
      <c r="K46" s="4"/>
      <c r="L46" s="4" t="s">
        <v>38</v>
      </c>
      <c r="M46" s="4" t="str">
        <f>TEXT(IF(IFERROR(VLOOKUP(C46,'1.【呼吸家】配送计划表0321'!C:I,5,FALSE),"")=0," ",IFERROR(VLOOKUP(C46,'1.【呼吸家】配送计划表0321'!C:I,5,FALSE),"")),"yyyy/m/d")</f>
        <v>不要一体机，只要电脑</v>
      </c>
      <c r="N46" s="4" t="b">
        <f t="shared" si="1"/>
        <v>0</v>
      </c>
      <c r="O46" s="4" t="s">
        <v>274</v>
      </c>
      <c r="P46" s="30">
        <v>15738370463</v>
      </c>
      <c r="Q46" s="156" t="s">
        <v>276</v>
      </c>
      <c r="R46" s="63" t="str">
        <f>TEXT(IF(IFERROR(VLOOKUP(C46,'1.【呼吸家】配送计划表0321'!C:M,8,FALSE),"")=0," ",IFERROR(VLOOKUP(C46,'1.【呼吸家】配送计划表0321'!C:M,8,FALSE),"")),"yyyy/m/d")</f>
        <v xml:space="preserve"> </v>
      </c>
      <c r="S46" s="251" t="str">
        <f>TEXT(IF(IFERROR(VLOOKUP(C46,'1.【呼吸家】配送计划表0321'!C:M,10,FALSE),"")=0," ",IFERROR(VLOOKUP(C46,'1.【呼吸家】配送计划表0321'!C:M,10,FALSE),"")),"yyyy/m/d")</f>
        <v xml:space="preserve"> </v>
      </c>
      <c r="T46" s="251" t="str">
        <f>TEXT(IF(IFERROR(VLOOKUP(C46,'1.【呼吸家】配送计划表0321'!C:M,11,FALSE),"")=0," ",IFERROR(VLOOKUP(C46,'1.【呼吸家】配送计划表0321'!C:M,11,FALSE),"")),"yyyy/m/d")</f>
        <v xml:space="preserve"> </v>
      </c>
      <c r="U46" s="251" t="str">
        <f>IF(ISBLANK(IFERROR(VLOOKUP(C46,用于统计_CRC问卷考核3.17reshape!A:B,2,FALSE),"")),#REF!,IFERROR(VLOOKUP(C46,用于统计_CRC问卷考核3.17reshape!A:B,2,FALSE),""))</f>
        <v>70,95</v>
      </c>
      <c r="V46" s="4"/>
      <c r="W46" s="4" t="s">
        <v>40</v>
      </c>
      <c r="X46" s="145" t="str">
        <f>TEXT(IF(IFERROR(VLOOKUP(C46,'2.【呼研院】协议收取情况0321'!B:F,5,FALSE),"")=0," ",IFERROR(VLOOKUP(C46,'2.【呼研院】协议收取情况0321'!B:F,5,FALSE),"")),"yyyy/m/d")</f>
        <v xml:space="preserve"> </v>
      </c>
    </row>
    <row r="47" spans="1:24" ht="14.25" customHeight="1">
      <c r="A47" s="20" t="s">
        <v>270</v>
      </c>
      <c r="B47" s="4" t="s">
        <v>271</v>
      </c>
      <c r="C47" s="156" t="s">
        <v>277</v>
      </c>
      <c r="D47" s="4">
        <v>2</v>
      </c>
      <c r="E47" s="4" t="s">
        <v>278</v>
      </c>
      <c r="F47" s="156" t="s">
        <v>279</v>
      </c>
      <c r="G47" s="4" t="s">
        <v>36</v>
      </c>
      <c r="H47" s="4"/>
      <c r="I47" s="4" t="s">
        <v>38</v>
      </c>
      <c r="J47" s="4"/>
      <c r="K47" s="4"/>
      <c r="L47" s="4" t="s">
        <v>38</v>
      </c>
      <c r="M47" s="4" t="str">
        <f>TEXT(IF(IFERROR(VLOOKUP(C47,'1.【呼吸家】配送计划表0321'!C:I,5,FALSE),"")=0," ",IFERROR(VLOOKUP(C47,'1.【呼吸家】配送计划表0321'!C:I,5,FALSE),"")),"yyyy/m/d")</f>
        <v>是</v>
      </c>
      <c r="N47" s="4" t="b">
        <f t="shared" si="1"/>
        <v>1</v>
      </c>
      <c r="O47" s="4" t="s">
        <v>279</v>
      </c>
      <c r="P47" s="30">
        <v>15138477318</v>
      </c>
      <c r="Q47" s="156" t="s">
        <v>280</v>
      </c>
      <c r="R47" s="63" t="str">
        <f>TEXT(IF(IFERROR(VLOOKUP(C47,'1.【呼吸家】配送计划表0321'!C:M,8,FALSE),"")=0," ",IFERROR(VLOOKUP(C47,'1.【呼吸家】配送计划表0321'!C:M,8,FALSE),"")),"yyyy/m/d")</f>
        <v xml:space="preserve"> </v>
      </c>
      <c r="S47" s="251" t="str">
        <f>TEXT(IF(IFERROR(VLOOKUP(C47,'1.【呼吸家】配送计划表0321'!C:M,10,FALSE),"")=0," ",IFERROR(VLOOKUP(C47,'1.【呼吸家】配送计划表0321'!C:M,10,FALSE),"")),"yyyy/m/d")</f>
        <v xml:space="preserve"> </v>
      </c>
      <c r="T47" s="251" t="str">
        <f>TEXT(IF(IFERROR(VLOOKUP(C47,'1.【呼吸家】配送计划表0321'!C:M,11,FALSE),"")=0," ",IFERROR(VLOOKUP(C47,'1.【呼吸家】配送计划表0321'!C:M,11,FALSE),"")),"yyyy/m/d")</f>
        <v xml:space="preserve"> </v>
      </c>
      <c r="U47" s="251" t="str">
        <f>IF(ISBLANK(IFERROR(VLOOKUP(C47,用于统计_CRC问卷考核3.17reshape!A:B,2,FALSE),"")),#REF!,IFERROR(VLOOKUP(C47,用于统计_CRC问卷考核3.17reshape!A:B,2,FALSE),""))</f>
        <v>70,95</v>
      </c>
      <c r="V47" s="4"/>
      <c r="W47" s="4" t="str">
        <f>VLOOKUP(C47,呼研院分中心协议!$C$2:$J$27,8,FALSE)</f>
        <v>2023.03.03</v>
      </c>
      <c r="X47" s="145" t="str">
        <f>TEXT(IF(IFERROR(VLOOKUP(C47,'2.【呼研院】协议收取情况0321'!B:F,5,FALSE),"")=0," ",IFERROR(VLOOKUP(C47,'2.【呼研院】协议收取情况0321'!B:F,5,FALSE),"")),"yyyy/m/d")</f>
        <v>2023/3/7</v>
      </c>
    </row>
    <row r="48" spans="1:24" ht="14.25" customHeight="1">
      <c r="A48" s="20" t="s">
        <v>270</v>
      </c>
      <c r="B48" s="4" t="s">
        <v>271</v>
      </c>
      <c r="C48" s="156" t="s">
        <v>281</v>
      </c>
      <c r="D48" s="4">
        <v>2</v>
      </c>
      <c r="E48" s="4" t="s">
        <v>282</v>
      </c>
      <c r="F48" s="156" t="s">
        <v>283</v>
      </c>
      <c r="G48" s="4" t="s">
        <v>48</v>
      </c>
      <c r="H48" s="4" t="s">
        <v>284</v>
      </c>
      <c r="I48" s="4" t="s">
        <v>38</v>
      </c>
      <c r="J48" s="4"/>
      <c r="K48" s="4"/>
      <c r="L48" s="4"/>
      <c r="M48" s="4" t="str">
        <f>TEXT(IF(IFERROR(VLOOKUP(C48,'1.【呼吸家】配送计划表0321'!C:I,5,FALSE),"")=0," ",IFERROR(VLOOKUP(C48,'1.【呼吸家】配送计划表0321'!C:I,5,FALSE),"")),"yyyy/m/d")</f>
        <v/>
      </c>
      <c r="N48" s="4" t="b">
        <f t="shared" si="1"/>
        <v>1</v>
      </c>
      <c r="O48" s="4" t="s">
        <v>285</v>
      </c>
      <c r="P48" s="30">
        <v>18567835335</v>
      </c>
      <c r="Q48" s="156" t="s">
        <v>286</v>
      </c>
      <c r="R48" s="63" t="str">
        <f>TEXT(IF(IFERROR(VLOOKUP(C48,'1.【呼吸家】配送计划表0321'!C:I,8,FALSE),"")=0," ",IFERROR(VLOOKUP(C48,'1.【呼吸家】配送计划表0321'!C:I,8,FALSE),"")),"yyyy/m/d")</f>
        <v/>
      </c>
      <c r="S48" s="251" t="str">
        <f>TEXT(IF(IFERROR(VLOOKUP(C48,'1.【呼吸家】配送计划表0321'!C:K,10,FALSE),"")=0," ",IFERROR(VLOOKUP(C48,'1.【呼吸家】配送计划表0321'!C:K,10,FALSE),"")),"yyyy/m/d")</f>
        <v/>
      </c>
      <c r="T48" s="251" t="str">
        <f>TEXT(IF(IFERROR(VLOOKUP(C48,'1.【呼吸家】配送计划表0321'!C:L,11,FALSE),"")=0," ",IFERROR(VLOOKUP(C48,'1.【呼吸家】配送计划表0321'!C:L,11,FALSE),"")),"yyyy/m/d")</f>
        <v/>
      </c>
      <c r="U48" s="251" t="str">
        <f>IF(ISBLANK(IFERROR(VLOOKUP(C48,用于统计_CRC问卷考核3.17reshape!A:B,2,FALSE),"")),#REF!,IFERROR(VLOOKUP(C48,用于统计_CRC问卷考核3.17reshape!A:B,2,FALSE),""))</f>
        <v>95,100,95,100,100,95</v>
      </c>
      <c r="V48" s="32"/>
      <c r="W48" s="4" t="s">
        <v>40</v>
      </c>
      <c r="X48" s="145" t="str">
        <f>TEXT(IF(IFERROR(VLOOKUP(C48,'2.【呼研院】协议收取情况0321'!B:F,5,FALSE),"")=0," ",IFERROR(VLOOKUP(C48,'2.【呼研院】协议收取情况0321'!B:F,5,FALSE),"")),"yyyy/m/d")</f>
        <v xml:space="preserve"> </v>
      </c>
    </row>
    <row r="49" spans="1:24" ht="14.25" customHeight="1">
      <c r="A49" s="20" t="s">
        <v>270</v>
      </c>
      <c r="B49" s="4" t="s">
        <v>287</v>
      </c>
      <c r="C49" s="156" t="s">
        <v>288</v>
      </c>
      <c r="D49" s="4">
        <v>2</v>
      </c>
      <c r="E49" s="4" t="s">
        <v>289</v>
      </c>
      <c r="F49" s="156" t="s">
        <v>290</v>
      </c>
      <c r="G49" s="4" t="s">
        <v>48</v>
      </c>
      <c r="H49" s="4"/>
      <c r="I49" s="4" t="s">
        <v>38</v>
      </c>
      <c r="J49" s="4" t="s">
        <v>291</v>
      </c>
      <c r="K49" s="4"/>
      <c r="L49" s="4" t="s">
        <v>30</v>
      </c>
      <c r="M49" s="4" t="str">
        <f>TEXT(IF(IFERROR(VLOOKUP(C49,'1.【呼吸家】配送计划表0321'!C:I,5,FALSE),"")=0," ",IFERROR(VLOOKUP(C49,'1.【呼吸家】配送计划表0321'!C:I,5,FALSE),"")),"yyyy/m/d")</f>
        <v>否</v>
      </c>
      <c r="N49" s="4" t="b">
        <f t="shared" si="1"/>
        <v>1</v>
      </c>
      <c r="O49" s="4" t="s">
        <v>290</v>
      </c>
      <c r="P49" s="30">
        <v>15243650785</v>
      </c>
      <c r="Q49" s="156" t="s">
        <v>292</v>
      </c>
      <c r="R49" s="63" t="str">
        <f>TEXT(IF(IFERROR(VLOOKUP(C49,'1.【呼吸家】配送计划表0321'!C:M,8,FALSE),"")=0," ",IFERROR(VLOOKUP(C49,'1.【呼吸家】配送计划表0321'!C:M,8,FALSE),"")),"yyyy/m/d")</f>
        <v>2023/3/3</v>
      </c>
      <c r="S49" s="251" t="str">
        <f>TEXT(IF(IFERROR(VLOOKUP(C49,'1.【呼吸家】配送计划表0321'!C:M,10,FALSE),"")=0," ",IFERROR(VLOOKUP(C49,'1.【呼吸家】配送计划表0321'!C:M,10,FALSE),"")),"yyyy/m/d")</f>
        <v>2023/3/6</v>
      </c>
      <c r="T49" s="251" t="str">
        <f>TEXT(IF(IFERROR(VLOOKUP(C49,'1.【呼吸家】配送计划表0321'!C:M,11,FALSE),"")=0," ",IFERROR(VLOOKUP(C49,'1.【呼吸家】配送计划表0321'!C:M,11,FALSE),"")),"yyyy/m/d")</f>
        <v>2023/3/9</v>
      </c>
      <c r="U49" s="251" t="str">
        <f>IF(ISBLANK(IFERROR(VLOOKUP(C49,用于统计_CRC问卷考核3.17reshape!A:B,2,FALSE),"")),#REF!,IFERROR(VLOOKUP(C49,用于统计_CRC问卷考核3.17reshape!A:B,2,FALSE),""))</f>
        <v>80</v>
      </c>
      <c r="V49" s="4" t="s">
        <v>293</v>
      </c>
      <c r="W49" s="4" t="s">
        <v>40</v>
      </c>
      <c r="X49" s="145" t="str">
        <f>TEXT(IF(IFERROR(VLOOKUP(C49,'2.【呼研院】协议收取情况0321'!B:F,5,FALSE),"")=0," ",IFERROR(VLOOKUP(C49,'2.【呼研院】协议收取情况0321'!B:F,5,FALSE),"")),"yyyy/m/d")</f>
        <v xml:space="preserve"> </v>
      </c>
    </row>
    <row r="50" spans="1:24" ht="14.25" customHeight="1">
      <c r="A50" s="20" t="s">
        <v>270</v>
      </c>
      <c r="B50" s="4" t="s">
        <v>294</v>
      </c>
      <c r="C50" s="156" t="s">
        <v>295</v>
      </c>
      <c r="D50" s="5">
        <v>2</v>
      </c>
      <c r="E50" s="5" t="s">
        <v>296</v>
      </c>
      <c r="F50" s="156" t="s">
        <v>297</v>
      </c>
      <c r="G50" s="4"/>
      <c r="H50" s="6" t="s">
        <v>298</v>
      </c>
      <c r="I50" s="4" t="s">
        <v>38</v>
      </c>
      <c r="J50" s="4"/>
      <c r="K50" s="4"/>
      <c r="L50" s="4" t="s">
        <v>38</v>
      </c>
      <c r="M50" s="4" t="str">
        <f>TEXT(IF(IFERROR(VLOOKUP(C50,'1.【呼吸家】配送计划表0321'!C:I,5,FALSE),"")=0," ",IFERROR(VLOOKUP(C50,'1.【呼吸家】配送计划表0321'!C:I,5,FALSE),"")),"yyyy/m/d")</f>
        <v>是</v>
      </c>
      <c r="N50" s="4" t="b">
        <f t="shared" si="1"/>
        <v>1</v>
      </c>
      <c r="O50" s="4" t="s">
        <v>299</v>
      </c>
      <c r="P50" s="30">
        <v>13561486328</v>
      </c>
      <c r="Q50" s="156" t="s">
        <v>300</v>
      </c>
      <c r="R50" s="63" t="str">
        <f>TEXT(IF(IFERROR(VLOOKUP(C50,'1.【呼吸家】配送计划表0321'!C:M,8,FALSE),"")=0," ",IFERROR(VLOOKUP(C50,'1.【呼吸家】配送计划表0321'!C:M,8,FALSE),"")),"yyyy/m/d")</f>
        <v xml:space="preserve"> </v>
      </c>
      <c r="S50" s="251" t="str">
        <f>TEXT(IF(IFERROR(VLOOKUP(C50,'1.【呼吸家】配送计划表0321'!C:M,10,FALSE),"")=0," ",IFERROR(VLOOKUP(C50,'1.【呼吸家】配送计划表0321'!C:M,10,FALSE),"")),"yyyy/m/d")</f>
        <v xml:space="preserve"> </v>
      </c>
      <c r="T50" s="251" t="str">
        <f>TEXT(IF(IFERROR(VLOOKUP(C50,'1.【呼吸家】配送计划表0321'!C:M,11,FALSE),"")=0," ",IFERROR(VLOOKUP(C50,'1.【呼吸家】配送计划表0321'!C:M,11,FALSE),"")),"yyyy/m/d")</f>
        <v xml:space="preserve"> </v>
      </c>
      <c r="U50" s="251" t="str">
        <f>IF(ISBLANK(IFERROR(VLOOKUP(C50,用于统计_CRC问卷考核3.17reshape!A:B,2,FALSE),"")),#REF!,IFERROR(VLOOKUP(C50,用于统计_CRC问卷考核3.17reshape!A:B,2,FALSE),""))</f>
        <v>85</v>
      </c>
      <c r="V50" s="4"/>
      <c r="W50" s="4" t="s">
        <v>40</v>
      </c>
      <c r="X50" s="145" t="str">
        <f>TEXT(IF(IFERROR(VLOOKUP(C50,'2.【呼研院】协议收取情况0321'!B:F,5,FALSE),"")=0," ",IFERROR(VLOOKUP(C50,'2.【呼研院】协议收取情况0321'!B:F,5,FALSE),"")),"yyyy/m/d")</f>
        <v>2023/3/1</v>
      </c>
    </row>
    <row r="51" spans="1:24" ht="14.25" customHeight="1">
      <c r="A51" s="20" t="s">
        <v>270</v>
      </c>
      <c r="B51" s="4" t="s">
        <v>287</v>
      </c>
      <c r="C51" s="156" t="s">
        <v>301</v>
      </c>
      <c r="D51" s="4">
        <v>2</v>
      </c>
      <c r="E51" s="4" t="s">
        <v>302</v>
      </c>
      <c r="F51" s="156" t="s">
        <v>303</v>
      </c>
      <c r="G51" s="4" t="s">
        <v>36</v>
      </c>
      <c r="H51" s="4" t="s">
        <v>304</v>
      </c>
      <c r="I51" s="4" t="s">
        <v>38</v>
      </c>
      <c r="J51" s="4"/>
      <c r="K51" s="4"/>
      <c r="L51" s="4" t="s">
        <v>38</v>
      </c>
      <c r="M51" s="4" t="str">
        <f>TEXT(IF(IFERROR(VLOOKUP(C51,'1.【呼吸家】配送计划表0321'!C:I,5,FALSE),"")=0," ",IFERROR(VLOOKUP(C51,'1.【呼吸家】配送计划表0321'!C:I,5,FALSE),"")),"yyyy/m/d")</f>
        <v>是</v>
      </c>
      <c r="N51" s="4" t="b">
        <f t="shared" si="1"/>
        <v>1</v>
      </c>
      <c r="O51" s="4" t="s">
        <v>303</v>
      </c>
      <c r="P51" s="30">
        <v>13265049971</v>
      </c>
      <c r="Q51" s="156" t="s">
        <v>305</v>
      </c>
      <c r="R51" s="63" t="str">
        <f>TEXT(IF(IFERROR(VLOOKUP(C51,'1.【呼吸家】配送计划表0321'!C:M,8,FALSE),"")=0," ",IFERROR(VLOOKUP(C51,'1.【呼吸家】配送计划表0321'!C:M,8,FALSE),"")),"yyyy/m/d")</f>
        <v xml:space="preserve"> </v>
      </c>
      <c r="S51" s="251" t="str">
        <f>TEXT(IF(IFERROR(VLOOKUP(C51,'1.【呼吸家】配送计划表0321'!C:M,10,FALSE),"")=0," ",IFERROR(VLOOKUP(C51,'1.【呼吸家】配送计划表0321'!C:M,10,FALSE),"")),"yyyy/m/d")</f>
        <v xml:space="preserve"> </v>
      </c>
      <c r="T51" s="251" t="str">
        <f>TEXT(IF(IFERROR(VLOOKUP(C51,'1.【呼吸家】配送计划表0321'!C:M,11,FALSE),"")=0," ",IFERROR(VLOOKUP(C51,'1.【呼吸家】配送计划表0321'!C:M,11,FALSE),"")),"yyyy/m/d")</f>
        <v xml:space="preserve"> </v>
      </c>
      <c r="U51" s="251" t="str">
        <f>IF(ISBLANK(IFERROR(VLOOKUP(C51,用于统计_CRC问卷考核3.17reshape!A:B,2,FALSE),"")),#REF!,IFERROR(VLOOKUP(C51,用于统计_CRC问卷考核3.17reshape!A:B,2,FALSE),""))</f>
        <v/>
      </c>
      <c r="V51" s="4"/>
      <c r="W51" s="4" t="s">
        <v>40</v>
      </c>
      <c r="X51" s="145" t="str">
        <f>TEXT(IF(IFERROR(VLOOKUP(C51,'2.【呼研院】协议收取情况0321'!B:F,5,FALSE),"")=0," ",IFERROR(VLOOKUP(C51,'2.【呼研院】协议收取情况0321'!B:F,5,FALSE),"")),"yyyy/m/d")</f>
        <v xml:space="preserve"> </v>
      </c>
    </row>
    <row r="52" spans="1:24" ht="14.25" customHeight="1">
      <c r="A52" s="20" t="s">
        <v>270</v>
      </c>
      <c r="B52" s="4" t="s">
        <v>287</v>
      </c>
      <c r="C52" s="156" t="s">
        <v>306</v>
      </c>
      <c r="D52" s="4">
        <v>2</v>
      </c>
      <c r="E52" s="4" t="s">
        <v>307</v>
      </c>
      <c r="F52" s="156" t="s">
        <v>308</v>
      </c>
      <c r="G52" s="4"/>
      <c r="H52" s="4"/>
      <c r="I52" s="4"/>
      <c r="J52" s="4"/>
      <c r="K52" s="4"/>
      <c r="L52" s="4"/>
      <c r="M52" s="4" t="str">
        <f>TEXT(IF(IFERROR(VLOOKUP(C52,'1.【呼吸家】配送计划表0321'!C:I,5,FALSE),"")=0," ",IFERROR(VLOOKUP(C52,'1.【呼吸家】配送计划表0321'!C:I,5,FALSE),"")),"yyyy/m/d")</f>
        <v/>
      </c>
      <c r="N52" s="4" t="b">
        <f t="shared" si="1"/>
        <v>1</v>
      </c>
      <c r="O52" s="4"/>
      <c r="P52" s="30"/>
      <c r="Q52" s="156"/>
      <c r="R52" s="63" t="str">
        <f>TEXT(IF(IFERROR(VLOOKUP(C52,'1.【呼吸家】配送计划表0321'!C:I,8,FALSE),"")=0," ",IFERROR(VLOOKUP(C52,'1.【呼吸家】配送计划表0321'!C:I,8,FALSE),"")),"yyyy/m/d")</f>
        <v/>
      </c>
      <c r="S52" s="251" t="str">
        <f>TEXT(IF(IFERROR(VLOOKUP(C52,'1.【呼吸家】配送计划表0321'!C:K,10,FALSE),"")=0," ",IFERROR(VLOOKUP(C52,'1.【呼吸家】配送计划表0321'!C:K,10,FALSE),"")),"yyyy/m/d")</f>
        <v/>
      </c>
      <c r="T52" s="251" t="str">
        <f>TEXT(IF(IFERROR(VLOOKUP(C52,'1.【呼吸家】配送计划表0321'!C:L,11,FALSE),"")=0," ",IFERROR(VLOOKUP(C52,'1.【呼吸家】配送计划表0321'!C:L,11,FALSE),"")),"yyyy/m/d")</f>
        <v/>
      </c>
      <c r="U52" s="251" t="str">
        <f>IF(ISBLANK(IFERROR(VLOOKUP(C52,用于统计_CRC问卷考核3.17reshape!A:B,2,FALSE),"")),#REF!,IFERROR(VLOOKUP(C52,用于统计_CRC问卷考核3.17reshape!A:B,2,FALSE),""))</f>
        <v/>
      </c>
      <c r="V52" s="4"/>
      <c r="W52" s="4"/>
      <c r="X52" s="145" t="str">
        <f>TEXT(IF(IFERROR(VLOOKUP(C52,'2.【呼研院】协议收取情况0321'!B:F,5,FALSE),"")=0," ",IFERROR(VLOOKUP(C52,'2.【呼研院】协议收取情况0321'!B:F,5,FALSE),"")),"yyyy/m/d")</f>
        <v xml:space="preserve"> </v>
      </c>
    </row>
    <row r="53" spans="1:24" ht="14.25" customHeight="1">
      <c r="A53" s="20" t="s">
        <v>270</v>
      </c>
      <c r="B53" s="4" t="s">
        <v>287</v>
      </c>
      <c r="C53" s="156" t="s">
        <v>309</v>
      </c>
      <c r="D53" s="4">
        <v>2</v>
      </c>
      <c r="E53" s="4" t="s">
        <v>310</v>
      </c>
      <c r="F53" s="156" t="s">
        <v>311</v>
      </c>
      <c r="G53" s="4" t="s">
        <v>55</v>
      </c>
      <c r="H53" s="4" t="s">
        <v>312</v>
      </c>
      <c r="I53" s="4" t="s">
        <v>38</v>
      </c>
      <c r="J53" s="4" t="s">
        <v>313</v>
      </c>
      <c r="K53" s="4"/>
      <c r="L53" s="4" t="s">
        <v>38</v>
      </c>
      <c r="M53" s="4" t="str">
        <f>TEXT(IF(IFERROR(VLOOKUP(C53,'1.【呼吸家】配送计划表0321'!C:I,5,FALSE),"")=0," ",IFERROR(VLOOKUP(C53,'1.【呼吸家】配送计划表0321'!C:I,5,FALSE),"")),"yyyy/m/d")</f>
        <v/>
      </c>
      <c r="N53" s="4" t="b">
        <f t="shared" si="1"/>
        <v>0</v>
      </c>
      <c r="O53" s="4" t="s">
        <v>314</v>
      </c>
      <c r="P53" s="30">
        <v>17373227599</v>
      </c>
      <c r="Q53" s="156" t="s">
        <v>315</v>
      </c>
      <c r="R53" s="63" t="str">
        <f>TEXT(IF(IFERROR(VLOOKUP(C53,'1.【呼吸家】配送计划表0321'!C:I,8,FALSE),"")=0," ",IFERROR(VLOOKUP(C53,'1.【呼吸家】配送计划表0321'!C:I,8,FALSE),"")),"yyyy/m/d")</f>
        <v/>
      </c>
      <c r="S53" s="251" t="str">
        <f>TEXT(IF(IFERROR(VLOOKUP(C53,'1.【呼吸家】配送计划表0321'!C:K,10,FALSE),"")=0," ",IFERROR(VLOOKUP(C53,'1.【呼吸家】配送计划表0321'!C:K,10,FALSE),"")),"yyyy/m/d")</f>
        <v/>
      </c>
      <c r="T53" s="251" t="str">
        <f>TEXT(IF(IFERROR(VLOOKUP(C53,'1.【呼吸家】配送计划表0321'!C:L,11,FALSE),"")=0," ",IFERROR(VLOOKUP(C53,'1.【呼吸家】配送计划表0321'!C:L,11,FALSE),"")),"yyyy/m/d")</f>
        <v/>
      </c>
      <c r="U53" s="251" t="str">
        <f>IF(ISBLANK(IFERROR(VLOOKUP(C53,用于统计_CRC问卷考核3.17reshape!A:B,2,FALSE),"")),#REF!,IFERROR(VLOOKUP(C53,用于统计_CRC问卷考核3.17reshape!A:B,2,FALSE),""))</f>
        <v/>
      </c>
      <c r="V53" s="4"/>
      <c r="W53" s="4" t="s">
        <v>40</v>
      </c>
      <c r="X53" s="145" t="str">
        <f>TEXT(IF(IFERROR(VLOOKUP(C53,'2.【呼研院】协议收取情况0321'!B:F,5,FALSE),"")=0," ",IFERROR(VLOOKUP(C53,'2.【呼研院】协议收取情况0321'!B:F,5,FALSE),"")),"yyyy/m/d")</f>
        <v xml:space="preserve"> </v>
      </c>
    </row>
    <row r="54" spans="1:24" ht="14.25" customHeight="1">
      <c r="A54" s="20" t="s">
        <v>270</v>
      </c>
      <c r="B54" s="4" t="s">
        <v>287</v>
      </c>
      <c r="C54" s="156" t="s">
        <v>316</v>
      </c>
      <c r="D54" s="4">
        <v>2</v>
      </c>
      <c r="E54" s="4" t="s">
        <v>317</v>
      </c>
      <c r="F54" s="156" t="s">
        <v>318</v>
      </c>
      <c r="G54" s="4" t="s">
        <v>48</v>
      </c>
      <c r="H54" s="4"/>
      <c r="I54" s="4" t="s">
        <v>38</v>
      </c>
      <c r="J54" s="4"/>
      <c r="K54" s="4"/>
      <c r="L54" s="4"/>
      <c r="M54" s="4" t="str">
        <f>TEXT(IF(IFERROR(VLOOKUP(C54,'1.【呼吸家】配送计划表0321'!C:I,5,FALSE),"")=0," ",IFERROR(VLOOKUP(C54,'1.【呼吸家】配送计划表0321'!C:I,5,FALSE),"")),"yyyy/m/d")</f>
        <v/>
      </c>
      <c r="N54" s="4" t="b">
        <f t="shared" si="1"/>
        <v>1</v>
      </c>
      <c r="O54" s="4" t="s">
        <v>318</v>
      </c>
      <c r="P54" s="30">
        <v>15886398690</v>
      </c>
      <c r="Q54" s="156" t="s">
        <v>319</v>
      </c>
      <c r="R54" s="63" t="str">
        <f>TEXT(IF(IFERROR(VLOOKUP(C54,'1.【呼吸家】配送计划表0321'!C:I,8,FALSE),"")=0," ",IFERROR(VLOOKUP(C54,'1.【呼吸家】配送计划表0321'!C:I,8,FALSE),"")),"yyyy/m/d")</f>
        <v/>
      </c>
      <c r="S54" s="251" t="str">
        <f>TEXT(IF(IFERROR(VLOOKUP(C54,'1.【呼吸家】配送计划表0321'!C:K,10,FALSE),"")=0," ",IFERROR(VLOOKUP(C54,'1.【呼吸家】配送计划表0321'!C:K,10,FALSE),"")),"yyyy/m/d")</f>
        <v/>
      </c>
      <c r="T54" s="251" t="str">
        <f>TEXT(IF(IFERROR(VLOOKUP(C54,'1.【呼吸家】配送计划表0321'!C:L,11,FALSE),"")=0," ",IFERROR(VLOOKUP(C54,'1.【呼吸家】配送计划表0321'!C:L,11,FALSE),"")),"yyyy/m/d")</f>
        <v/>
      </c>
      <c r="U54" s="251" t="str">
        <f>IF(ISBLANK(IFERROR(VLOOKUP(C54,用于统计_CRC问卷考核3.17reshape!A:B,2,FALSE),"")),#REF!,IFERROR(VLOOKUP(C54,用于统计_CRC问卷考核3.17reshape!A:B,2,FALSE),""))</f>
        <v/>
      </c>
      <c r="V54" s="4"/>
      <c r="W54" s="4" t="s">
        <v>40</v>
      </c>
      <c r="X54" s="145" t="str">
        <f>TEXT(IF(IFERROR(VLOOKUP(C54,'2.【呼研院】协议收取情况0321'!B:F,5,FALSE),"")=0," ",IFERROR(VLOOKUP(C54,'2.【呼研院】协议收取情况0321'!B:F,5,FALSE),"")),"yyyy/m/d")</f>
        <v xml:space="preserve"> </v>
      </c>
    </row>
    <row r="55" spans="1:24" ht="14.25" customHeight="1">
      <c r="A55" s="20" t="s">
        <v>270</v>
      </c>
      <c r="B55" s="4" t="s">
        <v>287</v>
      </c>
      <c r="C55" s="156" t="s">
        <v>320</v>
      </c>
      <c r="D55" s="4">
        <v>2</v>
      </c>
      <c r="E55" s="4" t="s">
        <v>321</v>
      </c>
      <c r="F55" s="156" t="s">
        <v>322</v>
      </c>
      <c r="G55" s="4" t="s">
        <v>55</v>
      </c>
      <c r="H55" s="4"/>
      <c r="I55" s="4" t="s">
        <v>38</v>
      </c>
      <c r="J55" s="4"/>
      <c r="K55" s="4"/>
      <c r="L55" s="4" t="s">
        <v>38</v>
      </c>
      <c r="M55" s="4" t="str">
        <f>TEXT(IF(IFERROR(VLOOKUP(C55,'1.【呼吸家】配送计划表0321'!C:I,5,FALSE),"")=0," ",IFERROR(VLOOKUP(C55,'1.【呼吸家】配送计划表0321'!C:I,5,FALSE),"")),"yyyy/m/d")</f>
        <v/>
      </c>
      <c r="N55" s="4" t="b">
        <f t="shared" si="1"/>
        <v>0</v>
      </c>
      <c r="O55" s="4" t="s">
        <v>322</v>
      </c>
      <c r="P55" s="30">
        <v>13549656962</v>
      </c>
      <c r="Q55" s="156" t="s">
        <v>323</v>
      </c>
      <c r="R55" s="63" t="str">
        <f>TEXT(IF(IFERROR(VLOOKUP(C55,'1.【呼吸家】配送计划表0321'!C:I,8,FALSE),"")=0," ",IFERROR(VLOOKUP(C55,'1.【呼吸家】配送计划表0321'!C:I,8,FALSE),"")),"yyyy/m/d")</f>
        <v/>
      </c>
      <c r="S55" s="251" t="str">
        <f>TEXT(IF(IFERROR(VLOOKUP(C55,'1.【呼吸家】配送计划表0321'!C:K,10,FALSE),"")=0," ",IFERROR(VLOOKUP(C55,'1.【呼吸家】配送计划表0321'!C:K,10,FALSE),"")),"yyyy/m/d")</f>
        <v/>
      </c>
      <c r="T55" s="251" t="str">
        <f>TEXT(IF(IFERROR(VLOOKUP(C55,'1.【呼吸家】配送计划表0321'!C:L,11,FALSE),"")=0," ",IFERROR(VLOOKUP(C55,'1.【呼吸家】配送计划表0321'!C:L,11,FALSE),"")),"yyyy/m/d")</f>
        <v/>
      </c>
      <c r="U55" s="251" t="str">
        <f>IF(ISBLANK(IFERROR(VLOOKUP(C55,用于统计_CRC问卷考核3.17reshape!A:B,2,FALSE),"")),#REF!,IFERROR(VLOOKUP(C55,用于统计_CRC问卷考核3.17reshape!A:B,2,FALSE),""))</f>
        <v/>
      </c>
      <c r="V55" s="4"/>
      <c r="W55" s="4" t="s">
        <v>40</v>
      </c>
      <c r="X55" s="145" t="str">
        <f>TEXT(IF(IFERROR(VLOOKUP(C55,'2.【呼研院】协议收取情况0321'!B:F,5,FALSE),"")=0," ",IFERROR(VLOOKUP(C55,'2.【呼研院】协议收取情况0321'!B:F,5,FALSE),"")),"yyyy/m/d")</f>
        <v xml:space="preserve"> </v>
      </c>
    </row>
    <row r="56" spans="1:24" ht="14.25" customHeight="1">
      <c r="A56" s="20" t="s">
        <v>270</v>
      </c>
      <c r="B56" s="4" t="s">
        <v>287</v>
      </c>
      <c r="C56" s="156" t="s">
        <v>324</v>
      </c>
      <c r="D56" s="4">
        <v>2</v>
      </c>
      <c r="E56" s="4" t="s">
        <v>325</v>
      </c>
      <c r="F56" s="156" t="s">
        <v>326</v>
      </c>
      <c r="G56" s="4"/>
      <c r="H56" s="6" t="s">
        <v>298</v>
      </c>
      <c r="I56" s="4" t="s">
        <v>38</v>
      </c>
      <c r="J56" s="4" t="s">
        <v>327</v>
      </c>
      <c r="K56" s="4"/>
      <c r="L56" s="4" t="s">
        <v>38</v>
      </c>
      <c r="M56" s="4" t="str">
        <f>TEXT(IF(IFERROR(VLOOKUP(C56,'1.【呼吸家】配送计划表0321'!C:I,5,FALSE),"")=0," ",IFERROR(VLOOKUP(C56,'1.【呼吸家】配送计划表0321'!C:I,5,FALSE),"")),"yyyy/m/d")</f>
        <v>是</v>
      </c>
      <c r="N56" s="4" t="b">
        <f t="shared" si="1"/>
        <v>1</v>
      </c>
      <c r="O56" s="4" t="s">
        <v>326</v>
      </c>
      <c r="P56" s="30">
        <v>18942008099</v>
      </c>
      <c r="Q56" s="156" t="s">
        <v>328</v>
      </c>
      <c r="R56" s="63" t="str">
        <f>TEXT(IF(IFERROR(VLOOKUP(C56,'1.【呼吸家】配送计划表0321'!C:M,8,FALSE),"")=0," ",IFERROR(VLOOKUP(C56,'1.【呼吸家】配送计划表0321'!C:M,8,FALSE),"")),"yyyy/m/d")</f>
        <v>2023/3/3</v>
      </c>
      <c r="S56" s="251" t="str">
        <f>TEXT(IF(IFERROR(VLOOKUP(C56,'1.【呼吸家】配送计划表0321'!C:M,10,FALSE),"")=0," ",IFERROR(VLOOKUP(C56,'1.【呼吸家】配送计划表0321'!C:M,10,FALSE),"")),"yyyy/m/d")</f>
        <v>2023/3/6</v>
      </c>
      <c r="T56" s="251" t="str">
        <f>TEXT(IF(IFERROR(VLOOKUP(C56,'1.【呼吸家】配送计划表0321'!C:M,11,FALSE),"")=0," ",IFERROR(VLOOKUP(C56,'1.【呼吸家】配送计划表0321'!C:M,11,FALSE),"")),"yyyy/m/d")</f>
        <v>2023/3/9</v>
      </c>
      <c r="U56" s="251" t="str">
        <f>IF(ISBLANK(IFERROR(VLOOKUP(C56,用于统计_CRC问卷考核3.17reshape!A:B,2,FALSE),"")),#REF!,IFERROR(VLOOKUP(C56,用于统计_CRC问卷考核3.17reshape!A:B,2,FALSE),""))</f>
        <v>75,90,70,90</v>
      </c>
      <c r="V56" s="4" t="s">
        <v>329</v>
      </c>
      <c r="W56" s="4" t="str">
        <f>VLOOKUP(C56,呼研院分中心协议!$C$2:$J$27,8,FALSE)</f>
        <v>2023.03.03</v>
      </c>
      <c r="X56" s="145" t="str">
        <f>TEXT(IF(IFERROR(VLOOKUP(C56,'2.【呼研院】协议收取情况0321'!B:F,5,FALSE),"")=0," ",IFERROR(VLOOKUP(C56,'2.【呼研院】协议收取情况0321'!B:F,5,FALSE),"")),"yyyy/m/d")</f>
        <v>2023/2/10</v>
      </c>
    </row>
    <row r="57" spans="1:24" ht="14.25" customHeight="1">
      <c r="A57" s="20" t="s">
        <v>270</v>
      </c>
      <c r="B57" s="4" t="s">
        <v>330</v>
      </c>
      <c r="C57" s="156" t="s">
        <v>331</v>
      </c>
      <c r="D57" s="4">
        <v>2</v>
      </c>
      <c r="E57" s="4" t="s">
        <v>332</v>
      </c>
      <c r="F57" s="156" t="s">
        <v>333</v>
      </c>
      <c r="G57" s="4" t="s">
        <v>48</v>
      </c>
      <c r="H57" s="4"/>
      <c r="I57" s="4" t="s">
        <v>38</v>
      </c>
      <c r="J57" s="4"/>
      <c r="K57" s="4"/>
      <c r="L57" s="4" t="s">
        <v>38</v>
      </c>
      <c r="M57" s="4" t="str">
        <f>TEXT(IF(IFERROR(VLOOKUP(C57,'1.【呼吸家】配送计划表0321'!C:I,5,FALSE),"")=0," ",IFERROR(VLOOKUP(C57,'1.【呼吸家】配送计划表0321'!C:I,5,FALSE),"")),"yyyy/m/d")</f>
        <v/>
      </c>
      <c r="N57" s="4" t="b">
        <f t="shared" si="1"/>
        <v>0</v>
      </c>
      <c r="O57" s="4" t="s">
        <v>334</v>
      </c>
      <c r="P57" s="30">
        <v>13604429059</v>
      </c>
      <c r="Q57" s="156" t="s">
        <v>335</v>
      </c>
      <c r="R57" s="63" t="str">
        <f>TEXT(IF(IFERROR(VLOOKUP(C57,'1.【呼吸家】配送计划表0321'!C:I,8,FALSE),"")=0," ",IFERROR(VLOOKUP(C57,'1.【呼吸家】配送计划表0321'!C:I,8,FALSE),"")),"yyyy/m/d")</f>
        <v/>
      </c>
      <c r="S57" s="251" t="str">
        <f>TEXT(IF(IFERROR(VLOOKUP(C57,'1.【呼吸家】配送计划表0321'!C:K,10,FALSE),"")=0," ",IFERROR(VLOOKUP(C57,'1.【呼吸家】配送计划表0321'!C:K,10,FALSE),"")),"yyyy/m/d")</f>
        <v/>
      </c>
      <c r="T57" s="251" t="str">
        <f>TEXT(IF(IFERROR(VLOOKUP(C57,'1.【呼吸家】配送计划表0321'!C:L,11,FALSE),"")=0," ",IFERROR(VLOOKUP(C57,'1.【呼吸家】配送计划表0321'!C:L,11,FALSE),"")),"yyyy/m/d")</f>
        <v/>
      </c>
      <c r="U57" s="251" t="str">
        <f>IF(ISBLANK(IFERROR(VLOOKUP(C57,用于统计_CRC问卷考核3.17reshape!A:B,2,FALSE),"")),#REF!,IFERROR(VLOOKUP(C57,用于统计_CRC问卷考核3.17reshape!A:B,2,FALSE),""))</f>
        <v/>
      </c>
      <c r="V57" s="4"/>
      <c r="W57" s="4" t="s">
        <v>40</v>
      </c>
      <c r="X57" s="145" t="str">
        <f>TEXT(IF(IFERROR(VLOOKUP(C57,'2.【呼研院】协议收取情况0321'!B:F,5,FALSE),"")=0," ",IFERROR(VLOOKUP(C57,'2.【呼研院】协议收取情况0321'!B:F,5,FALSE),"")),"yyyy/m/d")</f>
        <v xml:space="preserve"> </v>
      </c>
    </row>
    <row r="58" spans="1:24" ht="14.25" customHeight="1">
      <c r="A58" s="20" t="s">
        <v>270</v>
      </c>
      <c r="B58" s="4" t="s">
        <v>336</v>
      </c>
      <c r="C58" s="162" t="s">
        <v>337</v>
      </c>
      <c r="D58" s="4">
        <v>1</v>
      </c>
      <c r="E58" s="4" t="s">
        <v>338</v>
      </c>
      <c r="F58" s="156" t="s">
        <v>339</v>
      </c>
      <c r="G58" s="4" t="s">
        <v>55</v>
      </c>
      <c r="H58" s="32" t="s">
        <v>340</v>
      </c>
      <c r="I58" s="4" t="s">
        <v>38</v>
      </c>
      <c r="J58" s="4"/>
      <c r="K58" s="4"/>
      <c r="L58" s="4" t="s">
        <v>30</v>
      </c>
      <c r="M58" s="4" t="str">
        <f>TEXT(IF(IFERROR(VLOOKUP(C58,'1.【呼吸家】配送计划表0321'!C:I,5,FALSE),"")=0," ",IFERROR(VLOOKUP(C58,'1.【呼吸家】配送计划表0321'!C:I,5,FALSE),"")),"yyyy/m/d")</f>
        <v/>
      </c>
      <c r="N58" s="4" t="b">
        <f t="shared" si="1"/>
        <v>0</v>
      </c>
      <c r="O58" s="4" t="s">
        <v>341</v>
      </c>
      <c r="P58" s="30">
        <v>13840012462</v>
      </c>
      <c r="Q58" s="156" t="s">
        <v>342</v>
      </c>
      <c r="R58" s="63" t="str">
        <f>TEXT(IF(IFERROR(VLOOKUP(C58,'1.【呼吸家】配送计划表0321'!C:I,8,FALSE),"")=0," ",IFERROR(VLOOKUP(C58,'1.【呼吸家】配送计划表0321'!C:I,8,FALSE),"")),"yyyy/m/d")</f>
        <v/>
      </c>
      <c r="S58" s="251" t="str">
        <f>TEXT(IF(IFERROR(VLOOKUP(C58,'1.【呼吸家】配送计划表0321'!C:K,10,FALSE),"")=0," ",IFERROR(VLOOKUP(C58,'1.【呼吸家】配送计划表0321'!C:K,10,FALSE),"")),"yyyy/m/d")</f>
        <v/>
      </c>
      <c r="T58" s="251" t="str">
        <f>TEXT(IF(IFERROR(VLOOKUP(C58,'1.【呼吸家】配送计划表0321'!C:L,11,FALSE),"")=0," ",IFERROR(VLOOKUP(C58,'1.【呼吸家】配送计划表0321'!C:L,11,FALSE),"")),"yyyy/m/d")</f>
        <v/>
      </c>
      <c r="U58" s="251" t="str">
        <f>IF(ISBLANK(IFERROR(VLOOKUP(C58,用于统计_CRC问卷考核3.17reshape!A:B,2,FALSE),"")),#REF!,IFERROR(VLOOKUP(C58,用于统计_CRC问卷考核3.17reshape!A:B,2,FALSE),""))</f>
        <v>95,95</v>
      </c>
      <c r="V58" s="4"/>
      <c r="W58" s="4" t="s">
        <v>40</v>
      </c>
      <c r="X58" s="145" t="str">
        <f>TEXT(IF(IFERROR(VLOOKUP(C58,'2.【呼研院】协议收取情况0321'!B:F,5,FALSE),"")=0," ",IFERROR(VLOOKUP(C58,'2.【呼研院】协议收取情况0321'!B:F,5,FALSE),"")),"yyyy/m/d")</f>
        <v xml:space="preserve"> </v>
      </c>
    </row>
    <row r="59" spans="1:24" ht="14.25" customHeight="1">
      <c r="A59" s="20" t="s">
        <v>270</v>
      </c>
      <c r="B59" s="4" t="s">
        <v>336</v>
      </c>
      <c r="C59" s="156" t="s">
        <v>343</v>
      </c>
      <c r="D59" s="4">
        <v>1</v>
      </c>
      <c r="E59" s="4" t="s">
        <v>344</v>
      </c>
      <c r="F59" s="156" t="s">
        <v>345</v>
      </c>
      <c r="G59" s="4" t="s">
        <v>36</v>
      </c>
      <c r="H59" s="4" t="s">
        <v>346</v>
      </c>
      <c r="I59" s="4" t="s">
        <v>38</v>
      </c>
      <c r="J59" s="4"/>
      <c r="K59" s="4"/>
      <c r="L59" s="4" t="s">
        <v>30</v>
      </c>
      <c r="M59" s="4" t="str">
        <f>TEXT(IF(IFERROR(VLOOKUP(C59,'1.【呼吸家】配送计划表0321'!C:I,5,FALSE),"")=0," ",IFERROR(VLOOKUP(C59,'1.【呼吸家】配送计划表0321'!C:I,5,FALSE),"")),"yyyy/m/d")</f>
        <v>否</v>
      </c>
      <c r="N59" s="4" t="b">
        <f t="shared" si="1"/>
        <v>1</v>
      </c>
      <c r="O59" s="4" t="s">
        <v>344</v>
      </c>
      <c r="P59" s="30">
        <v>18002452366</v>
      </c>
      <c r="Q59" s="156" t="s">
        <v>347</v>
      </c>
      <c r="R59" s="63" t="str">
        <f>TEXT(IF(IFERROR(VLOOKUP(C59,'1.【呼吸家】配送计划表0321'!C:M,8,FALSE),"")=0," ",IFERROR(VLOOKUP(C59,'1.【呼吸家】配送计划表0321'!C:M,8,FALSE),"")),"yyyy/m/d")</f>
        <v xml:space="preserve"> </v>
      </c>
      <c r="S59" s="251" t="str">
        <f>TEXT(IF(IFERROR(VLOOKUP(C59,'1.【呼吸家】配送计划表0321'!C:M,10,FALSE),"")=0," ",IFERROR(VLOOKUP(C59,'1.【呼吸家】配送计划表0321'!C:M,10,FALSE),"")),"yyyy/m/d")</f>
        <v xml:space="preserve"> </v>
      </c>
      <c r="T59" s="251" t="str">
        <f>TEXT(IF(IFERROR(VLOOKUP(C59,'1.【呼吸家】配送计划表0321'!C:M,11,FALSE),"")=0," ",IFERROR(VLOOKUP(C59,'1.【呼吸家】配送计划表0321'!C:M,11,FALSE),"")),"yyyy/m/d")</f>
        <v xml:space="preserve"> </v>
      </c>
      <c r="U59" s="251" t="str">
        <f>IF(ISBLANK(IFERROR(VLOOKUP(C59,用于统计_CRC问卷考核3.17reshape!A:B,2,FALSE),"")),#REF!,IFERROR(VLOOKUP(C59,用于统计_CRC问卷考核3.17reshape!A:B,2,FALSE),""))</f>
        <v/>
      </c>
      <c r="V59" s="4"/>
      <c r="W59" s="4" t="s">
        <v>40</v>
      </c>
      <c r="X59" s="145" t="str">
        <f>TEXT(IF(IFERROR(VLOOKUP(C59,'2.【呼研院】协议收取情况0321'!B:F,5,FALSE),"")=0," ",IFERROR(VLOOKUP(C59,'2.【呼研院】协议收取情况0321'!B:F,5,FALSE),"")),"yyyy/m/d")</f>
        <v/>
      </c>
    </row>
    <row r="60" spans="1:24" ht="14.25" customHeight="1">
      <c r="A60" s="20" t="s">
        <v>270</v>
      </c>
      <c r="B60" s="4" t="s">
        <v>336</v>
      </c>
      <c r="C60" s="163" t="s">
        <v>348</v>
      </c>
      <c r="D60" s="4">
        <v>1</v>
      </c>
      <c r="E60" s="4" t="s">
        <v>349</v>
      </c>
      <c r="F60" s="156" t="s">
        <v>350</v>
      </c>
      <c r="G60" s="4"/>
      <c r="H60" s="6" t="s">
        <v>298</v>
      </c>
      <c r="I60" s="13" t="s">
        <v>38</v>
      </c>
      <c r="J60" s="13"/>
      <c r="K60" s="4"/>
      <c r="L60" s="4" t="s">
        <v>30</v>
      </c>
      <c r="M60" s="4" t="str">
        <f>TEXT(IF(IFERROR(VLOOKUP(C60,'1.【呼吸家】配送计划表0321'!C:I,5,FALSE),"")=0," ",IFERROR(VLOOKUP(C60,'1.【呼吸家】配送计划表0321'!C:I,5,FALSE),"")),"yyyy/m/d")</f>
        <v>否</v>
      </c>
      <c r="N60" s="4" t="b">
        <f t="shared" si="1"/>
        <v>1</v>
      </c>
      <c r="O60" s="4" t="s">
        <v>349</v>
      </c>
      <c r="P60" s="30" t="s">
        <v>351</v>
      </c>
      <c r="Q60" s="156" t="s">
        <v>352</v>
      </c>
      <c r="R60" s="63" t="str">
        <f>TEXT(IF(IFERROR(VLOOKUP(C60,'1.【呼吸家】配送计划表0321'!C:M,8,FALSE),"")=0," ",IFERROR(VLOOKUP(C60,'1.【呼吸家】配送计划表0321'!C:M,8,FALSE),"")),"yyyy/m/d")</f>
        <v>2023/3/7</v>
      </c>
      <c r="S60" s="251" t="str">
        <f>TEXT(IF(IFERROR(VLOOKUP(C60,'1.【呼吸家】配送计划表0321'!C:M,10,FALSE),"")=0," ",IFERROR(VLOOKUP(C60,'1.【呼吸家】配送计划表0321'!C:M,10,FALSE),"")),"yyyy/m/d")</f>
        <v>2023/3/7</v>
      </c>
      <c r="T60" s="251" t="str">
        <f>TEXT(IF(IFERROR(VLOOKUP(C60,'1.【呼吸家】配送计划表0321'!C:M,11,FALSE),"")=0," ",IFERROR(VLOOKUP(C60,'1.【呼吸家】配送计划表0321'!C:M,11,FALSE),"")),"yyyy/m/d")</f>
        <v>2023/3/10</v>
      </c>
      <c r="U60" s="251" t="str">
        <f>IF(ISBLANK(IFERROR(VLOOKUP(C60,用于统计_CRC问卷考核3.17reshape!A:B,2,FALSE),"")),#REF!,IFERROR(VLOOKUP(C60,用于统计_CRC问卷考核3.17reshape!A:B,2,FALSE),""))</f>
        <v/>
      </c>
      <c r="V60" s="4"/>
      <c r="W60" s="4" t="s">
        <v>40</v>
      </c>
      <c r="X60" s="145" t="str">
        <f>TEXT(IF(IFERROR(VLOOKUP(C60,'2.【呼研院】协议收取情况0321'!B:F,5,FALSE),"")=0," ",IFERROR(VLOOKUP(C60,'2.【呼研院】协议收取情况0321'!B:F,5,FALSE),"")),"yyyy/m/d")</f>
        <v xml:space="preserve"> </v>
      </c>
    </row>
    <row r="61" spans="1:24" ht="14.25" customHeight="1">
      <c r="A61" s="20" t="s">
        <v>270</v>
      </c>
      <c r="B61" s="4" t="s">
        <v>336</v>
      </c>
      <c r="C61" s="162" t="s">
        <v>353</v>
      </c>
      <c r="D61" s="4">
        <v>1</v>
      </c>
      <c r="E61" s="4" t="s">
        <v>354</v>
      </c>
      <c r="F61" s="156" t="s">
        <v>355</v>
      </c>
      <c r="G61" s="4" t="s">
        <v>144</v>
      </c>
      <c r="H61" s="13" t="s">
        <v>356</v>
      </c>
      <c r="I61" s="13" t="s">
        <v>38</v>
      </c>
      <c r="J61" s="4"/>
      <c r="K61" s="4"/>
      <c r="L61" s="4" t="s">
        <v>30</v>
      </c>
      <c r="M61" s="4" t="str">
        <f>TEXT(IF(IFERROR(VLOOKUP(C61,'1.【呼吸家】配送计划表0321'!C:I,5,FALSE),"")=0," ",IFERROR(VLOOKUP(C61,'1.【呼吸家】配送计划表0321'!C:I,5,FALSE),"")),"yyyy/m/d")</f>
        <v>否</v>
      </c>
      <c r="N61" s="4" t="b">
        <f t="shared" si="1"/>
        <v>1</v>
      </c>
      <c r="O61" s="4" t="s">
        <v>355</v>
      </c>
      <c r="P61" s="30">
        <v>17709870236</v>
      </c>
      <c r="Q61" s="156" t="s">
        <v>357</v>
      </c>
      <c r="R61" s="63" t="str">
        <f>TEXT(IF(IFERROR(VLOOKUP(C61,'1.【呼吸家】配送计划表0321'!C:M,8,FALSE),"")=0," ",IFERROR(VLOOKUP(C61,'1.【呼吸家】配送计划表0321'!C:M,8,FALSE),"")),"yyyy/m/d")</f>
        <v xml:space="preserve"> </v>
      </c>
      <c r="S61" s="251" t="str">
        <f>TEXT(IF(IFERROR(VLOOKUP(C61,'1.【呼吸家】配送计划表0321'!C:M,10,FALSE),"")=0," ",IFERROR(VLOOKUP(C61,'1.【呼吸家】配送计划表0321'!C:M,10,FALSE),"")),"yyyy/m/d")</f>
        <v xml:space="preserve"> </v>
      </c>
      <c r="T61" s="251" t="str">
        <f>TEXT(IF(IFERROR(VLOOKUP(C61,'1.【呼吸家】配送计划表0321'!C:M,11,FALSE),"")=0," ",IFERROR(VLOOKUP(C61,'1.【呼吸家】配送计划表0321'!C:M,11,FALSE),"")),"yyyy/m/d")</f>
        <v xml:space="preserve"> </v>
      </c>
      <c r="U61" s="251" t="str">
        <f>IF(ISBLANK(IFERROR(VLOOKUP(C61,用于统计_CRC问卷考核3.17reshape!A:B,2,FALSE),"")),#REF!,IFERROR(VLOOKUP(C61,用于统计_CRC问卷考核3.17reshape!A:B,2,FALSE),""))</f>
        <v>80,100</v>
      </c>
      <c r="V61" s="4"/>
      <c r="W61" s="4" t="s">
        <v>40</v>
      </c>
      <c r="X61" s="145" t="str">
        <f>TEXT(IF(IFERROR(VLOOKUP(C61,'2.【呼研院】协议收取情况0321'!B:F,5,FALSE),"")=0," ",IFERROR(VLOOKUP(C61,'2.【呼研院】协议收取情况0321'!B:F,5,FALSE),"")),"yyyy/m/d")</f>
        <v xml:space="preserve"> </v>
      </c>
    </row>
    <row r="62" spans="1:24" ht="14.25" customHeight="1">
      <c r="A62" s="20" t="s">
        <v>270</v>
      </c>
      <c r="B62" s="4" t="s">
        <v>336</v>
      </c>
      <c r="C62" s="156" t="s">
        <v>358</v>
      </c>
      <c r="D62" s="4">
        <v>1</v>
      </c>
      <c r="E62" s="4" t="s">
        <v>359</v>
      </c>
      <c r="F62" s="156" t="s">
        <v>360</v>
      </c>
      <c r="G62" s="4" t="s">
        <v>48</v>
      </c>
      <c r="H62" s="13" t="s">
        <v>361</v>
      </c>
      <c r="I62" s="4" t="s">
        <v>38</v>
      </c>
      <c r="J62" s="4" t="s">
        <v>291</v>
      </c>
      <c r="K62" s="4"/>
      <c r="L62" s="4" t="s">
        <v>30</v>
      </c>
      <c r="M62" s="4" t="str">
        <f>TEXT(IF(IFERROR(VLOOKUP(C62,'1.【呼吸家】配送计划表0321'!C:I,5,FALSE),"")=0," ",IFERROR(VLOOKUP(C62,'1.【呼吸家】配送计划表0321'!C:I,5,FALSE),"")),"yyyy/m/d")</f>
        <v/>
      </c>
      <c r="N62" s="4" t="b">
        <f t="shared" si="1"/>
        <v>0</v>
      </c>
      <c r="O62" s="4" t="s">
        <v>360</v>
      </c>
      <c r="P62" s="30">
        <v>18642404196</v>
      </c>
      <c r="Q62" s="156" t="s">
        <v>362</v>
      </c>
      <c r="R62" s="63" t="str">
        <f>TEXT(IF(IFERROR(VLOOKUP(C62,'1.【呼吸家】配送计划表0321'!C:I,8,FALSE),"")=0," ",IFERROR(VLOOKUP(C62,'1.【呼吸家】配送计划表0321'!C:I,8,FALSE),"")),"yyyy/m/d")</f>
        <v/>
      </c>
      <c r="S62" s="251" t="str">
        <f>TEXT(IF(IFERROR(VLOOKUP(C62,'1.【呼吸家】配送计划表0321'!C:K,10,FALSE),"")=0," ",IFERROR(VLOOKUP(C62,'1.【呼吸家】配送计划表0321'!C:K,10,FALSE),"")),"yyyy/m/d")</f>
        <v/>
      </c>
      <c r="T62" s="251" t="str">
        <f>TEXT(IF(IFERROR(VLOOKUP(C62,'1.【呼吸家】配送计划表0321'!C:L,11,FALSE),"")=0," ",IFERROR(VLOOKUP(C62,'1.【呼吸家】配送计划表0321'!C:L,11,FALSE),"")),"yyyy/m/d")</f>
        <v/>
      </c>
      <c r="U62" s="251" t="str">
        <f>IF(ISBLANK(IFERROR(VLOOKUP(C62,用于统计_CRC问卷考核3.17reshape!A:B,2,FALSE),"")),#REF!,IFERROR(VLOOKUP(C62,用于统计_CRC问卷考核3.17reshape!A:B,2,FALSE),""))</f>
        <v/>
      </c>
      <c r="V62" s="4"/>
      <c r="W62" s="4" t="s">
        <v>40</v>
      </c>
      <c r="X62" s="145" t="str">
        <f>TEXT(IF(IFERROR(VLOOKUP(C62,'2.【呼研院】协议收取情况0321'!B:F,5,FALSE),"")=0," ",IFERROR(VLOOKUP(C62,'2.【呼研院】协议收取情况0321'!B:F,5,FALSE),"")),"yyyy/m/d")</f>
        <v xml:space="preserve"> </v>
      </c>
    </row>
    <row r="63" spans="1:24" ht="14.25" customHeight="1">
      <c r="A63" s="20" t="s">
        <v>270</v>
      </c>
      <c r="B63" s="4" t="s">
        <v>336</v>
      </c>
      <c r="C63" s="163" t="s">
        <v>363</v>
      </c>
      <c r="D63" s="4">
        <v>1</v>
      </c>
      <c r="E63" s="4" t="s">
        <v>364</v>
      </c>
      <c r="F63" s="156" t="s">
        <v>365</v>
      </c>
      <c r="G63" s="4" t="s">
        <v>36</v>
      </c>
      <c r="H63" s="13"/>
      <c r="I63" s="13" t="s">
        <v>38</v>
      </c>
      <c r="J63" s="13"/>
      <c r="K63" s="4"/>
      <c r="L63" s="4" t="s">
        <v>30</v>
      </c>
      <c r="M63" s="4" t="str">
        <f>TEXT(IF(IFERROR(VLOOKUP(C63,'1.【呼吸家】配送计划表0321'!C:I,5,FALSE),"")=0," ",IFERROR(VLOOKUP(C63,'1.【呼吸家】配送计划表0321'!C:I,5,FALSE),"")),"yyyy/m/d")</f>
        <v>否</v>
      </c>
      <c r="N63" s="4" t="b">
        <f t="shared" si="1"/>
        <v>1</v>
      </c>
      <c r="O63" s="4" t="s">
        <v>366</v>
      </c>
      <c r="P63" s="30">
        <v>15940320188</v>
      </c>
      <c r="Q63" s="156" t="s">
        <v>367</v>
      </c>
      <c r="R63" s="63" t="str">
        <f>TEXT(IF(IFERROR(VLOOKUP(C63,'1.【呼吸家】配送计划表0321'!C:M,8,FALSE),"")=0," ",IFERROR(VLOOKUP(C63,'1.【呼吸家】配送计划表0321'!C:M,8,FALSE),"")),"yyyy/m/d")</f>
        <v xml:space="preserve"> </v>
      </c>
      <c r="S63" s="251" t="str">
        <f>TEXT(IF(IFERROR(VLOOKUP(C63,'1.【呼吸家】配送计划表0321'!C:M,10,FALSE),"")=0," ",IFERROR(VLOOKUP(C63,'1.【呼吸家】配送计划表0321'!C:M,10,FALSE),"")),"yyyy/m/d")</f>
        <v xml:space="preserve"> </v>
      </c>
      <c r="T63" s="251" t="str">
        <f>TEXT(IF(IFERROR(VLOOKUP(C63,'1.【呼吸家】配送计划表0321'!C:M,11,FALSE),"")=0," ",IFERROR(VLOOKUP(C63,'1.【呼吸家】配送计划表0321'!C:M,11,FALSE),"")),"yyyy/m/d")</f>
        <v xml:space="preserve"> </v>
      </c>
      <c r="U63" s="251" t="str">
        <f>IF(ISBLANK(IFERROR(VLOOKUP(C63,用于统计_CRC问卷考核3.17reshape!A:B,2,FALSE),"")),#REF!,IFERROR(VLOOKUP(C63,用于统计_CRC问卷考核3.17reshape!A:B,2,FALSE),""))</f>
        <v>40,100</v>
      </c>
      <c r="V63" s="4"/>
      <c r="W63" s="4" t="s">
        <v>40</v>
      </c>
      <c r="X63" s="145" t="str">
        <f>TEXT(IF(IFERROR(VLOOKUP(C63,'2.【呼研院】协议收取情况0321'!B:F,5,FALSE),"")=0," ",IFERROR(VLOOKUP(C63,'2.【呼研院】协议收取情况0321'!B:F,5,FALSE),"")),"yyyy/m/d")</f>
        <v xml:space="preserve"> </v>
      </c>
    </row>
    <row r="64" spans="1:24" ht="14.25" customHeight="1">
      <c r="A64" s="20" t="s">
        <v>270</v>
      </c>
      <c r="B64" s="4" t="s">
        <v>368</v>
      </c>
      <c r="C64" s="163" t="s">
        <v>369</v>
      </c>
      <c r="D64" s="4">
        <v>2</v>
      </c>
      <c r="E64" s="4" t="s">
        <v>370</v>
      </c>
      <c r="F64" s="156" t="s">
        <v>371</v>
      </c>
      <c r="G64" s="4"/>
      <c r="H64" s="6" t="s">
        <v>298</v>
      </c>
      <c r="I64" s="13" t="s">
        <v>38</v>
      </c>
      <c r="J64" s="13"/>
      <c r="K64" s="4"/>
      <c r="L64" s="4" t="s">
        <v>38</v>
      </c>
      <c r="M64" s="4" t="str">
        <f>TEXT(IF(IFERROR(VLOOKUP(C64,'1.【呼吸家】配送计划表0321'!C:I,5,FALSE),"")=0," ",IFERROR(VLOOKUP(C64,'1.【呼吸家】配送计划表0321'!C:I,5,FALSE),"")),"yyyy/m/d")</f>
        <v>是</v>
      </c>
      <c r="N64" s="4" t="b">
        <f t="shared" si="1"/>
        <v>1</v>
      </c>
      <c r="O64" s="4" t="s">
        <v>371</v>
      </c>
      <c r="P64" s="30">
        <v>18047193027</v>
      </c>
      <c r="Q64" s="156" t="s">
        <v>372</v>
      </c>
      <c r="R64" s="63" t="str">
        <f>TEXT(IF(IFERROR(VLOOKUP(C64,'1.【呼吸家】配送计划表0321'!C:M,8,FALSE),"")=0," ",IFERROR(VLOOKUP(C64,'1.【呼吸家】配送计划表0321'!C:M,8,FALSE),"")),"yyyy/m/d")</f>
        <v>2023/3/10</v>
      </c>
      <c r="S64" s="251" t="str">
        <f>TEXT(IF(IFERROR(VLOOKUP(C64,'1.【呼吸家】配送计划表0321'!C:M,10,FALSE),"")=0," ",IFERROR(VLOOKUP(C64,'1.【呼吸家】配送计划表0321'!C:M,10,FALSE),"")),"yyyy/m/d")</f>
        <v>2023/3/10</v>
      </c>
      <c r="T64" s="251" t="str">
        <f>TEXT(IF(IFERROR(VLOOKUP(C64,'1.【呼吸家】配送计划表0321'!C:M,11,FALSE),"")=0," ",IFERROR(VLOOKUP(C64,'1.【呼吸家】配送计划表0321'!C:M,11,FALSE),"")),"yyyy/m/d")</f>
        <v>2023/3/13</v>
      </c>
      <c r="U64" s="251" t="str">
        <f>IF(ISBLANK(IFERROR(VLOOKUP(C64,用于统计_CRC问卷考核3.17reshape!A:B,2,FALSE),"")),#REF!,IFERROR(VLOOKUP(C64,用于统计_CRC问卷考核3.17reshape!A:B,2,FALSE),""))</f>
        <v>50,60,95</v>
      </c>
      <c r="V64" s="4" t="s">
        <v>329</v>
      </c>
      <c r="W64" s="4" t="str">
        <f>VLOOKUP(C64,呼研院分中心协议!$C$2:$J$27,8,FALSE)</f>
        <v>2023.03.03</v>
      </c>
      <c r="X64" s="145" t="str">
        <f>TEXT(IF(IFERROR(VLOOKUP(C64,'2.【呼研院】协议收取情况0321'!B:F,5,FALSE),"")=0," ",IFERROR(VLOOKUP(C64,'2.【呼研院】协议收取情况0321'!B:F,5,FALSE),"")),"yyyy/m/d")</f>
        <v>2023/2/24</v>
      </c>
    </row>
    <row r="65" spans="1:24" ht="14.25" customHeight="1">
      <c r="A65" s="20" t="s">
        <v>270</v>
      </c>
      <c r="B65" s="4" t="s">
        <v>294</v>
      </c>
      <c r="C65" s="156" t="s">
        <v>374</v>
      </c>
      <c r="D65" s="4">
        <v>2</v>
      </c>
      <c r="E65" s="4" t="s">
        <v>375</v>
      </c>
      <c r="F65" s="210" t="s">
        <v>376</v>
      </c>
      <c r="G65" s="4" t="s">
        <v>48</v>
      </c>
      <c r="H65" s="4"/>
      <c r="I65" s="4" t="s">
        <v>38</v>
      </c>
      <c r="J65" s="4"/>
      <c r="K65" s="4"/>
      <c r="L65" s="4" t="s">
        <v>38</v>
      </c>
      <c r="M65" s="4" t="str">
        <f>TEXT(IF(IFERROR(VLOOKUP(C65,'1.【呼吸家】配送计划表0321'!C:I,5,FALSE),"")=0," ",IFERROR(VLOOKUP(C65,'1.【呼吸家】配送计划表0321'!C:I,5,FALSE),"")),"yyyy/m/d")</f>
        <v/>
      </c>
      <c r="N65" s="4" t="b">
        <f t="shared" si="1"/>
        <v>0</v>
      </c>
      <c r="O65" s="4"/>
      <c r="P65" s="30"/>
      <c r="Q65" s="156"/>
      <c r="R65" s="63" t="str">
        <f>TEXT(IF(IFERROR(VLOOKUP(C65,'1.【呼吸家】配送计划表0321'!C:I,8,FALSE),"")=0," ",IFERROR(VLOOKUP(C65,'1.【呼吸家】配送计划表0321'!C:I,8,FALSE),"")),"yyyy/m/d")</f>
        <v/>
      </c>
      <c r="S65" s="251" t="str">
        <f>TEXT(IF(IFERROR(VLOOKUP(C65,'1.【呼吸家】配送计划表0321'!C:K,10,FALSE),"")=0," ",IFERROR(VLOOKUP(C65,'1.【呼吸家】配送计划表0321'!C:K,10,FALSE),"")),"yyyy/m/d")</f>
        <v/>
      </c>
      <c r="T65" s="251" t="str">
        <f>TEXT(IF(IFERROR(VLOOKUP(C65,'1.【呼吸家】配送计划表0321'!C:L,11,FALSE),"")=0," ",IFERROR(VLOOKUP(C65,'1.【呼吸家】配送计划表0321'!C:L,11,FALSE),"")),"yyyy/m/d")</f>
        <v/>
      </c>
      <c r="U65" s="251" t="str">
        <f>IF(ISBLANK(IFERROR(VLOOKUP(C65,用于统计_CRC问卷考核3.17reshape!A:B,2,FALSE),"")),#REF!,IFERROR(VLOOKUP(C65,用于统计_CRC问卷考核3.17reshape!A:B,2,FALSE),""))</f>
        <v>85,75,100</v>
      </c>
      <c r="V65" s="4"/>
      <c r="W65" s="4"/>
      <c r="X65" s="145" t="str">
        <f>TEXT(IF(IFERROR(VLOOKUP(C65,'2.【呼研院】协议收取情况0321'!B:F,5,FALSE),"")=0," ",IFERROR(VLOOKUP(C65,'2.【呼研院】协议收取情况0321'!B:F,5,FALSE),"")),"yyyy/m/d")</f>
        <v xml:space="preserve"> </v>
      </c>
    </row>
    <row r="66" spans="1:24" ht="14.25" customHeight="1">
      <c r="A66" s="20" t="s">
        <v>270</v>
      </c>
      <c r="B66" s="4" t="s">
        <v>294</v>
      </c>
      <c r="C66" s="156" t="s">
        <v>377</v>
      </c>
      <c r="D66" s="5">
        <v>2</v>
      </c>
      <c r="E66" s="5" t="s">
        <v>378</v>
      </c>
      <c r="F66" s="156" t="s">
        <v>379</v>
      </c>
      <c r="G66" s="4"/>
      <c r="H66" s="4" t="s">
        <v>380</v>
      </c>
      <c r="I66" s="4"/>
      <c r="J66" s="4"/>
      <c r="K66" s="4"/>
      <c r="L66" s="4"/>
      <c r="M66" s="4" t="str">
        <f>TEXT(IF(IFERROR(VLOOKUP(C66,'1.【呼吸家】配送计划表0321'!C:I,5,FALSE),"")=0," ",IFERROR(VLOOKUP(C66,'1.【呼吸家】配送计划表0321'!C:I,5,FALSE),"")),"yyyy/m/d")</f>
        <v/>
      </c>
      <c r="N66" s="4" t="b">
        <f t="shared" ref="N66:N97" si="2">IF(IFERROR(L66=M66,"")=0," ",IFERROR(L66=M66,""))</f>
        <v>1</v>
      </c>
      <c r="O66" s="4"/>
      <c r="P66" s="30"/>
      <c r="Q66" s="156"/>
      <c r="R66" s="63" t="str">
        <f>TEXT(IF(IFERROR(VLOOKUP(C66,'1.【呼吸家】配送计划表0321'!C:I,8,FALSE),"")=0," ",IFERROR(VLOOKUP(C66,'1.【呼吸家】配送计划表0321'!C:I,8,FALSE),"")),"yyyy/m/d")</f>
        <v/>
      </c>
      <c r="S66" s="251" t="str">
        <f>TEXT(IF(IFERROR(VLOOKUP(C66,'1.【呼吸家】配送计划表0321'!C:K,10,FALSE),"")=0," ",IFERROR(VLOOKUP(C66,'1.【呼吸家】配送计划表0321'!C:K,10,FALSE),"")),"yyyy/m/d")</f>
        <v/>
      </c>
      <c r="T66" s="251" t="str">
        <f>TEXT(IF(IFERROR(VLOOKUP(C66,'1.【呼吸家】配送计划表0321'!C:L,11,FALSE),"")=0," ",IFERROR(VLOOKUP(C66,'1.【呼吸家】配送计划表0321'!C:L,11,FALSE),"")),"yyyy/m/d")</f>
        <v/>
      </c>
      <c r="U66" s="251" t="str">
        <f>IF(ISBLANK(IFERROR(VLOOKUP(C66,用于统计_CRC问卷考核3.17reshape!A:B,2,FALSE),"")),#REF!,IFERROR(VLOOKUP(C66,用于统计_CRC问卷考核3.17reshape!A:B,2,FALSE),""))</f>
        <v/>
      </c>
      <c r="V66" s="4"/>
      <c r="W66" s="4"/>
      <c r="X66" s="145" t="str">
        <f>TEXT(IF(IFERROR(VLOOKUP(C66,'2.【呼研院】协议收取情况0321'!B:F,5,FALSE),"")=0," ",IFERROR(VLOOKUP(C66,'2.【呼研院】协议收取情况0321'!B:F,5,FALSE),"")),"yyyy/m/d")</f>
        <v xml:space="preserve"> </v>
      </c>
    </row>
    <row r="67" spans="1:24" ht="14.25" customHeight="1">
      <c r="A67" s="20" t="s">
        <v>270</v>
      </c>
      <c r="B67" s="4" t="s">
        <v>294</v>
      </c>
      <c r="C67" s="156" t="s">
        <v>381</v>
      </c>
      <c r="D67" s="5">
        <v>2</v>
      </c>
      <c r="E67" s="5" t="s">
        <v>382</v>
      </c>
      <c r="F67" s="156" t="s">
        <v>383</v>
      </c>
      <c r="G67" s="4"/>
      <c r="H67" s="4"/>
      <c r="I67" s="4"/>
      <c r="J67" s="4"/>
      <c r="K67" s="4"/>
      <c r="L67" s="4" t="s">
        <v>38</v>
      </c>
      <c r="M67" s="4" t="str">
        <f>TEXT(IF(IFERROR(VLOOKUP(C67,'1.【呼吸家】配送计划表0321'!C:I,5,FALSE),"")=0," ",IFERROR(VLOOKUP(C67,'1.【呼吸家】配送计划表0321'!C:I,5,FALSE),"")),"yyyy/m/d")</f>
        <v/>
      </c>
      <c r="N67" s="4" t="b">
        <f t="shared" si="2"/>
        <v>0</v>
      </c>
      <c r="O67" s="4" t="s">
        <v>384</v>
      </c>
      <c r="P67" s="30">
        <v>13075357858</v>
      </c>
      <c r="Q67" s="156" t="s">
        <v>385</v>
      </c>
      <c r="R67" s="63" t="str">
        <f>TEXT(IF(IFERROR(VLOOKUP(C67,'1.【呼吸家】配送计划表0321'!C:I,8,FALSE),"")=0," ",IFERROR(VLOOKUP(C67,'1.【呼吸家】配送计划表0321'!C:I,8,FALSE),"")),"yyyy/m/d")</f>
        <v/>
      </c>
      <c r="S67" s="251" t="str">
        <f>TEXT(IF(IFERROR(VLOOKUP(C67,'1.【呼吸家】配送计划表0321'!C:K,10,FALSE),"")=0," ",IFERROR(VLOOKUP(C67,'1.【呼吸家】配送计划表0321'!C:K,10,FALSE),"")),"yyyy/m/d")</f>
        <v/>
      </c>
      <c r="T67" s="251" t="str">
        <f>TEXT(IF(IFERROR(VLOOKUP(C67,'1.【呼吸家】配送计划表0321'!C:L,11,FALSE),"")=0," ",IFERROR(VLOOKUP(C67,'1.【呼吸家】配送计划表0321'!C:L,11,FALSE),"")),"yyyy/m/d")</f>
        <v/>
      </c>
      <c r="U67" s="251" t="str">
        <f>IF(ISBLANK(IFERROR(VLOOKUP(C67,用于统计_CRC问卷考核3.17reshape!A:B,2,FALSE),"")),#REF!,IFERROR(VLOOKUP(C67,用于统计_CRC问卷考核3.17reshape!A:B,2,FALSE),""))</f>
        <v/>
      </c>
      <c r="V67" s="4"/>
      <c r="W67" s="4" t="str">
        <f>VLOOKUP(C67,呼研院分中心协议!$C$2:$J$27,8,FALSE)</f>
        <v>2023.03.03</v>
      </c>
      <c r="X67" s="145" t="str">
        <f>TEXT(IF(IFERROR(VLOOKUP(C67,'2.【呼研院】协议收取情况0321'!B:F,5,FALSE),"")=0," ",IFERROR(VLOOKUP(C67,'2.【呼研院】协议收取情况0321'!B:F,5,FALSE),"")),"yyyy/m/d")</f>
        <v>2023/2/10</v>
      </c>
    </row>
    <row r="68" spans="1:24" ht="14.25" customHeight="1">
      <c r="A68" s="20" t="s">
        <v>270</v>
      </c>
      <c r="B68" s="4" t="s">
        <v>294</v>
      </c>
      <c r="C68" s="163" t="s">
        <v>386</v>
      </c>
      <c r="D68" s="5">
        <v>2</v>
      </c>
      <c r="E68" s="5" t="s">
        <v>387</v>
      </c>
      <c r="F68" s="156" t="s">
        <v>388</v>
      </c>
      <c r="G68" s="4" t="s">
        <v>55</v>
      </c>
      <c r="H68" s="4" t="s">
        <v>389</v>
      </c>
      <c r="I68" s="3"/>
      <c r="J68" s="4" t="s">
        <v>390</v>
      </c>
      <c r="K68" s="4"/>
      <c r="L68" s="4" t="s">
        <v>38</v>
      </c>
      <c r="M68" s="4" t="str">
        <f>TEXT(IF(IFERROR(VLOOKUP(C68,'1.【呼吸家】配送计划表0321'!C:I,5,FALSE),"")=0," ",IFERROR(VLOOKUP(C68,'1.【呼吸家】配送计划表0321'!C:I,5,FALSE),"")),"yyyy/m/d")</f>
        <v>是</v>
      </c>
      <c r="N68" s="4" t="b">
        <f t="shared" si="2"/>
        <v>1</v>
      </c>
      <c r="O68" s="4" t="s">
        <v>391</v>
      </c>
      <c r="P68" s="30">
        <v>17669757895</v>
      </c>
      <c r="Q68" s="156" t="s">
        <v>392</v>
      </c>
      <c r="R68" s="63" t="str">
        <f>TEXT(IF(IFERROR(VLOOKUP(C68,'1.【呼吸家】配送计划表0321'!C:M,8,FALSE),"")=0," ",IFERROR(VLOOKUP(C68,'1.【呼吸家】配送计划表0321'!C:M,8,FALSE),"")),"yyyy/m/d")</f>
        <v>2023/3/3</v>
      </c>
      <c r="S68" s="251" t="str">
        <f>TEXT(IF(IFERROR(VLOOKUP(C68,'1.【呼吸家】配送计划表0321'!C:M,10,FALSE),"")=0," ",IFERROR(VLOOKUP(C68,'1.【呼吸家】配送计划表0321'!C:M,10,FALSE),"")),"yyyy/m/d")</f>
        <v>2023/3/6</v>
      </c>
      <c r="T68" s="251" t="str">
        <f>TEXT(IF(IFERROR(VLOOKUP(C68,'1.【呼吸家】配送计划表0321'!C:M,11,FALSE),"")=0," ",IFERROR(VLOOKUP(C68,'1.【呼吸家】配送计划表0321'!C:M,11,FALSE),"")),"yyyy/m/d")</f>
        <v>2023/3/9</v>
      </c>
      <c r="U68" s="251" t="str">
        <f>IF(ISBLANK(IFERROR(VLOOKUP(C68,用于统计_CRC问卷考核3.17reshape!A:B,2,FALSE),"")),#REF!,IFERROR(VLOOKUP(C68,用于统计_CRC问卷考核3.17reshape!A:B,2,FALSE),""))</f>
        <v>75,100</v>
      </c>
      <c r="V68" s="4" t="s">
        <v>329</v>
      </c>
      <c r="W68" s="4" t="s">
        <v>40</v>
      </c>
      <c r="X68" s="145" t="str">
        <f>TEXT(IF(IFERROR(VLOOKUP(C68,'2.【呼研院】协议收取情况0321'!B:F,5,FALSE),"")=0," ",IFERROR(VLOOKUP(C68,'2.【呼研院】协议收取情况0321'!B:F,5,FALSE),"")),"yyyy/m/d")</f>
        <v xml:space="preserve"> </v>
      </c>
    </row>
    <row r="69" spans="1:24" ht="14.25" customHeight="1">
      <c r="A69" s="20" t="s">
        <v>270</v>
      </c>
      <c r="B69" s="4" t="s">
        <v>294</v>
      </c>
      <c r="C69" s="163" t="s">
        <v>393</v>
      </c>
      <c r="D69" s="5">
        <v>2</v>
      </c>
      <c r="E69" s="5" t="s">
        <v>394</v>
      </c>
      <c r="F69" s="156" t="s">
        <v>395</v>
      </c>
      <c r="G69" s="4" t="s">
        <v>36</v>
      </c>
      <c r="H69" s="4" t="s">
        <v>396</v>
      </c>
      <c r="I69" s="4"/>
      <c r="J69" s="4"/>
      <c r="K69" s="4"/>
      <c r="L69" s="4" t="s">
        <v>38</v>
      </c>
      <c r="M69" s="4" t="str">
        <f>TEXT(IF(IFERROR(VLOOKUP(C69,'1.【呼吸家】配送计划表0321'!C:I,5,FALSE),"")=0," ",IFERROR(VLOOKUP(C69,'1.【呼吸家】配送计划表0321'!C:I,5,FALSE),"")),"yyyy/m/d")</f>
        <v>是</v>
      </c>
      <c r="N69" s="4" t="b">
        <f t="shared" si="2"/>
        <v>1</v>
      </c>
      <c r="O69" s="4" t="s">
        <v>397</v>
      </c>
      <c r="P69" s="30">
        <v>18905369750</v>
      </c>
      <c r="Q69" s="156" t="s">
        <v>398</v>
      </c>
      <c r="R69" s="63" t="str">
        <f>TEXT(IF(IFERROR(VLOOKUP(C69,'1.【呼吸家】配送计划表0321'!C:M,8,FALSE),"")=0," ",IFERROR(VLOOKUP(C69,'1.【呼吸家】配送计划表0321'!C:M,8,FALSE),"")),"yyyy/m/d")</f>
        <v xml:space="preserve"> </v>
      </c>
      <c r="S69" s="251" t="str">
        <f>TEXT(IF(IFERROR(VLOOKUP(C69,'1.【呼吸家】配送计划表0321'!C:M,10,FALSE),"")=0," ",IFERROR(VLOOKUP(C69,'1.【呼吸家】配送计划表0321'!C:M,10,FALSE),"")),"yyyy/m/d")</f>
        <v xml:space="preserve"> </v>
      </c>
      <c r="T69" s="251" t="str">
        <f>TEXT(IF(IFERROR(VLOOKUP(C69,'1.【呼吸家】配送计划表0321'!C:M,11,FALSE),"")=0," ",IFERROR(VLOOKUP(C69,'1.【呼吸家】配送计划表0321'!C:M,11,FALSE),"")),"yyyy/m/d")</f>
        <v xml:space="preserve"> </v>
      </c>
      <c r="U69" s="251" t="str">
        <f>IF(ISBLANK(IFERROR(VLOOKUP(C69,用于统计_CRC问卷考核3.17reshape!A:B,2,FALSE),"")),#REF!,IFERROR(VLOOKUP(C69,用于统计_CRC问卷考核3.17reshape!A:B,2,FALSE),""))</f>
        <v>75,95</v>
      </c>
      <c r="V69" s="4"/>
      <c r="W69" s="4" t="s">
        <v>40</v>
      </c>
      <c r="X69" s="145" t="str">
        <f>TEXT(IF(IFERROR(VLOOKUP(C69,'2.【呼研院】协议收取情况0321'!B:F,5,FALSE),"")=0," ",IFERROR(VLOOKUP(C69,'2.【呼研院】协议收取情况0321'!B:F,5,FALSE),"")),"yyyy/m/d")</f>
        <v>2023/3/12</v>
      </c>
    </row>
    <row r="70" spans="1:24" ht="14.25" customHeight="1">
      <c r="A70" s="20" t="s">
        <v>270</v>
      </c>
      <c r="B70" s="4" t="s">
        <v>294</v>
      </c>
      <c r="C70" s="156" t="s">
        <v>399</v>
      </c>
      <c r="D70" s="5">
        <v>2</v>
      </c>
      <c r="E70" s="5" t="s">
        <v>400</v>
      </c>
      <c r="F70" s="156" t="s">
        <v>401</v>
      </c>
      <c r="G70" s="4" t="s">
        <v>55</v>
      </c>
      <c r="H70" s="4" t="s">
        <v>402</v>
      </c>
      <c r="I70" s="4"/>
      <c r="J70" s="4"/>
      <c r="K70" s="4"/>
      <c r="L70" s="4" t="s">
        <v>38</v>
      </c>
      <c r="M70" s="4" t="str">
        <f>TEXT(IF(IFERROR(VLOOKUP(C70,'1.【呼吸家】配送计划表0321'!C:I,5,FALSE),"")=0," ",IFERROR(VLOOKUP(C70,'1.【呼吸家】配送计划表0321'!C:I,5,FALSE),"")),"yyyy/m/d")</f>
        <v>是</v>
      </c>
      <c r="N70" s="4" t="b">
        <f t="shared" si="2"/>
        <v>1</v>
      </c>
      <c r="O70" s="4" t="s">
        <v>403</v>
      </c>
      <c r="P70" s="30">
        <v>13853240047</v>
      </c>
      <c r="Q70" s="156" t="s">
        <v>404</v>
      </c>
      <c r="R70" s="63" t="str">
        <f>TEXT(IF(IFERROR(VLOOKUP(C70,'1.【呼吸家】配送计划表0321'!C:M,8,FALSE),"")=0," ",IFERROR(VLOOKUP(C70,'1.【呼吸家】配送计划表0321'!C:M,8,FALSE),"")),"yyyy/m/d")</f>
        <v xml:space="preserve"> </v>
      </c>
      <c r="S70" s="251" t="str">
        <f>TEXT(IF(IFERROR(VLOOKUP(C70,'1.【呼吸家】配送计划表0321'!C:M,10,FALSE),"")=0," ",IFERROR(VLOOKUP(C70,'1.【呼吸家】配送计划表0321'!C:M,10,FALSE),"")),"yyyy/m/d")</f>
        <v xml:space="preserve"> </v>
      </c>
      <c r="T70" s="251" t="str">
        <f>TEXT(IF(IFERROR(VLOOKUP(C70,'1.【呼吸家】配送计划表0321'!C:M,11,FALSE),"")=0," ",IFERROR(VLOOKUP(C70,'1.【呼吸家】配送计划表0321'!C:M,11,FALSE),"")),"yyyy/m/d")</f>
        <v xml:space="preserve"> </v>
      </c>
      <c r="U70" s="251" t="str">
        <f>IF(ISBLANK(IFERROR(VLOOKUP(C70,用于统计_CRC问卷考核3.17reshape!A:B,2,FALSE),"")),#REF!,IFERROR(VLOOKUP(C70,用于统计_CRC问卷考核3.17reshape!A:B,2,FALSE),""))</f>
        <v/>
      </c>
      <c r="V70" s="4"/>
      <c r="W70" s="4" t="s">
        <v>40</v>
      </c>
      <c r="X70" s="145" t="str">
        <f>TEXT(IF(IFERROR(VLOOKUP(C70,'2.【呼研院】协议收取情况0321'!B:F,5,FALSE),"")=0," ",IFERROR(VLOOKUP(C70,'2.【呼研院】协议收取情况0321'!B:F,5,FALSE),"")),"yyyy/m/d")</f>
        <v xml:space="preserve"> </v>
      </c>
    </row>
    <row r="71" spans="1:24" ht="14.25" customHeight="1">
      <c r="A71" s="20" t="s">
        <v>270</v>
      </c>
      <c r="B71" s="4" t="s">
        <v>294</v>
      </c>
      <c r="C71" s="156" t="s">
        <v>405</v>
      </c>
      <c r="D71" s="5">
        <v>2</v>
      </c>
      <c r="E71" s="5" t="s">
        <v>406</v>
      </c>
      <c r="F71" s="156" t="s">
        <v>407</v>
      </c>
      <c r="G71" s="4" t="s">
        <v>36</v>
      </c>
      <c r="H71" s="4" t="s">
        <v>408</v>
      </c>
      <c r="I71" s="4" t="s">
        <v>38</v>
      </c>
      <c r="J71" s="4"/>
      <c r="K71" s="4"/>
      <c r="L71" s="4"/>
      <c r="M71" s="4" t="str">
        <f>TEXT(IF(IFERROR(VLOOKUP(C71,'1.【呼吸家】配送计划表0321'!C:I,5,FALSE),"")=0," ",IFERROR(VLOOKUP(C71,'1.【呼吸家】配送计划表0321'!C:I,5,FALSE),"")),"yyyy/m/d")</f>
        <v/>
      </c>
      <c r="N71" s="4" t="b">
        <f t="shared" si="2"/>
        <v>1</v>
      </c>
      <c r="O71" s="4"/>
      <c r="P71" s="30"/>
      <c r="Q71" s="156"/>
      <c r="R71" s="63" t="str">
        <f>TEXT(IF(IFERROR(VLOOKUP(C71,'1.【呼吸家】配送计划表0321'!C:I,8,FALSE),"")=0," ",IFERROR(VLOOKUP(C71,'1.【呼吸家】配送计划表0321'!C:I,8,FALSE),"")),"yyyy/m/d")</f>
        <v/>
      </c>
      <c r="S71" s="251" t="str">
        <f>TEXT(IF(IFERROR(VLOOKUP(C71,'1.【呼吸家】配送计划表0321'!C:K,10,FALSE),"")=0," ",IFERROR(VLOOKUP(C71,'1.【呼吸家】配送计划表0321'!C:K,10,FALSE),"")),"yyyy/m/d")</f>
        <v/>
      </c>
      <c r="T71" s="251" t="str">
        <f>TEXT(IF(IFERROR(VLOOKUP(C71,'1.【呼吸家】配送计划表0321'!C:L,11,FALSE),"")=0," ",IFERROR(VLOOKUP(C71,'1.【呼吸家】配送计划表0321'!C:L,11,FALSE),"")),"yyyy/m/d")</f>
        <v/>
      </c>
      <c r="U71" s="251" t="str">
        <f>IF(ISBLANK(IFERROR(VLOOKUP(C71,用于统计_CRC问卷考核3.17reshape!A:B,2,FALSE),"")),#REF!,IFERROR(VLOOKUP(C71,用于统计_CRC问卷考核3.17reshape!A:B,2,FALSE),""))</f>
        <v/>
      </c>
      <c r="V71" s="4"/>
      <c r="W71" s="4"/>
      <c r="X71" s="145" t="str">
        <f>TEXT(IF(IFERROR(VLOOKUP(C71,'2.【呼研院】协议收取情况0321'!B:F,5,FALSE),"")=0," ",IFERROR(VLOOKUP(C71,'2.【呼研院】协议收取情况0321'!B:F,5,FALSE),"")),"yyyy/m/d")</f>
        <v xml:space="preserve"> </v>
      </c>
    </row>
    <row r="72" spans="1:24" ht="14.25" customHeight="1">
      <c r="A72" s="20" t="s">
        <v>270</v>
      </c>
      <c r="B72" s="4" t="s">
        <v>294</v>
      </c>
      <c r="C72" s="156" t="s">
        <v>409</v>
      </c>
      <c r="D72" s="5">
        <v>2</v>
      </c>
      <c r="E72" s="5" t="s">
        <v>410</v>
      </c>
      <c r="F72" s="156" t="s">
        <v>411</v>
      </c>
      <c r="G72" s="4"/>
      <c r="H72" s="6" t="s">
        <v>298</v>
      </c>
      <c r="I72" s="4" t="s">
        <v>38</v>
      </c>
      <c r="J72" s="4"/>
      <c r="K72" s="4"/>
      <c r="L72" s="4" t="s">
        <v>38</v>
      </c>
      <c r="M72" s="4" t="str">
        <f>TEXT(IF(IFERROR(VLOOKUP(C72,'1.【呼吸家】配送计划表0321'!C:I,5,FALSE),"")=0," ",IFERROR(VLOOKUP(C72,'1.【呼吸家】配送计划表0321'!C:I,5,FALSE),"")),"yyyy/m/d")</f>
        <v>是</v>
      </c>
      <c r="N72" s="4" t="b">
        <f t="shared" si="2"/>
        <v>1</v>
      </c>
      <c r="O72" s="4" t="s">
        <v>411</v>
      </c>
      <c r="P72" s="30">
        <v>18663058001</v>
      </c>
      <c r="Q72" s="156" t="s">
        <v>412</v>
      </c>
      <c r="R72" s="63" t="str">
        <f>TEXT(IF(IFERROR(VLOOKUP(C72,'1.【呼吸家】配送计划表0321'!C:M,8,FALSE),"")=0," ",IFERROR(VLOOKUP(C72,'1.【呼吸家】配送计划表0321'!C:M,8,FALSE),"")),"yyyy/m/d")</f>
        <v>2023/3/3</v>
      </c>
      <c r="S72" s="251" t="str">
        <f>TEXT(IF(IFERROR(VLOOKUP(C72,'1.【呼吸家】配送计划表0321'!C:M,10,FALSE),"")=0," ",IFERROR(VLOOKUP(C72,'1.【呼吸家】配送计划表0321'!C:M,10,FALSE),"")),"yyyy/m/d")</f>
        <v>2023/3/6</v>
      </c>
      <c r="T72" s="251" t="str">
        <f>TEXT(IF(IFERROR(VLOOKUP(C72,'1.【呼吸家】配送计划表0321'!C:M,11,FALSE),"")=0," ",IFERROR(VLOOKUP(C72,'1.【呼吸家】配送计划表0321'!C:M,11,FALSE),"")),"yyyy/m/d")</f>
        <v>2023/3/9</v>
      </c>
      <c r="U72" s="252">
        <v>80</v>
      </c>
      <c r="V72" s="4"/>
      <c r="W72" s="4" t="s">
        <v>40</v>
      </c>
      <c r="X72" s="145" t="str">
        <f>TEXT(IF(IFERROR(VLOOKUP(C72,'2.【呼研院】协议收取情况0321'!B:F,5,FALSE),"")=0," ",IFERROR(VLOOKUP(C72,'2.【呼研院】协议收取情况0321'!B:F,5,FALSE),"")),"yyyy/m/d")</f>
        <v xml:space="preserve"> </v>
      </c>
    </row>
    <row r="73" spans="1:24" ht="14.25" customHeight="1">
      <c r="A73" s="20" t="s">
        <v>270</v>
      </c>
      <c r="B73" s="4" t="s">
        <v>287</v>
      </c>
      <c r="C73" s="156" t="s">
        <v>413</v>
      </c>
      <c r="D73" s="4">
        <v>2</v>
      </c>
      <c r="E73" s="4" t="s">
        <v>414</v>
      </c>
      <c r="F73" s="156" t="s">
        <v>415</v>
      </c>
      <c r="G73" s="4"/>
      <c r="H73" s="6" t="s">
        <v>298</v>
      </c>
      <c r="I73" s="4" t="s">
        <v>38</v>
      </c>
      <c r="J73" s="4"/>
      <c r="K73" s="4"/>
      <c r="L73" s="4" t="s">
        <v>38</v>
      </c>
      <c r="M73" s="4" t="str">
        <f>TEXT(IF(IFERROR(VLOOKUP(C73,'1.【呼吸家】配送计划表0321'!C:I,5,FALSE),"")=0," ",IFERROR(VLOOKUP(C73,'1.【呼吸家】配送计划表0321'!C:I,5,FALSE),"")),"yyyy/m/d")</f>
        <v>是</v>
      </c>
      <c r="N73" s="4" t="b">
        <f t="shared" si="2"/>
        <v>1</v>
      </c>
      <c r="O73" s="4" t="s">
        <v>415</v>
      </c>
      <c r="P73" s="30">
        <v>13574459257</v>
      </c>
      <c r="Q73" s="156" t="s">
        <v>416</v>
      </c>
      <c r="R73" s="63" t="str">
        <f>TEXT(IF(IFERROR(VLOOKUP(C73,'1.【呼吸家】配送计划表0321'!C:M,8,FALSE),"")=0," ",IFERROR(VLOOKUP(C73,'1.【呼吸家】配送计划表0321'!C:M,8,FALSE),"")),"yyyy/m/d")</f>
        <v>2023/3/10</v>
      </c>
      <c r="S73" s="251" t="str">
        <f>TEXT(IF(IFERROR(VLOOKUP(C73,'1.【呼吸家】配送计划表0321'!C:M,10,FALSE),"")=0," ",IFERROR(VLOOKUP(C73,'1.【呼吸家】配送计划表0321'!C:M,10,FALSE),"")),"yyyy/m/d")</f>
        <v>2023/3/10</v>
      </c>
      <c r="T73" s="251" t="str">
        <f>TEXT(IF(IFERROR(VLOOKUP(C73,'1.【呼吸家】配送计划表0321'!C:M,11,FALSE),"")=0," ",IFERROR(VLOOKUP(C73,'1.【呼吸家】配送计划表0321'!C:M,11,FALSE),"")),"yyyy/m/d")</f>
        <v>2023/3/13</v>
      </c>
      <c r="U73" s="251" t="str">
        <f>IF(ISBLANK(IFERROR(VLOOKUP(C73,用于统计_CRC问卷考核3.17reshape!A:B,2,FALSE),"")),#REF!,IFERROR(VLOOKUP(C73,用于统计_CRC问卷考核3.17reshape!A:B,2,FALSE),""))</f>
        <v>80</v>
      </c>
      <c r="V73" s="4"/>
      <c r="W73" s="4" t="str">
        <f>VLOOKUP(C73,呼研院分中心协议!$C$2:$J$27,8,FALSE)</f>
        <v>2023.03.03</v>
      </c>
      <c r="X73" s="145" t="str">
        <f>TEXT(IF(IFERROR(VLOOKUP(C73,'2.【呼研院】协议收取情况0321'!B:F,5,FALSE),"")=0," ",IFERROR(VLOOKUP(C73,'2.【呼研院】协议收取情况0321'!B:F,5,FALSE),"")),"yyyy/m/d")</f>
        <v>2023/2/9</v>
      </c>
    </row>
    <row r="74" spans="1:24" ht="14.25" customHeight="1">
      <c r="A74" s="22" t="s">
        <v>417</v>
      </c>
      <c r="B74" s="4" t="s">
        <v>418</v>
      </c>
      <c r="C74" s="156" t="s">
        <v>419</v>
      </c>
      <c r="D74" s="38">
        <v>1</v>
      </c>
      <c r="E74" s="5" t="s">
        <v>420</v>
      </c>
      <c r="F74" s="156" t="s">
        <v>421</v>
      </c>
      <c r="G74" s="4" t="s">
        <v>48</v>
      </c>
      <c r="H74" s="4" t="s">
        <v>422</v>
      </c>
      <c r="I74" s="4" t="s">
        <v>38</v>
      </c>
      <c r="J74" s="4"/>
      <c r="K74" s="4"/>
      <c r="L74" s="4" t="s">
        <v>30</v>
      </c>
      <c r="M74" s="4" t="str">
        <f>TEXT(IF(IFERROR(VLOOKUP(C74,'1.【呼吸家】配送计划表0321'!C:I,5,FALSE),"")=0," ",IFERROR(VLOOKUP(C74,'1.【呼吸家】配送计划表0321'!C:I,5,FALSE),"")),"yyyy/m/d")</f>
        <v/>
      </c>
      <c r="N74" s="4" t="b">
        <f t="shared" si="2"/>
        <v>0</v>
      </c>
      <c r="O74" s="4" t="s">
        <v>423</v>
      </c>
      <c r="P74" s="54" t="s">
        <v>424</v>
      </c>
      <c r="Q74" s="156" t="s">
        <v>425</v>
      </c>
      <c r="R74" s="63" t="str">
        <f>TEXT(IF(IFERROR(VLOOKUP(C74,'1.【呼吸家】配送计划表0321'!C:I,8,FALSE),"")=0," ",IFERROR(VLOOKUP(C74,'1.【呼吸家】配送计划表0321'!C:I,8,FALSE),"")),"yyyy/m/d")</f>
        <v/>
      </c>
      <c r="S74" s="251" t="str">
        <f>TEXT(IF(IFERROR(VLOOKUP(C74,'1.【呼吸家】配送计划表0321'!C:K,10,FALSE),"")=0," ",IFERROR(VLOOKUP(C74,'1.【呼吸家】配送计划表0321'!C:K,10,FALSE),"")),"yyyy/m/d")</f>
        <v/>
      </c>
      <c r="T74" s="251" t="str">
        <f>TEXT(IF(IFERROR(VLOOKUP(C74,'1.【呼吸家】配送计划表0321'!C:L,11,FALSE),"")=0," ",IFERROR(VLOOKUP(C74,'1.【呼吸家】配送计划表0321'!C:L,11,FALSE),"")),"yyyy/m/d")</f>
        <v/>
      </c>
      <c r="U74" s="251" t="str">
        <f>IF(ISBLANK(IFERROR(VLOOKUP(C74,用于统计_CRC问卷考核3.17reshape!A:B,2,FALSE),"")),#REF!,IFERROR(VLOOKUP(C74,用于统计_CRC问卷考核3.17reshape!A:B,2,FALSE),""))</f>
        <v/>
      </c>
      <c r="V74" s="4"/>
      <c r="W74" s="4" t="s">
        <v>40</v>
      </c>
      <c r="X74" s="145" t="str">
        <f>TEXT(IF(IFERROR(VLOOKUP(C74,'2.【呼研院】协议收取情况0321'!B:F,5,FALSE),"")=0," ",IFERROR(VLOOKUP(C74,'2.【呼研院】协议收取情况0321'!B:F,5,FALSE),"")),"yyyy/m/d")</f>
        <v xml:space="preserve"> </v>
      </c>
    </row>
    <row r="75" spans="1:24" ht="51" customHeight="1">
      <c r="A75" s="22" t="s">
        <v>417</v>
      </c>
      <c r="B75" s="4" t="s">
        <v>418</v>
      </c>
      <c r="C75" s="156" t="s">
        <v>426</v>
      </c>
      <c r="D75" s="38">
        <v>1</v>
      </c>
      <c r="E75" s="5" t="s">
        <v>427</v>
      </c>
      <c r="F75" s="156" t="s">
        <v>428</v>
      </c>
      <c r="G75" s="4"/>
      <c r="H75" s="257" t="s">
        <v>429</v>
      </c>
      <c r="I75" s="4" t="s">
        <v>30</v>
      </c>
      <c r="J75" s="4"/>
      <c r="K75" s="4"/>
      <c r="L75" s="4" t="s">
        <v>30</v>
      </c>
      <c r="M75" s="4" t="str">
        <f>TEXT(IF(IFERROR(VLOOKUP(C75,'1.【呼吸家】配送计划表0321'!C:I,5,FALSE),"")=0," ",IFERROR(VLOOKUP(C75,'1.【呼吸家】配送计划表0321'!C:I,5,FALSE),"")),"yyyy/m/d")</f>
        <v/>
      </c>
      <c r="N75" s="4" t="b">
        <f t="shared" si="2"/>
        <v>0</v>
      </c>
      <c r="O75" s="4" t="s">
        <v>428</v>
      </c>
      <c r="P75" s="30">
        <v>13581983463</v>
      </c>
      <c r="Q75" s="156" t="s">
        <v>430</v>
      </c>
      <c r="R75" s="63" t="str">
        <f>TEXT(IF(IFERROR(VLOOKUP(C75,'1.【呼吸家】配送计划表0321'!C:I,8,FALSE),"")=0," ",IFERROR(VLOOKUP(C75,'1.【呼吸家】配送计划表0321'!C:I,8,FALSE),"")),"yyyy/m/d")</f>
        <v/>
      </c>
      <c r="S75" s="251" t="str">
        <f>TEXT(IF(IFERROR(VLOOKUP(C75,'1.【呼吸家】配送计划表0321'!C:K,10,FALSE),"")=0," ",IFERROR(VLOOKUP(C75,'1.【呼吸家】配送计划表0321'!C:K,10,FALSE),"")),"yyyy/m/d")</f>
        <v/>
      </c>
      <c r="T75" s="251" t="str">
        <f>TEXT(IF(IFERROR(VLOOKUP(C75,'1.【呼吸家】配送计划表0321'!C:L,11,FALSE),"")=0," ",IFERROR(VLOOKUP(C75,'1.【呼吸家】配送计划表0321'!C:L,11,FALSE),"")),"yyyy/m/d")</f>
        <v/>
      </c>
      <c r="U75" s="251" t="str">
        <f>IF(ISBLANK(IFERROR(VLOOKUP(C75,用于统计_CRC问卷考核3.17reshape!A:B,2,FALSE),"")),#REF!,IFERROR(VLOOKUP(C75,用于统计_CRC问卷考核3.17reshape!A:B,2,FALSE),""))</f>
        <v>70,70,65,75,70,75,85,100</v>
      </c>
      <c r="V75" s="4" t="s">
        <v>431</v>
      </c>
      <c r="W75" s="4"/>
      <c r="X75" s="145" t="str">
        <f>TEXT(IF(IFERROR(VLOOKUP(C75,'2.【呼研院】协议收取情况0321'!B:F,5,FALSE),"")=0," ",IFERROR(VLOOKUP(C75,'2.【呼研院】协议收取情况0321'!B:F,5,FALSE),"")),"yyyy/m/d")</f>
        <v xml:space="preserve"> </v>
      </c>
    </row>
    <row r="76" spans="1:24" ht="14.25" customHeight="1">
      <c r="A76" s="22" t="s">
        <v>417</v>
      </c>
      <c r="B76" s="4" t="s">
        <v>418</v>
      </c>
      <c r="C76" s="156" t="s">
        <v>432</v>
      </c>
      <c r="D76" s="38">
        <v>1</v>
      </c>
      <c r="E76" s="5" t="s">
        <v>433</v>
      </c>
      <c r="F76" s="156" t="s">
        <v>434</v>
      </c>
      <c r="G76" s="4" t="s">
        <v>48</v>
      </c>
      <c r="H76" s="4" t="s">
        <v>422</v>
      </c>
      <c r="I76" s="4"/>
      <c r="J76" s="4" t="s">
        <v>435</v>
      </c>
      <c r="K76" s="4"/>
      <c r="L76" s="4" t="s">
        <v>30</v>
      </c>
      <c r="M76" s="4" t="str">
        <f>TEXT(IF(IFERROR(VLOOKUP(C76,'1.【呼吸家】配送计划表0321'!C:I,5,FALSE),"")=0," ",IFERROR(VLOOKUP(C76,'1.【呼吸家】配送计划表0321'!C:I,5,FALSE),"")),"yyyy/m/d")</f>
        <v/>
      </c>
      <c r="N76" s="4" t="b">
        <f t="shared" si="2"/>
        <v>0</v>
      </c>
      <c r="O76" s="4"/>
      <c r="P76" s="30"/>
      <c r="Q76" s="156"/>
      <c r="R76" s="63" t="str">
        <f>TEXT(IF(IFERROR(VLOOKUP(C76,'1.【呼吸家】配送计划表0321'!C:I,8,FALSE),"")=0," ",IFERROR(VLOOKUP(C76,'1.【呼吸家】配送计划表0321'!C:I,8,FALSE),"")),"yyyy/m/d")</f>
        <v/>
      </c>
      <c r="S76" s="251" t="str">
        <f>TEXT(IF(IFERROR(VLOOKUP(C76,'1.【呼吸家】配送计划表0321'!C:K,10,FALSE),"")=0," ",IFERROR(VLOOKUP(C76,'1.【呼吸家】配送计划表0321'!C:K,10,FALSE),"")),"yyyy/m/d")</f>
        <v/>
      </c>
      <c r="T76" s="251" t="str">
        <f>TEXT(IF(IFERROR(VLOOKUP(C76,'1.【呼吸家】配送计划表0321'!C:L,11,FALSE),"")=0," ",IFERROR(VLOOKUP(C76,'1.【呼吸家】配送计划表0321'!C:L,11,FALSE),"")),"yyyy/m/d")</f>
        <v/>
      </c>
      <c r="U76" s="251" t="str">
        <f>IF(ISBLANK(IFERROR(VLOOKUP(C76,用于统计_CRC问卷考核3.17reshape!A:B,2,FALSE),"")),#REF!,IFERROR(VLOOKUP(C76,用于统计_CRC问卷考核3.17reshape!A:B,2,FALSE),""))</f>
        <v/>
      </c>
      <c r="V76" s="4"/>
      <c r="W76" s="4"/>
      <c r="X76" s="145" t="str">
        <f>TEXT(IF(IFERROR(VLOOKUP(C76,'2.【呼研院】协议收取情况0321'!B:F,5,FALSE),"")=0," ",IFERROR(VLOOKUP(C76,'2.【呼研院】协议收取情况0321'!B:F,5,FALSE),"")),"yyyy/m/d")</f>
        <v xml:space="preserve"> </v>
      </c>
    </row>
    <row r="77" spans="1:24" ht="14.25" customHeight="1">
      <c r="A77" s="22" t="s">
        <v>417</v>
      </c>
      <c r="B77" s="4" t="s">
        <v>418</v>
      </c>
      <c r="C77" s="156" t="s">
        <v>436</v>
      </c>
      <c r="D77" s="38">
        <v>1</v>
      </c>
      <c r="E77" s="5" t="s">
        <v>437</v>
      </c>
      <c r="F77" s="156" t="s">
        <v>437</v>
      </c>
      <c r="G77" s="4" t="s">
        <v>438</v>
      </c>
      <c r="H77" s="4" t="s">
        <v>422</v>
      </c>
      <c r="I77" s="4"/>
      <c r="J77" s="4" t="s">
        <v>435</v>
      </c>
      <c r="K77" s="4"/>
      <c r="L77" s="4" t="s">
        <v>30</v>
      </c>
      <c r="M77" s="4" t="str">
        <f>TEXT(IF(IFERROR(VLOOKUP(C77,'1.【呼吸家】配送计划表0321'!C:I,5,FALSE),"")=0," ",IFERROR(VLOOKUP(C77,'1.【呼吸家】配送计划表0321'!C:I,5,FALSE),"")),"yyyy/m/d")</f>
        <v/>
      </c>
      <c r="N77" s="4" t="b">
        <f t="shared" si="2"/>
        <v>0</v>
      </c>
      <c r="O77" s="4"/>
      <c r="P77" s="30"/>
      <c r="Q77" s="156"/>
      <c r="R77" s="63" t="str">
        <f>TEXT(IF(IFERROR(VLOOKUP(C77,'1.【呼吸家】配送计划表0321'!C:I,8,FALSE),"")=0," ",IFERROR(VLOOKUP(C77,'1.【呼吸家】配送计划表0321'!C:I,8,FALSE),"")),"yyyy/m/d")</f>
        <v/>
      </c>
      <c r="S77" s="251" t="str">
        <f>TEXT(IF(IFERROR(VLOOKUP(C77,'1.【呼吸家】配送计划表0321'!C:K,10,FALSE),"")=0," ",IFERROR(VLOOKUP(C77,'1.【呼吸家】配送计划表0321'!C:K,10,FALSE),"")),"yyyy/m/d")</f>
        <v/>
      </c>
      <c r="T77" s="251" t="str">
        <f>TEXT(IF(IFERROR(VLOOKUP(C77,'1.【呼吸家】配送计划表0321'!C:L,11,FALSE),"")=0," ",IFERROR(VLOOKUP(C77,'1.【呼吸家】配送计划表0321'!C:L,11,FALSE),"")),"yyyy/m/d")</f>
        <v/>
      </c>
      <c r="U77" s="251" t="str">
        <f>IF(ISBLANK(IFERROR(VLOOKUP(C77,用于统计_CRC问卷考核3.17reshape!A:B,2,FALSE),"")),#REF!,IFERROR(VLOOKUP(C77,用于统计_CRC问卷考核3.17reshape!A:B,2,FALSE),""))</f>
        <v/>
      </c>
      <c r="V77" s="4"/>
      <c r="W77" s="4"/>
      <c r="X77" s="145" t="str">
        <f>TEXT(IF(IFERROR(VLOOKUP(C77,'2.【呼研院】协议收取情况0321'!B:F,5,FALSE),"")=0," ",IFERROR(VLOOKUP(C77,'2.【呼研院】协议收取情况0321'!B:F,5,FALSE),"")),"yyyy/m/d")</f>
        <v/>
      </c>
    </row>
    <row r="78" spans="1:24" ht="14.25" customHeight="1">
      <c r="A78" s="22" t="s">
        <v>417</v>
      </c>
      <c r="B78" s="4" t="s">
        <v>418</v>
      </c>
      <c r="C78" s="156" t="s">
        <v>439</v>
      </c>
      <c r="D78" s="38">
        <v>2</v>
      </c>
      <c r="E78" s="5" t="s">
        <v>440</v>
      </c>
      <c r="F78" s="214" t="s">
        <v>441</v>
      </c>
      <c r="G78" s="4"/>
      <c r="H78" s="4" t="s">
        <v>422</v>
      </c>
      <c r="I78" s="4" t="s">
        <v>38</v>
      </c>
      <c r="J78" s="4" t="s">
        <v>442</v>
      </c>
      <c r="K78" s="4"/>
      <c r="L78" s="4" t="s">
        <v>38</v>
      </c>
      <c r="M78" s="4" t="str">
        <f>TEXT(IF(IFERROR(VLOOKUP(C78,'1.【呼吸家】配送计划表0321'!C:I,5,FALSE),"")=0," ",IFERROR(VLOOKUP(C78,'1.【呼吸家】配送计划表0321'!C:I,5,FALSE),"")),"yyyy/m/d")</f>
        <v/>
      </c>
      <c r="N78" s="4" t="b">
        <f t="shared" si="2"/>
        <v>0</v>
      </c>
      <c r="O78" s="4" t="s">
        <v>443</v>
      </c>
      <c r="P78" s="30">
        <v>15364960636</v>
      </c>
      <c r="Q78" s="156" t="s">
        <v>444</v>
      </c>
      <c r="R78" s="63" t="str">
        <f>TEXT(IF(IFERROR(VLOOKUP(C78,'1.【呼吸家】配送计划表0321'!C:I,8,FALSE),"")=0," ",IFERROR(VLOOKUP(C78,'1.【呼吸家】配送计划表0321'!C:I,8,FALSE),"")),"yyyy/m/d")</f>
        <v/>
      </c>
      <c r="S78" s="251" t="str">
        <f>TEXT(IF(IFERROR(VLOOKUP(C78,'1.【呼吸家】配送计划表0321'!C:K,10,FALSE),"")=0," ",IFERROR(VLOOKUP(C78,'1.【呼吸家】配送计划表0321'!C:K,10,FALSE),"")),"yyyy/m/d")</f>
        <v/>
      </c>
      <c r="T78" s="251" t="str">
        <f>TEXT(IF(IFERROR(VLOOKUP(C78,'1.【呼吸家】配送计划表0321'!C:L,11,FALSE),"")=0," ",IFERROR(VLOOKUP(C78,'1.【呼吸家】配送计划表0321'!C:L,11,FALSE),"")),"yyyy/m/d")</f>
        <v/>
      </c>
      <c r="U78" s="251" t="str">
        <f>IF(ISBLANK(IFERROR(VLOOKUP(C78,用于统计_CRC问卷考核3.17reshape!A:B,2,FALSE),"")),#REF!,IFERROR(VLOOKUP(C78,用于统计_CRC问卷考核3.17reshape!A:B,2,FALSE),""))</f>
        <v/>
      </c>
      <c r="V78" s="4"/>
      <c r="W78" s="4" t="s">
        <v>40</v>
      </c>
      <c r="X78" s="145" t="str">
        <f>TEXT(IF(IFERROR(VLOOKUP(C78,'2.【呼研院】协议收取情况0321'!B:F,5,FALSE),"")=0," ",IFERROR(VLOOKUP(C78,'2.【呼研院】协议收取情况0321'!B:F,5,FALSE),"")),"yyyy/m/d")</f>
        <v xml:space="preserve"> </v>
      </c>
    </row>
    <row r="79" spans="1:24" ht="14.25" customHeight="1">
      <c r="A79" s="22" t="s">
        <v>417</v>
      </c>
      <c r="B79" s="4" t="s">
        <v>445</v>
      </c>
      <c r="C79" s="164" t="s">
        <v>446</v>
      </c>
      <c r="D79" s="38">
        <v>2</v>
      </c>
      <c r="E79" s="5" t="s">
        <v>447</v>
      </c>
      <c r="F79" s="156" t="s">
        <v>448</v>
      </c>
      <c r="G79" s="4"/>
      <c r="H79" s="35" t="s">
        <v>449</v>
      </c>
      <c r="I79" s="4"/>
      <c r="J79" s="4"/>
      <c r="K79" s="4"/>
      <c r="L79" s="4"/>
      <c r="M79" s="4" t="str">
        <f>TEXT(IF(IFERROR(VLOOKUP(C79,'1.【呼吸家】配送计划表0321'!C:I,5,FALSE),"")=0," ",IFERROR(VLOOKUP(C79,'1.【呼吸家】配送计划表0321'!C:I,5,FALSE),"")),"yyyy/m/d")</f>
        <v/>
      </c>
      <c r="N79" s="4" t="b">
        <f t="shared" si="2"/>
        <v>1</v>
      </c>
      <c r="O79" s="4"/>
      <c r="P79" s="30"/>
      <c r="Q79" s="156"/>
      <c r="R79" s="63" t="str">
        <f>TEXT(IF(IFERROR(VLOOKUP(C79,'1.【呼吸家】配送计划表0321'!C:I,8,FALSE),"")=0," ",IFERROR(VLOOKUP(C79,'1.【呼吸家】配送计划表0321'!C:I,8,FALSE),"")),"yyyy/m/d")</f>
        <v/>
      </c>
      <c r="S79" s="251" t="str">
        <f>TEXT(IF(IFERROR(VLOOKUP(C79,'1.【呼吸家】配送计划表0321'!C:K,10,FALSE),"")=0," ",IFERROR(VLOOKUP(C79,'1.【呼吸家】配送计划表0321'!C:K,10,FALSE),"")),"yyyy/m/d")</f>
        <v/>
      </c>
      <c r="T79" s="251" t="str">
        <f>TEXT(IF(IFERROR(VLOOKUP(C79,'1.【呼吸家】配送计划表0321'!C:L,11,FALSE),"")=0," ",IFERROR(VLOOKUP(C79,'1.【呼吸家】配送计划表0321'!C:L,11,FALSE),"")),"yyyy/m/d")</f>
        <v/>
      </c>
      <c r="U79" s="251" t="str">
        <f>IF(ISBLANK(IFERROR(VLOOKUP(C79,用于统计_CRC问卷考核3.17reshape!A:B,2,FALSE),"")),#REF!,IFERROR(VLOOKUP(C79,用于统计_CRC问卷考核3.17reshape!A:B,2,FALSE),""))</f>
        <v/>
      </c>
      <c r="V79" s="4"/>
      <c r="W79" s="4"/>
      <c r="X79" s="145" t="str">
        <f>TEXT(IF(IFERROR(VLOOKUP(C79,'2.【呼研院】协议收取情况0321'!B:F,5,FALSE),"")=0," ",IFERROR(VLOOKUP(C79,'2.【呼研院】协议收取情况0321'!B:F,5,FALSE),"")),"yyyy/m/d")</f>
        <v xml:space="preserve"> </v>
      </c>
    </row>
    <row r="80" spans="1:24" ht="41.25" customHeight="1">
      <c r="A80" s="22" t="s">
        <v>417</v>
      </c>
      <c r="B80" s="4" t="s">
        <v>450</v>
      </c>
      <c r="C80" s="156" t="s">
        <v>451</v>
      </c>
      <c r="D80" s="38">
        <v>2</v>
      </c>
      <c r="E80" s="5" t="s">
        <v>452</v>
      </c>
      <c r="F80" s="156" t="s">
        <v>453</v>
      </c>
      <c r="G80" s="4"/>
      <c r="H80" s="12" t="s">
        <v>454</v>
      </c>
      <c r="I80" s="4" t="s">
        <v>30</v>
      </c>
      <c r="J80" s="4" t="s">
        <v>435</v>
      </c>
      <c r="K80" s="4"/>
      <c r="L80" s="4"/>
      <c r="M80" s="4" t="str">
        <f>TEXT(IF(IFERROR(VLOOKUP(C80,'1.【呼吸家】配送计划表0321'!C:I,5,FALSE),"")=0," ",IFERROR(VLOOKUP(C80,'1.【呼吸家】配送计划表0321'!C:I,5,FALSE),"")),"yyyy/m/d")</f>
        <v/>
      </c>
      <c r="N80" s="4" t="b">
        <f t="shared" si="2"/>
        <v>1</v>
      </c>
      <c r="O80" s="4" t="s">
        <v>453</v>
      </c>
      <c r="P80" s="30">
        <v>15979484495</v>
      </c>
      <c r="Q80" s="156" t="s">
        <v>455</v>
      </c>
      <c r="R80" s="63" t="str">
        <f>TEXT(IF(IFERROR(VLOOKUP(C80,'1.【呼吸家】配送计划表0321'!C:I,8,FALSE),"")=0," ",IFERROR(VLOOKUP(C80,'1.【呼吸家】配送计划表0321'!C:I,8,FALSE),"")),"yyyy/m/d")</f>
        <v/>
      </c>
      <c r="S80" s="251" t="str">
        <f>TEXT(IF(IFERROR(VLOOKUP(C80,'1.【呼吸家】配送计划表0321'!C:K,10,FALSE),"")=0," ",IFERROR(VLOOKUP(C80,'1.【呼吸家】配送计划表0321'!C:K,10,FALSE),"")),"yyyy/m/d")</f>
        <v/>
      </c>
      <c r="T80" s="251" t="str">
        <f>TEXT(IF(IFERROR(VLOOKUP(C80,'1.【呼吸家】配送计划表0321'!C:L,11,FALSE),"")=0," ",IFERROR(VLOOKUP(C80,'1.【呼吸家】配送计划表0321'!C:L,11,FALSE),"")),"yyyy/m/d")</f>
        <v/>
      </c>
      <c r="U80" s="251" t="str">
        <f>IF(ISBLANK(IFERROR(VLOOKUP(C80,用于统计_CRC问卷考核3.17reshape!A:B,2,FALSE),"")),#REF!,IFERROR(VLOOKUP(C80,用于统计_CRC问卷考核3.17reshape!A:B,2,FALSE),""))</f>
        <v/>
      </c>
      <c r="V80" s="4"/>
      <c r="W80" s="4"/>
      <c r="X80" s="145" t="str">
        <f>TEXT(IF(IFERROR(VLOOKUP(C80,'2.【呼研院】协议收取情况0321'!B:F,5,FALSE),"")=0," ",IFERROR(VLOOKUP(C80,'2.【呼研院】协议收取情况0321'!B:F,5,FALSE),"")),"yyyy/m/d")</f>
        <v/>
      </c>
    </row>
    <row r="81" spans="1:24" ht="14.25" customHeight="1">
      <c r="A81" s="22" t="s">
        <v>417</v>
      </c>
      <c r="B81" s="4" t="s">
        <v>450</v>
      </c>
      <c r="C81" s="164" t="s">
        <v>456</v>
      </c>
      <c r="D81" s="38">
        <v>2</v>
      </c>
      <c r="E81" s="5" t="s">
        <v>457</v>
      </c>
      <c r="F81" s="156" t="s">
        <v>458</v>
      </c>
      <c r="G81" s="4"/>
      <c r="H81" s="4" t="s">
        <v>458</v>
      </c>
      <c r="I81" s="4"/>
      <c r="J81" s="4"/>
      <c r="K81" s="4"/>
      <c r="L81" s="4"/>
      <c r="M81" s="4" t="str">
        <f>TEXT(IF(IFERROR(VLOOKUP(C81,'1.【呼吸家】配送计划表0321'!C:I,5,FALSE),"")=0," ",IFERROR(VLOOKUP(C81,'1.【呼吸家】配送计划表0321'!C:I,5,FALSE),"")),"yyyy/m/d")</f>
        <v/>
      </c>
      <c r="N81" s="4" t="b">
        <f t="shared" si="2"/>
        <v>1</v>
      </c>
      <c r="O81" s="4"/>
      <c r="P81" s="30"/>
      <c r="Q81" s="156"/>
      <c r="R81" s="63" t="str">
        <f>TEXT(IF(IFERROR(VLOOKUP(C81,'1.【呼吸家】配送计划表0321'!C:I,8,FALSE),"")=0," ",IFERROR(VLOOKUP(C81,'1.【呼吸家】配送计划表0321'!C:I,8,FALSE),"")),"yyyy/m/d")</f>
        <v/>
      </c>
      <c r="S81" s="251" t="str">
        <f>TEXT(IF(IFERROR(VLOOKUP(C81,'1.【呼吸家】配送计划表0321'!C:K,10,FALSE),"")=0," ",IFERROR(VLOOKUP(C81,'1.【呼吸家】配送计划表0321'!C:K,10,FALSE),"")),"yyyy/m/d")</f>
        <v/>
      </c>
      <c r="T81" s="251" t="str">
        <f>TEXT(IF(IFERROR(VLOOKUP(C81,'1.【呼吸家】配送计划表0321'!C:L,11,FALSE),"")=0," ",IFERROR(VLOOKUP(C81,'1.【呼吸家】配送计划表0321'!C:L,11,FALSE),"")),"yyyy/m/d")</f>
        <v/>
      </c>
      <c r="U81" s="251" t="str">
        <f>IF(ISBLANK(IFERROR(VLOOKUP(C81,用于统计_CRC问卷考核3.17reshape!A:B,2,FALSE),"")),#REF!,IFERROR(VLOOKUP(C81,用于统计_CRC问卷考核3.17reshape!A:B,2,FALSE),""))</f>
        <v/>
      </c>
      <c r="V81" s="4"/>
      <c r="W81" s="4"/>
      <c r="X81" s="145" t="str">
        <f>TEXT(IF(IFERROR(VLOOKUP(C81,'2.【呼研院】协议收取情况0321'!B:F,5,FALSE),"")=0," ",IFERROR(VLOOKUP(C81,'2.【呼研院】协议收取情况0321'!B:F,5,FALSE),"")),"yyyy/m/d")</f>
        <v xml:space="preserve"> </v>
      </c>
    </row>
    <row r="82" spans="1:24" ht="14.25" customHeight="1">
      <c r="A82" s="22" t="s">
        <v>417</v>
      </c>
      <c r="B82" s="4" t="s">
        <v>450</v>
      </c>
      <c r="C82" s="156" t="s">
        <v>459</v>
      </c>
      <c r="D82" s="38">
        <v>2</v>
      </c>
      <c r="E82" s="5" t="s">
        <v>460</v>
      </c>
      <c r="F82" s="156" t="s">
        <v>461</v>
      </c>
      <c r="G82" s="4" t="s">
        <v>462</v>
      </c>
      <c r="H82" s="32"/>
      <c r="I82" s="4" t="s">
        <v>38</v>
      </c>
      <c r="J82" s="4"/>
      <c r="K82" s="4"/>
      <c r="L82" s="4"/>
      <c r="M82" s="4" t="str">
        <f>TEXT(IF(IFERROR(VLOOKUP(C82,'1.【呼吸家】配送计划表0321'!C:I,5,FALSE),"")=0," ",IFERROR(VLOOKUP(C82,'1.【呼吸家】配送计划表0321'!C:I,5,FALSE),"")),"yyyy/m/d")</f>
        <v/>
      </c>
      <c r="N82" s="4" t="b">
        <f t="shared" si="2"/>
        <v>1</v>
      </c>
      <c r="O82" s="69" t="s">
        <v>461</v>
      </c>
      <c r="P82" s="69">
        <v>15727502641</v>
      </c>
      <c r="Q82" s="233" t="s">
        <v>463</v>
      </c>
      <c r="R82" s="63" t="str">
        <f>TEXT(IF(IFERROR(VLOOKUP(C82,'1.【呼吸家】配送计划表0321'!C:I,8,FALSE),"")=0," ",IFERROR(VLOOKUP(C82,'1.【呼吸家】配送计划表0321'!C:I,8,FALSE),"")),"yyyy/m/d")</f>
        <v/>
      </c>
      <c r="S82" s="251" t="str">
        <f>TEXT(IF(IFERROR(VLOOKUP(C82,'1.【呼吸家】配送计划表0321'!C:K,10,FALSE),"")=0," ",IFERROR(VLOOKUP(C82,'1.【呼吸家】配送计划表0321'!C:K,10,FALSE),"")),"yyyy/m/d")</f>
        <v/>
      </c>
      <c r="T82" s="251" t="str">
        <f>TEXT(IF(IFERROR(VLOOKUP(C82,'1.【呼吸家】配送计划表0321'!C:L,11,FALSE),"")=0," ",IFERROR(VLOOKUP(C82,'1.【呼吸家】配送计划表0321'!C:L,11,FALSE),"")),"yyyy/m/d")</f>
        <v/>
      </c>
      <c r="U82" s="251" t="str">
        <f>IF(ISBLANK(IFERROR(VLOOKUP(C82,用于统计_CRC问卷考核3.17reshape!A:B,2,FALSE),"")),#REF!,IFERROR(VLOOKUP(C82,用于统计_CRC问卷考核3.17reshape!A:B,2,FALSE),""))</f>
        <v>75,80</v>
      </c>
      <c r="V82" s="4" t="s">
        <v>431</v>
      </c>
      <c r="W82" s="4" t="s">
        <v>40</v>
      </c>
      <c r="X82" s="145" t="str">
        <f>TEXT(IF(IFERROR(VLOOKUP(C82,'2.【呼研院】协议收取情况0321'!B:F,5,FALSE),"")=0," ",IFERROR(VLOOKUP(C82,'2.【呼研院】协议收取情况0321'!B:F,5,FALSE),"")),"yyyy/m/d")</f>
        <v xml:space="preserve"> </v>
      </c>
    </row>
    <row r="83" spans="1:24" ht="14.25" customHeight="1">
      <c r="A83" s="22" t="s">
        <v>417</v>
      </c>
      <c r="B83" s="4" t="s">
        <v>450</v>
      </c>
      <c r="C83" s="156" t="s">
        <v>464</v>
      </c>
      <c r="D83" s="38">
        <v>2</v>
      </c>
      <c r="E83" s="5" t="s">
        <v>465</v>
      </c>
      <c r="F83" s="156" t="s">
        <v>466</v>
      </c>
      <c r="G83" s="4"/>
      <c r="H83" s="86" t="s">
        <v>467</v>
      </c>
      <c r="I83" s="4" t="s">
        <v>38</v>
      </c>
      <c r="J83" s="4"/>
      <c r="K83" s="4"/>
      <c r="L83" s="4"/>
      <c r="M83" s="4" t="str">
        <f>TEXT(IF(IFERROR(VLOOKUP(C83,'1.【呼吸家】配送计划表0321'!C:I,5,FALSE),"")=0," ",IFERROR(VLOOKUP(C83,'1.【呼吸家】配送计划表0321'!C:I,5,FALSE),"")),"yyyy/m/d")</f>
        <v xml:space="preserve"> </v>
      </c>
      <c r="N83" s="4" t="b">
        <f t="shared" si="2"/>
        <v>0</v>
      </c>
      <c r="O83" s="4" t="s">
        <v>466</v>
      </c>
      <c r="P83" s="30">
        <v>15797952956</v>
      </c>
      <c r="Q83" s="156" t="s">
        <v>468</v>
      </c>
      <c r="R83" s="63" t="str">
        <f>TEXT(IF(IFERROR(VLOOKUP(C83,'1.【呼吸家】配送计划表0321'!C:I,8,FALSE),"")=0," ",IFERROR(VLOOKUP(C83,'1.【呼吸家】配送计划表0321'!C:I,8,FALSE),"")),"yyyy/m/d")</f>
        <v/>
      </c>
      <c r="S83" s="251" t="str">
        <f>TEXT(IF(IFERROR(VLOOKUP(C83,'1.【呼吸家】配送计划表0321'!C:K,10,FALSE),"")=0," ",IFERROR(VLOOKUP(C83,'1.【呼吸家】配送计划表0321'!C:K,10,FALSE),"")),"yyyy/m/d")</f>
        <v/>
      </c>
      <c r="T83" s="251" t="str">
        <f>TEXT(IF(IFERROR(VLOOKUP(C83,'1.【呼吸家】配送计划表0321'!C:L,11,FALSE),"")=0," ",IFERROR(VLOOKUP(C83,'1.【呼吸家】配送计划表0321'!C:L,11,FALSE),"")),"yyyy/m/d")</f>
        <v/>
      </c>
      <c r="U83" s="251" t="str">
        <f>IF(ISBLANK(IFERROR(VLOOKUP(C83,用于统计_CRC问卷考核3.17reshape!A:B,2,FALSE),"")),#REF!,IFERROR(VLOOKUP(C83,用于统计_CRC问卷考核3.17reshape!A:B,2,FALSE),""))</f>
        <v>70,95</v>
      </c>
      <c r="V83" s="4" t="s">
        <v>431</v>
      </c>
      <c r="W83" s="4"/>
      <c r="X83" s="145" t="str">
        <f>TEXT(IF(IFERROR(VLOOKUP(C83,'2.【呼研院】协议收取情况0321'!B:F,5,FALSE),"")=0," ",IFERROR(VLOOKUP(C83,'2.【呼研院】协议收取情况0321'!B:F,5,FALSE),"")),"yyyy/m/d")</f>
        <v xml:space="preserve"> </v>
      </c>
    </row>
    <row r="84" spans="1:24" ht="14.25" customHeight="1">
      <c r="A84" s="22" t="s">
        <v>417</v>
      </c>
      <c r="B84" s="4" t="s">
        <v>450</v>
      </c>
      <c r="C84" s="156" t="s">
        <v>469</v>
      </c>
      <c r="D84" s="38">
        <v>2</v>
      </c>
      <c r="E84" s="5" t="s">
        <v>470</v>
      </c>
      <c r="F84" s="156" t="s">
        <v>471</v>
      </c>
      <c r="G84" s="258" t="s">
        <v>472</v>
      </c>
      <c r="H84" s="4" t="s">
        <v>473</v>
      </c>
      <c r="I84" s="4" t="s">
        <v>38</v>
      </c>
      <c r="J84" s="4"/>
      <c r="K84" s="4"/>
      <c r="L84" s="4" t="s">
        <v>38</v>
      </c>
      <c r="M84" s="4" t="str">
        <f>TEXT(IF(IFERROR(VLOOKUP(C84,'1.【呼吸家】配送计划表0321'!C:I,5,FALSE),"")=0," ",IFERROR(VLOOKUP(C84,'1.【呼吸家】配送计划表0321'!C:I,5,FALSE),"")),"yyyy/m/d")</f>
        <v/>
      </c>
      <c r="N84" s="4" t="b">
        <f t="shared" si="2"/>
        <v>0</v>
      </c>
      <c r="O84" s="4" t="s">
        <v>474</v>
      </c>
      <c r="P84" s="30">
        <v>13767119252</v>
      </c>
      <c r="Q84" s="156" t="s">
        <v>475</v>
      </c>
      <c r="R84" s="63" t="str">
        <f>TEXT(IF(IFERROR(VLOOKUP(C84,'1.【呼吸家】配送计划表0321'!C:I,8,FALSE),"")=0," ",IFERROR(VLOOKUP(C84,'1.【呼吸家】配送计划表0321'!C:I,8,FALSE),"")),"yyyy/m/d")</f>
        <v/>
      </c>
      <c r="S84" s="251" t="str">
        <f>TEXT(IF(IFERROR(VLOOKUP(C84,'1.【呼吸家】配送计划表0321'!C:K,10,FALSE),"")=0," ",IFERROR(VLOOKUP(C84,'1.【呼吸家】配送计划表0321'!C:K,10,FALSE),"")),"yyyy/m/d")</f>
        <v/>
      </c>
      <c r="T84" s="251" t="str">
        <f>TEXT(IF(IFERROR(VLOOKUP(C84,'1.【呼吸家】配送计划表0321'!C:L,11,FALSE),"")=0," ",IFERROR(VLOOKUP(C84,'1.【呼吸家】配送计划表0321'!C:L,11,FALSE),"")),"yyyy/m/d")</f>
        <v/>
      </c>
      <c r="U84" s="251" t="str">
        <f>IF(ISBLANK(IFERROR(VLOOKUP(C84,用于统计_CRC问卷考核3.17reshape!A:B,2,FALSE),"")),#REF!,IFERROR(VLOOKUP(C84,用于统计_CRC问卷考核3.17reshape!A:B,2,FALSE),""))</f>
        <v/>
      </c>
      <c r="V84" s="4"/>
      <c r="W84" s="4" t="s">
        <v>40</v>
      </c>
      <c r="X84" s="145" t="str">
        <f>TEXT(IF(IFERROR(VLOOKUP(C84,'2.【呼研院】协议收取情况0321'!B:F,5,FALSE),"")=0," ",IFERROR(VLOOKUP(C84,'2.【呼研院】协议收取情况0321'!B:F,5,FALSE),"")),"yyyy/m/d")</f>
        <v xml:space="preserve"> </v>
      </c>
    </row>
    <row r="85" spans="1:24" ht="33" customHeight="1">
      <c r="A85" s="22" t="s">
        <v>417</v>
      </c>
      <c r="B85" s="4" t="s">
        <v>450</v>
      </c>
      <c r="C85" s="156" t="s">
        <v>476</v>
      </c>
      <c r="D85" s="38">
        <v>2</v>
      </c>
      <c r="E85" s="5" t="s">
        <v>477</v>
      </c>
      <c r="F85" s="215" t="s">
        <v>478</v>
      </c>
      <c r="G85" s="4"/>
      <c r="H85" s="4" t="s">
        <v>479</v>
      </c>
      <c r="I85" s="4" t="s">
        <v>38</v>
      </c>
      <c r="J85" s="4"/>
      <c r="K85" s="4"/>
      <c r="L85" s="4" t="s">
        <v>38</v>
      </c>
      <c r="M85" s="4" t="str">
        <f>TEXT(IF(IFERROR(VLOOKUP(C85,'1.【呼吸家】配送计划表0321'!C:I,5,FALSE),"")=0," ",IFERROR(VLOOKUP(C85,'1.【呼吸家】配送计划表0321'!C:I,5,FALSE),"")),"yyyy/m/d")</f>
        <v>是</v>
      </c>
      <c r="N85" s="4" t="b">
        <f t="shared" si="2"/>
        <v>1</v>
      </c>
      <c r="O85" s="4" t="s">
        <v>480</v>
      </c>
      <c r="P85" s="30">
        <v>13672288880</v>
      </c>
      <c r="Q85" s="156" t="s">
        <v>481</v>
      </c>
      <c r="R85" s="63" t="str">
        <f>TEXT(IF(IFERROR(VLOOKUP(C85,'1.【呼吸家】配送计划表0321'!C:M,8,FALSE),"")=0," ",IFERROR(VLOOKUP(C85,'1.【呼吸家】配送计划表0321'!C:M,8,FALSE),"")),"yyyy/m/d")</f>
        <v xml:space="preserve"> </v>
      </c>
      <c r="S85" s="251" t="str">
        <f>TEXT(IF(IFERROR(VLOOKUP(C85,'1.【呼吸家】配送计划表0321'!C:M,10,FALSE),"")=0," ",IFERROR(VLOOKUP(C85,'1.【呼吸家】配送计划表0321'!C:M,10,FALSE),"")),"yyyy/m/d")</f>
        <v xml:space="preserve"> </v>
      </c>
      <c r="T85" s="251" t="str">
        <f>TEXT(IF(IFERROR(VLOOKUP(C85,'1.【呼吸家】配送计划表0321'!C:M,11,FALSE),"")=0," ",IFERROR(VLOOKUP(C85,'1.【呼吸家】配送计划表0321'!C:M,11,FALSE),"")),"yyyy/m/d")</f>
        <v xml:space="preserve"> </v>
      </c>
      <c r="U85" s="251" t="str">
        <f>IF(ISBLANK(IFERROR(VLOOKUP(C85,用于统计_CRC问卷考核3.17reshape!A:B,2,FALSE),"")),#REF!,IFERROR(VLOOKUP(C85,用于统计_CRC问卷考核3.17reshape!A:B,2,FALSE),""))</f>
        <v>45,60,85</v>
      </c>
      <c r="V85" s="4"/>
      <c r="W85" s="4" t="str">
        <f>VLOOKUP(C85,呼研院分中心协议!$C$2:$J$27,8,FALSE)</f>
        <v>2023.03.03</v>
      </c>
      <c r="X85" s="145" t="str">
        <f>TEXT(IF(IFERROR(VLOOKUP(C85,'2.【呼研院】协议收取情况0321'!B:F,5,FALSE),"")=0," ",IFERROR(VLOOKUP(C85,'2.【呼研院】协议收取情况0321'!B:F,5,FALSE),"")),"yyyy/m/d")</f>
        <v xml:space="preserve"> </v>
      </c>
    </row>
    <row r="86" spans="1:24" ht="14.25" customHeight="1">
      <c r="A86" s="22" t="s">
        <v>417</v>
      </c>
      <c r="B86" s="4" t="s">
        <v>482</v>
      </c>
      <c r="C86" s="156" t="s">
        <v>483</v>
      </c>
      <c r="D86" s="38">
        <v>1</v>
      </c>
      <c r="E86" s="5" t="s">
        <v>484</v>
      </c>
      <c r="F86" s="156" t="s">
        <v>485</v>
      </c>
      <c r="G86" s="4" t="s">
        <v>55</v>
      </c>
      <c r="H86" s="47" t="s">
        <v>486</v>
      </c>
      <c r="I86" s="4" t="s">
        <v>38</v>
      </c>
      <c r="J86" s="4"/>
      <c r="K86" s="4"/>
      <c r="L86" s="4" t="s">
        <v>30</v>
      </c>
      <c r="M86" s="4" t="str">
        <f>TEXT(IF(IFERROR(VLOOKUP(C86,'1.【呼吸家】配送计划表0321'!C:I,5,FALSE),"")=0," ",IFERROR(VLOOKUP(C86,'1.【呼吸家】配送计划表0321'!C:I,5,FALSE),"")),"yyyy/m/d")</f>
        <v/>
      </c>
      <c r="N86" s="4" t="b">
        <f t="shared" si="2"/>
        <v>0</v>
      </c>
      <c r="O86" s="4" t="s">
        <v>487</v>
      </c>
      <c r="P86" s="30">
        <v>17816615949</v>
      </c>
      <c r="Q86" s="156" t="s">
        <v>488</v>
      </c>
      <c r="R86" s="63" t="str">
        <f>TEXT(IF(IFERROR(VLOOKUP(C86,'1.【呼吸家】配送计划表0321'!C:I,8,FALSE),"")=0," ",IFERROR(VLOOKUP(C86,'1.【呼吸家】配送计划表0321'!C:I,8,FALSE),"")),"yyyy/m/d")</f>
        <v/>
      </c>
      <c r="S86" s="251" t="str">
        <f>TEXT(IF(IFERROR(VLOOKUP(C86,'1.【呼吸家】配送计划表0321'!C:K,10,FALSE),"")=0," ",IFERROR(VLOOKUP(C86,'1.【呼吸家】配送计划表0321'!C:K,10,FALSE),"")),"yyyy/m/d")</f>
        <v/>
      </c>
      <c r="T86" s="251" t="str">
        <f>TEXT(IF(IFERROR(VLOOKUP(C86,'1.【呼吸家】配送计划表0321'!C:L,11,FALSE),"")=0," ",IFERROR(VLOOKUP(C86,'1.【呼吸家】配送计划表0321'!C:L,11,FALSE),"")),"yyyy/m/d")</f>
        <v/>
      </c>
      <c r="U86" s="251" t="str">
        <f>IF(ISBLANK(IFERROR(VLOOKUP(C86,用于统计_CRC问卷考核3.17reshape!A:B,2,FALSE),"")),#REF!,IFERROR(VLOOKUP(C86,用于统计_CRC问卷考核3.17reshape!A:B,2,FALSE),""))</f>
        <v/>
      </c>
      <c r="V86" s="4"/>
      <c r="W86" s="4" t="s">
        <v>40</v>
      </c>
      <c r="X86" s="145" t="str">
        <f>TEXT(IF(IFERROR(VLOOKUP(C86,'2.【呼研院】协议收取情况0321'!B:F,5,FALSE),"")=0," ",IFERROR(VLOOKUP(C86,'2.【呼研院】协议收取情况0321'!B:F,5,FALSE),"")),"yyyy/m/d")</f>
        <v/>
      </c>
    </row>
    <row r="87" spans="1:24" ht="14.25" customHeight="1">
      <c r="A87" s="22" t="s">
        <v>417</v>
      </c>
      <c r="B87" s="4" t="s">
        <v>482</v>
      </c>
      <c r="C87" s="156" t="s">
        <v>489</v>
      </c>
      <c r="D87" s="38">
        <v>1</v>
      </c>
      <c r="E87" s="5" t="s">
        <v>490</v>
      </c>
      <c r="F87" s="156" t="s">
        <v>491</v>
      </c>
      <c r="G87" s="4"/>
      <c r="H87" s="58" t="s">
        <v>492</v>
      </c>
      <c r="I87" s="4"/>
      <c r="J87" s="4"/>
      <c r="K87" s="4"/>
      <c r="L87" s="4" t="s">
        <v>30</v>
      </c>
      <c r="M87" s="4" t="str">
        <f>TEXT(IF(IFERROR(VLOOKUP(C87,'1.【呼吸家】配送计划表0321'!C:I,5,FALSE),"")=0," ",IFERROR(VLOOKUP(C87,'1.【呼吸家】配送计划表0321'!C:I,5,FALSE),"")),"yyyy/m/d")</f>
        <v/>
      </c>
      <c r="N87" s="4" t="b">
        <f t="shared" si="2"/>
        <v>0</v>
      </c>
      <c r="O87" s="4"/>
      <c r="P87" s="30"/>
      <c r="Q87" s="156"/>
      <c r="R87" s="63" t="str">
        <f>TEXT(IF(IFERROR(VLOOKUP(C87,'1.【呼吸家】配送计划表0321'!C:I,8,FALSE),"")=0," ",IFERROR(VLOOKUP(C87,'1.【呼吸家】配送计划表0321'!C:I,8,FALSE),"")),"yyyy/m/d")</f>
        <v/>
      </c>
      <c r="S87" s="251" t="str">
        <f>TEXT(IF(IFERROR(VLOOKUP(C87,'1.【呼吸家】配送计划表0321'!C:K,10,FALSE),"")=0," ",IFERROR(VLOOKUP(C87,'1.【呼吸家】配送计划表0321'!C:K,10,FALSE),"")),"yyyy/m/d")</f>
        <v/>
      </c>
      <c r="T87" s="251" t="str">
        <f>TEXT(IF(IFERROR(VLOOKUP(C87,'1.【呼吸家】配送计划表0321'!C:L,11,FALSE),"")=0," ",IFERROR(VLOOKUP(C87,'1.【呼吸家】配送计划表0321'!C:L,11,FALSE),"")),"yyyy/m/d")</f>
        <v/>
      </c>
      <c r="U87" s="251" t="str">
        <f>IF(ISBLANK(IFERROR(VLOOKUP(C87,用于统计_CRC问卷考核3.17reshape!A:B,2,FALSE),"")),#REF!,IFERROR(VLOOKUP(C87,用于统计_CRC问卷考核3.17reshape!A:B,2,FALSE),""))</f>
        <v/>
      </c>
      <c r="V87" s="4"/>
      <c r="W87" s="4"/>
      <c r="X87" s="145" t="str">
        <f>TEXT(IF(IFERROR(VLOOKUP(C87,'2.【呼研院】协议收取情况0321'!B:F,5,FALSE),"")=0," ",IFERROR(VLOOKUP(C87,'2.【呼研院】协议收取情况0321'!B:F,5,FALSE),"")),"yyyy/m/d")</f>
        <v xml:space="preserve"> </v>
      </c>
    </row>
    <row r="88" spans="1:24" ht="14.25" customHeight="1">
      <c r="A88" s="22" t="s">
        <v>417</v>
      </c>
      <c r="B88" s="4" t="s">
        <v>482</v>
      </c>
      <c r="C88" s="156" t="s">
        <v>493</v>
      </c>
      <c r="D88" s="38">
        <v>1</v>
      </c>
      <c r="E88" s="5" t="s">
        <v>494</v>
      </c>
      <c r="F88" s="156" t="s">
        <v>495</v>
      </c>
      <c r="G88" s="4"/>
      <c r="H88" s="4" t="s">
        <v>496</v>
      </c>
      <c r="I88" s="4" t="s">
        <v>30</v>
      </c>
      <c r="J88" s="4" t="s">
        <v>497</v>
      </c>
      <c r="K88" s="4"/>
      <c r="L88" s="4" t="s">
        <v>30</v>
      </c>
      <c r="M88" s="4" t="str">
        <f>TEXT(IF(IFERROR(VLOOKUP(C88,'1.【呼吸家】配送计划表0321'!C:I,5,FALSE),"")=0," ",IFERROR(VLOOKUP(C88,'1.【呼吸家】配送计划表0321'!C:I,5,FALSE),"")),"yyyy/m/d")</f>
        <v/>
      </c>
      <c r="N88" s="4" t="b">
        <f t="shared" si="2"/>
        <v>0</v>
      </c>
      <c r="O88" s="4" t="s">
        <v>495</v>
      </c>
      <c r="P88" s="30">
        <v>18930172711</v>
      </c>
      <c r="Q88" s="156" t="s">
        <v>498</v>
      </c>
      <c r="R88" s="63" t="str">
        <f>TEXT(IF(IFERROR(VLOOKUP(C88,'1.【呼吸家】配送计划表0321'!C:I,8,FALSE),"")=0," ",IFERROR(VLOOKUP(C88,'1.【呼吸家】配送计划表0321'!C:I,8,FALSE),"")),"yyyy/m/d")</f>
        <v/>
      </c>
      <c r="S88" s="251" t="str">
        <f>TEXT(IF(IFERROR(VLOOKUP(C88,'1.【呼吸家】配送计划表0321'!C:K,10,FALSE),"")=0," ",IFERROR(VLOOKUP(C88,'1.【呼吸家】配送计划表0321'!C:K,10,FALSE),"")),"yyyy/m/d")</f>
        <v/>
      </c>
      <c r="T88" s="251" t="str">
        <f>TEXT(IF(IFERROR(VLOOKUP(C88,'1.【呼吸家】配送计划表0321'!C:L,11,FALSE),"")=0," ",IFERROR(VLOOKUP(C88,'1.【呼吸家】配送计划表0321'!C:L,11,FALSE),"")),"yyyy/m/d")</f>
        <v/>
      </c>
      <c r="U88" s="251" t="str">
        <f>IF(ISBLANK(IFERROR(VLOOKUP(C88,用于统计_CRC问卷考核3.17reshape!A:B,2,FALSE),"")),#REF!,IFERROR(VLOOKUP(C88,用于统计_CRC问卷考核3.17reshape!A:B,2,FALSE),""))</f>
        <v>65,95,100</v>
      </c>
      <c r="V88" s="4" t="s">
        <v>431</v>
      </c>
      <c r="W88" s="4"/>
      <c r="X88" s="145" t="str">
        <f>TEXT(IF(IFERROR(VLOOKUP(C88,'2.【呼研院】协议收取情况0321'!B:F,5,FALSE),"")=0," ",IFERROR(VLOOKUP(C88,'2.【呼研院】协议收取情况0321'!B:F,5,FALSE),"")),"yyyy/m/d")</f>
        <v xml:space="preserve"> </v>
      </c>
    </row>
    <row r="89" spans="1:24" ht="15.75" customHeight="1">
      <c r="A89" s="22" t="s">
        <v>417</v>
      </c>
      <c r="B89" s="4" t="s">
        <v>482</v>
      </c>
      <c r="C89" s="174" t="s">
        <v>499</v>
      </c>
      <c r="D89" s="38">
        <v>1</v>
      </c>
      <c r="E89" s="5" t="s">
        <v>500</v>
      </c>
      <c r="F89" s="156" t="s">
        <v>501</v>
      </c>
      <c r="G89" s="4"/>
      <c r="H89" s="50" t="s">
        <v>502</v>
      </c>
      <c r="I89" s="4"/>
      <c r="J89" s="4"/>
      <c r="K89" s="4"/>
      <c r="L89" s="4" t="s">
        <v>30</v>
      </c>
      <c r="M89" s="4" t="str">
        <f>TEXT(IF(IFERROR(VLOOKUP(C89,'1.【呼吸家】配送计划表0321'!C:I,5,FALSE),"")=0," ",IFERROR(VLOOKUP(C89,'1.【呼吸家】配送计划表0321'!C:I,5,FALSE),"")),"yyyy/m/d")</f>
        <v/>
      </c>
      <c r="N89" s="4" t="b">
        <f t="shared" si="2"/>
        <v>0</v>
      </c>
      <c r="O89" s="4"/>
      <c r="P89" s="30"/>
      <c r="Q89" s="156"/>
      <c r="R89" s="63" t="str">
        <f>TEXT(IF(IFERROR(VLOOKUP(C89,'1.【呼吸家】配送计划表0321'!C:I,8,FALSE),"")=0," ",IFERROR(VLOOKUP(C89,'1.【呼吸家】配送计划表0321'!C:I,8,FALSE),"")),"yyyy/m/d")</f>
        <v/>
      </c>
      <c r="S89" s="251" t="str">
        <f>TEXT(IF(IFERROR(VLOOKUP(C89,'1.【呼吸家】配送计划表0321'!C:K,10,FALSE),"")=0," ",IFERROR(VLOOKUP(C89,'1.【呼吸家】配送计划表0321'!C:K,10,FALSE),"")),"yyyy/m/d")</f>
        <v/>
      </c>
      <c r="T89" s="251" t="str">
        <f>TEXT(IF(IFERROR(VLOOKUP(C89,'1.【呼吸家】配送计划表0321'!C:L,11,FALSE),"")=0," ",IFERROR(VLOOKUP(C89,'1.【呼吸家】配送计划表0321'!C:L,11,FALSE),"")),"yyyy/m/d")</f>
        <v/>
      </c>
      <c r="U89" s="251" t="str">
        <f>IF(ISBLANK(IFERROR(VLOOKUP(C89,用于统计_CRC问卷考核3.17reshape!A:B,2,FALSE),"")),#REF!,IFERROR(VLOOKUP(C89,用于统计_CRC问卷考核3.17reshape!A:B,2,FALSE),""))</f>
        <v/>
      </c>
      <c r="V89" s="4"/>
      <c r="W89" s="4"/>
      <c r="X89" s="145" t="str">
        <f>TEXT(IF(IFERROR(VLOOKUP(C89,'2.【呼研院】协议收取情况0321'!B:F,5,FALSE),"")=0," ",IFERROR(VLOOKUP(C89,'2.【呼研院】协议收取情况0321'!B:F,5,FALSE),"")),"yyyy/m/d")</f>
        <v/>
      </c>
    </row>
    <row r="90" spans="1:24" ht="14.25" customHeight="1">
      <c r="A90" s="22" t="s">
        <v>417</v>
      </c>
      <c r="B90" s="4" t="s">
        <v>482</v>
      </c>
      <c r="C90" s="156" t="s">
        <v>503</v>
      </c>
      <c r="D90" s="38">
        <v>1</v>
      </c>
      <c r="E90" s="5" t="s">
        <v>504</v>
      </c>
      <c r="F90" s="156" t="s">
        <v>505</v>
      </c>
      <c r="G90" s="4" t="s">
        <v>438</v>
      </c>
      <c r="H90" s="4"/>
      <c r="I90" s="4" t="s">
        <v>38</v>
      </c>
      <c r="J90" s="4"/>
      <c r="K90" s="4"/>
      <c r="L90" s="4" t="s">
        <v>30</v>
      </c>
      <c r="M90" s="4" t="str">
        <f>TEXT(IF(IFERROR(VLOOKUP(C90,'1.【呼吸家】配送计划表0321'!C:I,5,FALSE),"")=0," ",IFERROR(VLOOKUP(C90,'1.【呼吸家】配送计划表0321'!C:I,5,FALSE),"")),"yyyy/m/d")</f>
        <v>否</v>
      </c>
      <c r="N90" s="4" t="b">
        <f t="shared" si="2"/>
        <v>1</v>
      </c>
      <c r="O90" s="4" t="s">
        <v>505</v>
      </c>
      <c r="P90" s="30">
        <v>18217763953</v>
      </c>
      <c r="Q90" s="156" t="s">
        <v>506</v>
      </c>
      <c r="R90" s="63" t="str">
        <f>TEXT(IF(IFERROR(VLOOKUP(C90,'1.【呼吸家】配送计划表0321'!C:M,8,FALSE),"")=0," ",IFERROR(VLOOKUP(C90,'1.【呼吸家】配送计划表0321'!C:M,8,FALSE),"")),"yyyy/m/d")</f>
        <v xml:space="preserve"> </v>
      </c>
      <c r="S90" s="251" t="str">
        <f>TEXT(IF(IFERROR(VLOOKUP(C90,'1.【呼吸家】配送计划表0321'!C:M,10,FALSE),"")=0," ",IFERROR(VLOOKUP(C90,'1.【呼吸家】配送计划表0321'!C:M,10,FALSE),"")),"yyyy/m/d")</f>
        <v xml:space="preserve"> </v>
      </c>
      <c r="T90" s="251" t="str">
        <f>TEXT(IF(IFERROR(VLOOKUP(C90,'1.【呼吸家】配送计划表0321'!C:M,11,FALSE),"")=0," ",IFERROR(VLOOKUP(C90,'1.【呼吸家】配送计划表0321'!C:M,11,FALSE),"")),"yyyy/m/d")</f>
        <v xml:space="preserve"> </v>
      </c>
      <c r="U90" s="251" t="str">
        <f>IF(ISBLANK(IFERROR(VLOOKUP(C90,用于统计_CRC问卷考核3.17reshape!A:B,2,FALSE),"")),#REF!,IFERROR(VLOOKUP(C90,用于统计_CRC问卷考核3.17reshape!A:B,2,FALSE),""))</f>
        <v/>
      </c>
      <c r="V90" s="4"/>
      <c r="W90" s="4" t="s">
        <v>40</v>
      </c>
      <c r="X90" s="145" t="str">
        <f>TEXT(IF(IFERROR(VLOOKUP(C90,'2.【呼研院】协议收取情况0321'!B:F,5,FALSE),"")=0," ",IFERROR(VLOOKUP(C90,'2.【呼研院】协议收取情况0321'!B:F,5,FALSE),"")),"yyyy/m/d")</f>
        <v xml:space="preserve"> </v>
      </c>
    </row>
    <row r="91" spans="1:24" ht="14.25" customHeight="1">
      <c r="A91" s="22" t="s">
        <v>417</v>
      </c>
      <c r="B91" s="4" t="s">
        <v>482</v>
      </c>
      <c r="C91" s="156" t="s">
        <v>507</v>
      </c>
      <c r="D91" s="38">
        <v>2</v>
      </c>
      <c r="E91" s="5" t="s">
        <v>508</v>
      </c>
      <c r="F91" s="156" t="s">
        <v>509</v>
      </c>
      <c r="G91" s="4"/>
      <c r="H91" s="58" t="s">
        <v>510</v>
      </c>
      <c r="I91" s="4"/>
      <c r="J91" s="4"/>
      <c r="K91" s="4"/>
      <c r="L91" s="4"/>
      <c r="M91" s="4" t="str">
        <f>TEXT(IF(IFERROR(VLOOKUP(C91,'1.【呼吸家】配送计划表0321'!C:I,5,FALSE),"")=0," ",IFERROR(VLOOKUP(C91,'1.【呼吸家】配送计划表0321'!C:I,5,FALSE),"")),"yyyy/m/d")</f>
        <v/>
      </c>
      <c r="N91" s="4" t="b">
        <f t="shared" si="2"/>
        <v>1</v>
      </c>
      <c r="O91" s="4"/>
      <c r="P91" s="30"/>
      <c r="Q91" s="156"/>
      <c r="R91" s="63" t="str">
        <f>TEXT(IF(IFERROR(VLOOKUP(C91,'1.【呼吸家】配送计划表0321'!C:I,8,FALSE),"")=0," ",IFERROR(VLOOKUP(C91,'1.【呼吸家】配送计划表0321'!C:I,8,FALSE),"")),"yyyy/m/d")</f>
        <v/>
      </c>
      <c r="S91" s="251" t="str">
        <f>TEXT(IF(IFERROR(VLOOKUP(C91,'1.【呼吸家】配送计划表0321'!C:K,10,FALSE),"")=0," ",IFERROR(VLOOKUP(C91,'1.【呼吸家】配送计划表0321'!C:K,10,FALSE),"")),"yyyy/m/d")</f>
        <v/>
      </c>
      <c r="T91" s="251" t="str">
        <f>TEXT(IF(IFERROR(VLOOKUP(C91,'1.【呼吸家】配送计划表0321'!C:L,11,FALSE),"")=0," ",IFERROR(VLOOKUP(C91,'1.【呼吸家】配送计划表0321'!C:L,11,FALSE),"")),"yyyy/m/d")</f>
        <v/>
      </c>
      <c r="U91" s="251" t="str">
        <f>IF(ISBLANK(IFERROR(VLOOKUP(C91,用于统计_CRC问卷考核3.17reshape!A:B,2,FALSE),"")),#REF!,IFERROR(VLOOKUP(C91,用于统计_CRC问卷考核3.17reshape!A:B,2,FALSE),""))</f>
        <v/>
      </c>
      <c r="V91" s="4"/>
      <c r="W91" s="4"/>
      <c r="X91" s="145" t="str">
        <f>TEXT(IF(IFERROR(VLOOKUP(C91,'2.【呼研院】协议收取情况0321'!B:F,5,FALSE),"")=0," ",IFERROR(VLOOKUP(C91,'2.【呼研院】协议收取情况0321'!B:F,5,FALSE),"")),"yyyy/m/d")</f>
        <v xml:space="preserve"> </v>
      </c>
    </row>
    <row r="92" spans="1:24" ht="14.25" customHeight="1">
      <c r="A92" s="22" t="s">
        <v>417</v>
      </c>
      <c r="B92" s="4" t="s">
        <v>511</v>
      </c>
      <c r="C92" s="156" t="s">
        <v>512</v>
      </c>
      <c r="D92" s="38">
        <v>1</v>
      </c>
      <c r="E92" s="5" t="s">
        <v>513</v>
      </c>
      <c r="F92" s="156" t="s">
        <v>514</v>
      </c>
      <c r="G92" s="4" t="s">
        <v>36</v>
      </c>
      <c r="H92" s="4"/>
      <c r="I92" s="4"/>
      <c r="J92" s="4" t="s">
        <v>515</v>
      </c>
      <c r="K92" s="4"/>
      <c r="L92" s="4" t="s">
        <v>30</v>
      </c>
      <c r="M92" s="4" t="str">
        <f>TEXT(IF(IFERROR(VLOOKUP(C92,'1.【呼吸家】配送计划表0321'!C:I,5,FALSE),"")=0," ",IFERROR(VLOOKUP(C92,'1.【呼吸家】配送计划表0321'!C:I,5,FALSE),"")),"yyyy/m/d")</f>
        <v/>
      </c>
      <c r="N92" s="4" t="b">
        <f t="shared" si="2"/>
        <v>0</v>
      </c>
      <c r="O92" s="4"/>
      <c r="P92" s="30"/>
      <c r="Q92" s="156"/>
      <c r="R92" s="63" t="str">
        <f>TEXT(IF(IFERROR(VLOOKUP(C92,'1.【呼吸家】配送计划表0321'!C:I,8,FALSE),"")=0," ",IFERROR(VLOOKUP(C92,'1.【呼吸家】配送计划表0321'!C:I,8,FALSE),"")),"yyyy/m/d")</f>
        <v/>
      </c>
      <c r="S92" s="251" t="str">
        <f>TEXT(IF(IFERROR(VLOOKUP(C92,'1.【呼吸家】配送计划表0321'!C:K,10,FALSE),"")=0," ",IFERROR(VLOOKUP(C92,'1.【呼吸家】配送计划表0321'!C:K,10,FALSE),"")),"yyyy/m/d")</f>
        <v/>
      </c>
      <c r="T92" s="251" t="str">
        <f>TEXT(IF(IFERROR(VLOOKUP(C92,'1.【呼吸家】配送计划表0321'!C:L,11,FALSE),"")=0," ",IFERROR(VLOOKUP(C92,'1.【呼吸家】配送计划表0321'!C:L,11,FALSE),"")),"yyyy/m/d")</f>
        <v/>
      </c>
      <c r="U92" s="251" t="str">
        <f>IF(ISBLANK(IFERROR(VLOOKUP(C92,用于统计_CRC问卷考核3.17reshape!A:B,2,FALSE),"")),#REF!,IFERROR(VLOOKUP(C92,用于统计_CRC问卷考核3.17reshape!A:B,2,FALSE),""))</f>
        <v/>
      </c>
      <c r="V92" s="4"/>
      <c r="W92" s="4"/>
      <c r="X92" s="145" t="str">
        <f>TEXT(IF(IFERROR(VLOOKUP(C92,'2.【呼研院】协议收取情况0321'!B:F,5,FALSE),"")=0," ",IFERROR(VLOOKUP(C92,'2.【呼研院】协议收取情况0321'!B:F,5,FALSE),"")),"yyyy/m/d")</f>
        <v xml:space="preserve"> </v>
      </c>
    </row>
    <row r="93" spans="1:24" ht="14.25" customHeight="1">
      <c r="A93" s="22" t="s">
        <v>417</v>
      </c>
      <c r="B93" s="4" t="s">
        <v>511</v>
      </c>
      <c r="C93" s="156" t="s">
        <v>516</v>
      </c>
      <c r="D93" s="38">
        <v>1</v>
      </c>
      <c r="E93" s="5" t="s">
        <v>517</v>
      </c>
      <c r="F93" s="156" t="s">
        <v>518</v>
      </c>
      <c r="G93" s="4" t="s">
        <v>48</v>
      </c>
      <c r="H93" s="4"/>
      <c r="I93" s="4" t="s">
        <v>38</v>
      </c>
      <c r="J93" s="4" t="s">
        <v>442</v>
      </c>
      <c r="K93" s="4"/>
      <c r="L93" s="4" t="s">
        <v>30</v>
      </c>
      <c r="M93" s="4" t="str">
        <f>TEXT(IF(IFERROR(VLOOKUP(C93,'1.【呼吸家】配送计划表0321'!C:I,5,FALSE),"")=0," ",IFERROR(VLOOKUP(C93,'1.【呼吸家】配送计划表0321'!C:I,5,FALSE),"")),"yyyy/m/d")</f>
        <v>否</v>
      </c>
      <c r="N93" s="4" t="b">
        <f t="shared" si="2"/>
        <v>1</v>
      </c>
      <c r="O93" s="4"/>
      <c r="P93" s="30"/>
      <c r="Q93" s="156"/>
      <c r="R93" s="63" t="str">
        <f>TEXT(IF(IFERROR(VLOOKUP(C93,'1.【呼吸家】配送计划表0321'!C:M,8,FALSE),"")=0," ",IFERROR(VLOOKUP(C93,'1.【呼吸家】配送计划表0321'!C:M,8,FALSE),"")),"yyyy/m/d")</f>
        <v xml:space="preserve"> </v>
      </c>
      <c r="S93" s="251" t="str">
        <f>TEXT(IF(IFERROR(VLOOKUP(C93,'1.【呼吸家】配送计划表0321'!C:M,10,FALSE),"")=0," ",IFERROR(VLOOKUP(C93,'1.【呼吸家】配送计划表0321'!C:M,10,FALSE),"")),"yyyy/m/d")</f>
        <v xml:space="preserve"> </v>
      </c>
      <c r="T93" s="251" t="str">
        <f>TEXT(IF(IFERROR(VLOOKUP(C93,'1.【呼吸家】配送计划表0321'!C:M,11,FALSE),"")=0," ",IFERROR(VLOOKUP(C93,'1.【呼吸家】配送计划表0321'!C:M,11,FALSE),"")),"yyyy/m/d")</f>
        <v xml:space="preserve"> </v>
      </c>
      <c r="U93" s="251" t="str">
        <f>IF(ISBLANK(IFERROR(VLOOKUP(C93,用于统计_CRC问卷考核3.17reshape!A:B,2,FALSE),"")),#REF!,IFERROR(VLOOKUP(C93,用于统计_CRC问卷考核3.17reshape!A:B,2,FALSE),""))</f>
        <v/>
      </c>
      <c r="V93" s="4"/>
      <c r="W93" s="4"/>
      <c r="X93" s="145" t="str">
        <f>TEXT(IF(IFERROR(VLOOKUP(C93,'2.【呼研院】协议收取情况0321'!B:F,5,FALSE),"")=0," ",IFERROR(VLOOKUP(C93,'2.【呼研院】协议收取情况0321'!B:F,5,FALSE),"")),"yyyy/m/d")</f>
        <v xml:space="preserve"> </v>
      </c>
    </row>
    <row r="94" spans="1:24" ht="14.25" customHeight="1">
      <c r="A94" s="22" t="s">
        <v>417</v>
      </c>
      <c r="B94" s="4" t="s">
        <v>511</v>
      </c>
      <c r="C94" s="156" t="s">
        <v>519</v>
      </c>
      <c r="D94" s="38">
        <v>1</v>
      </c>
      <c r="E94" s="5" t="s">
        <v>520</v>
      </c>
      <c r="F94" s="156" t="s">
        <v>521</v>
      </c>
      <c r="G94" s="4"/>
      <c r="H94" s="35" t="s">
        <v>522</v>
      </c>
      <c r="I94" s="4"/>
      <c r="J94" s="4" t="s">
        <v>523</v>
      </c>
      <c r="K94" s="4"/>
      <c r="L94" s="4" t="s">
        <v>30</v>
      </c>
      <c r="M94" s="4" t="str">
        <f>TEXT(IF(IFERROR(VLOOKUP(C94,'1.【呼吸家】配送计划表0321'!C:I,5,FALSE),"")=0," ",IFERROR(VLOOKUP(C94,'1.【呼吸家】配送计划表0321'!C:I,5,FALSE),"")),"yyyy/m/d")</f>
        <v/>
      </c>
      <c r="N94" s="4" t="b">
        <f t="shared" si="2"/>
        <v>0</v>
      </c>
      <c r="O94" s="4" t="s">
        <v>521</v>
      </c>
      <c r="P94" s="30">
        <v>15167988916</v>
      </c>
      <c r="Q94" s="156" t="s">
        <v>524</v>
      </c>
      <c r="R94" s="63" t="str">
        <f>TEXT(IF(IFERROR(VLOOKUP(C94,'1.【呼吸家】配送计划表0321'!C:I,8,FALSE),"")=0," ",IFERROR(VLOOKUP(C94,'1.【呼吸家】配送计划表0321'!C:I,8,FALSE),"")),"yyyy/m/d")</f>
        <v/>
      </c>
      <c r="S94" s="251" t="str">
        <f>TEXT(IF(IFERROR(VLOOKUP(C94,'1.【呼吸家】配送计划表0321'!C:K,10,FALSE),"")=0," ",IFERROR(VLOOKUP(C94,'1.【呼吸家】配送计划表0321'!C:K,10,FALSE),"")),"yyyy/m/d")</f>
        <v/>
      </c>
      <c r="T94" s="251" t="str">
        <f>TEXT(IF(IFERROR(VLOOKUP(C94,'1.【呼吸家】配送计划表0321'!C:L,11,FALSE),"")=0," ",IFERROR(VLOOKUP(C94,'1.【呼吸家】配送计划表0321'!C:L,11,FALSE),"")),"yyyy/m/d")</f>
        <v/>
      </c>
      <c r="U94" s="251" t="str">
        <f>IF(ISBLANK(IFERROR(VLOOKUP(C94,用于统计_CRC问卷考核3.17reshape!A:B,2,FALSE),"")),#REF!,IFERROR(VLOOKUP(C94,用于统计_CRC问卷考核3.17reshape!A:B,2,FALSE),""))</f>
        <v/>
      </c>
      <c r="V94" s="4"/>
      <c r="W94" s="4"/>
      <c r="X94" s="145" t="str">
        <f>TEXT(IF(IFERROR(VLOOKUP(C94,'2.【呼研院】协议收取情况0321'!B:F,5,FALSE),"")=0," ",IFERROR(VLOOKUP(C94,'2.【呼研院】协议收取情况0321'!B:F,5,FALSE),"")),"yyyy/m/d")</f>
        <v xml:space="preserve"> </v>
      </c>
    </row>
    <row r="95" spans="1:24" ht="14.25" customHeight="1">
      <c r="A95" s="22" t="s">
        <v>417</v>
      </c>
      <c r="B95" s="4" t="s">
        <v>511</v>
      </c>
      <c r="C95" s="156" t="s">
        <v>525</v>
      </c>
      <c r="D95" s="38">
        <v>1</v>
      </c>
      <c r="E95" s="5" t="s">
        <v>526</v>
      </c>
      <c r="F95" s="156" t="s">
        <v>527</v>
      </c>
      <c r="G95" s="4" t="s">
        <v>36</v>
      </c>
      <c r="H95" s="32" t="s">
        <v>29</v>
      </c>
      <c r="I95" s="4" t="s">
        <v>38</v>
      </c>
      <c r="J95" s="4"/>
      <c r="K95" s="4"/>
      <c r="L95" s="4" t="s">
        <v>30</v>
      </c>
      <c r="M95" s="4" t="str">
        <f>TEXT(IF(IFERROR(VLOOKUP(C95,'1.【呼吸家】配送计划表0321'!C:I,5,FALSE),"")=0," ",IFERROR(VLOOKUP(C95,'1.【呼吸家】配送计划表0321'!C:I,5,FALSE),"")),"yyyy/m/d")</f>
        <v>否</v>
      </c>
      <c r="N95" s="4" t="b">
        <f t="shared" si="2"/>
        <v>1</v>
      </c>
      <c r="O95" s="4" t="s">
        <v>528</v>
      </c>
      <c r="P95" s="30">
        <v>15868287246</v>
      </c>
      <c r="Q95" s="233" t="s">
        <v>529</v>
      </c>
      <c r="R95" s="63" t="str">
        <f>TEXT(IF(IFERROR(VLOOKUP(C95,'1.【呼吸家】配送计划表0321'!C:M,8,FALSE),"")=0," ",IFERROR(VLOOKUP(C95,'1.【呼吸家】配送计划表0321'!C:M,8,FALSE),"")),"yyyy/m/d")</f>
        <v>2023/3/10</v>
      </c>
      <c r="S95" s="251" t="str">
        <f>TEXT(IF(IFERROR(VLOOKUP(C95,'1.【呼吸家】配送计划表0321'!C:M,10,FALSE),"")=0," ",IFERROR(VLOOKUP(C95,'1.【呼吸家】配送计划表0321'!C:M,10,FALSE),"")),"yyyy/m/d")</f>
        <v>2023/3/16</v>
      </c>
      <c r="T95" s="251" t="str">
        <f>TEXT(IF(IFERROR(VLOOKUP(C95,'1.【呼吸家】配送计划表0321'!C:M,11,FALSE),"")=0," ",IFERROR(VLOOKUP(C95,'1.【呼吸家】配送计划表0321'!C:M,11,FALSE),"")),"yyyy/m/d")</f>
        <v>2023/3/19</v>
      </c>
      <c r="U95" s="251">
        <v>10</v>
      </c>
      <c r="V95" s="4" t="s">
        <v>431</v>
      </c>
      <c r="W95" s="4" t="str">
        <f>VLOOKUP(C95,呼研院分中心协议!$C$2:$J$27,8,FALSE)</f>
        <v>2023.03.03</v>
      </c>
      <c r="X95" s="145" t="str">
        <f>TEXT(IF(IFERROR(VLOOKUP(C95,'2.【呼研院】协议收取情况0321'!B:F,5,FALSE),"")=0," ",IFERROR(VLOOKUP(C95,'2.【呼研院】协议收取情况0321'!B:F,5,FALSE),"")),"yyyy/m/d")</f>
        <v xml:space="preserve"> </v>
      </c>
    </row>
    <row r="96" spans="1:24" ht="14.25" customHeight="1">
      <c r="A96" s="22" t="s">
        <v>417</v>
      </c>
      <c r="B96" s="4" t="s">
        <v>511</v>
      </c>
      <c r="C96" s="156" t="s">
        <v>530</v>
      </c>
      <c r="D96" s="38">
        <v>1</v>
      </c>
      <c r="E96" s="60" t="s">
        <v>531</v>
      </c>
      <c r="F96" s="156" t="s">
        <v>532</v>
      </c>
      <c r="G96" s="4" t="s">
        <v>55</v>
      </c>
      <c r="H96" s="4"/>
      <c r="I96" s="4" t="s">
        <v>30</v>
      </c>
      <c r="J96" s="4" t="s">
        <v>533</v>
      </c>
      <c r="K96" s="4"/>
      <c r="L96" s="4" t="s">
        <v>30</v>
      </c>
      <c r="M96" s="4" t="str">
        <f>TEXT(IF(IFERROR(VLOOKUP(C96,'1.【呼吸家】配送计划表0321'!C:I,5,FALSE),"")=0," ",IFERROR(VLOOKUP(C96,'1.【呼吸家】配送计划表0321'!C:I,5,FALSE),"")),"yyyy/m/d")</f>
        <v/>
      </c>
      <c r="N96" s="4" t="b">
        <f t="shared" si="2"/>
        <v>0</v>
      </c>
      <c r="O96" s="4"/>
      <c r="P96" s="30"/>
      <c r="Q96" s="156"/>
      <c r="R96" s="63" t="str">
        <f>TEXT(IF(IFERROR(VLOOKUP(C96,'1.【呼吸家】配送计划表0321'!C:I,8,FALSE),"")=0," ",IFERROR(VLOOKUP(C96,'1.【呼吸家】配送计划表0321'!C:I,8,FALSE),"")),"yyyy/m/d")</f>
        <v/>
      </c>
      <c r="S96" s="251" t="str">
        <f>TEXT(IF(IFERROR(VLOOKUP(C96,'1.【呼吸家】配送计划表0321'!C:K,10,FALSE),"")=0," ",IFERROR(VLOOKUP(C96,'1.【呼吸家】配送计划表0321'!C:K,10,FALSE),"")),"yyyy/m/d")</f>
        <v/>
      </c>
      <c r="T96" s="251" t="str">
        <f>TEXT(IF(IFERROR(VLOOKUP(C96,'1.【呼吸家】配送计划表0321'!C:L,11,FALSE),"")=0," ",IFERROR(VLOOKUP(C96,'1.【呼吸家】配送计划表0321'!C:L,11,FALSE),"")),"yyyy/m/d")</f>
        <v/>
      </c>
      <c r="U96" s="251" t="str">
        <f>IF(ISBLANK(IFERROR(VLOOKUP(C96,用于统计_CRC问卷考核3.17reshape!A:B,2,FALSE),"")),#REF!,IFERROR(VLOOKUP(C96,用于统计_CRC问卷考核3.17reshape!A:B,2,FALSE),""))</f>
        <v/>
      </c>
      <c r="V96" s="4"/>
      <c r="W96" s="4"/>
      <c r="X96" s="145" t="str">
        <f>TEXT(IF(IFERROR(VLOOKUP(C96,'2.【呼研院】协议收取情况0321'!B:F,5,FALSE),"")=0," ",IFERROR(VLOOKUP(C96,'2.【呼研院】协议收取情况0321'!B:F,5,FALSE),"")),"yyyy/m/d")</f>
        <v xml:space="preserve"> </v>
      </c>
    </row>
    <row r="97" spans="1:24" ht="14.25" customHeight="1">
      <c r="A97" s="22" t="s">
        <v>417</v>
      </c>
      <c r="B97" s="4" t="s">
        <v>511</v>
      </c>
      <c r="C97" s="156" t="s">
        <v>534</v>
      </c>
      <c r="D97" s="38">
        <v>1</v>
      </c>
      <c r="E97" s="5" t="s">
        <v>535</v>
      </c>
      <c r="F97" s="156" t="s">
        <v>536</v>
      </c>
      <c r="G97" s="4"/>
      <c r="H97" s="56" t="s">
        <v>537</v>
      </c>
      <c r="I97" s="4"/>
      <c r="J97" s="4"/>
      <c r="K97" s="4"/>
      <c r="L97" s="4" t="s">
        <v>30</v>
      </c>
      <c r="M97" s="4" t="str">
        <f>TEXT(IF(IFERROR(VLOOKUP(C97,'1.【呼吸家】配送计划表0321'!C:I,5,FALSE),"")=0," ",IFERROR(VLOOKUP(C97,'1.【呼吸家】配送计划表0321'!C:I,5,FALSE),"")),"yyyy/m/d")</f>
        <v/>
      </c>
      <c r="N97" s="4" t="b">
        <f t="shared" si="2"/>
        <v>0</v>
      </c>
      <c r="O97" s="4"/>
      <c r="P97" s="30"/>
      <c r="Q97" s="234"/>
      <c r="R97" s="63" t="str">
        <f>TEXT(IF(IFERROR(VLOOKUP(C97,'1.【呼吸家】配送计划表0321'!C:I,8,FALSE),"")=0," ",IFERROR(VLOOKUP(C97,'1.【呼吸家】配送计划表0321'!C:I,8,FALSE),"")),"yyyy/m/d")</f>
        <v/>
      </c>
      <c r="S97" s="251" t="str">
        <f>TEXT(IF(IFERROR(VLOOKUP(C97,'1.【呼吸家】配送计划表0321'!C:K,10,FALSE),"")=0," ",IFERROR(VLOOKUP(C97,'1.【呼吸家】配送计划表0321'!C:K,10,FALSE),"")),"yyyy/m/d")</f>
        <v/>
      </c>
      <c r="T97" s="251" t="str">
        <f>TEXT(IF(IFERROR(VLOOKUP(C97,'1.【呼吸家】配送计划表0321'!C:L,11,FALSE),"")=0," ",IFERROR(VLOOKUP(C97,'1.【呼吸家】配送计划表0321'!C:L,11,FALSE),"")),"yyyy/m/d")</f>
        <v/>
      </c>
      <c r="U97" s="251" t="str">
        <f>IF(ISBLANK(IFERROR(VLOOKUP(C97,用于统计_CRC问卷考核3.17reshape!A:B,2,FALSE),"")),#REF!,IFERROR(VLOOKUP(C97,用于统计_CRC问卷考核3.17reshape!A:B,2,FALSE),""))</f>
        <v/>
      </c>
      <c r="V97" s="4"/>
      <c r="W97" s="4"/>
      <c r="X97" s="145" t="str">
        <f>TEXT(IF(IFERROR(VLOOKUP(C97,'2.【呼研院】协议收取情况0321'!B:F,5,FALSE),"")=0," ",IFERROR(VLOOKUP(C97,'2.【呼研院】协议收取情况0321'!B:F,5,FALSE),"")),"yyyy/m/d")</f>
        <v>2023/3/7</v>
      </c>
    </row>
    <row r="98" spans="1:24" ht="14.25" customHeight="1">
      <c r="A98" s="22" t="s">
        <v>417</v>
      </c>
      <c r="B98" s="4" t="s">
        <v>511</v>
      </c>
      <c r="C98" s="156" t="s">
        <v>538</v>
      </c>
      <c r="D98" s="38">
        <v>2</v>
      </c>
      <c r="E98" s="5" t="s">
        <v>539</v>
      </c>
      <c r="F98" s="156" t="s">
        <v>540</v>
      </c>
      <c r="G98" s="4" t="s">
        <v>48</v>
      </c>
      <c r="H98" s="4"/>
      <c r="I98" s="4" t="s">
        <v>38</v>
      </c>
      <c r="J98" s="4"/>
      <c r="K98" s="4"/>
      <c r="L98" s="4"/>
      <c r="M98" s="4" t="str">
        <f>TEXT(IF(IFERROR(VLOOKUP(C98,'1.【呼吸家】配送计划表0321'!C:I,5,FALSE),"")=0," ",IFERROR(VLOOKUP(C98,'1.【呼吸家】配送计划表0321'!C:I,5,FALSE),"")),"yyyy/m/d")</f>
        <v/>
      </c>
      <c r="N98" s="4" t="b">
        <f t="shared" ref="N98:N129" si="3">IF(IFERROR(L98=M98,"")=0," ",IFERROR(L98=M98,""))</f>
        <v>1</v>
      </c>
      <c r="O98" s="4" t="s">
        <v>540</v>
      </c>
      <c r="P98" s="30">
        <v>13605810882</v>
      </c>
      <c r="Q98" s="235" t="s">
        <v>541</v>
      </c>
      <c r="R98" s="63" t="str">
        <f>TEXT(IF(IFERROR(VLOOKUP(C98,'1.【呼吸家】配送计划表0321'!C:I,8,FALSE),"")=0," ",IFERROR(VLOOKUP(C98,'1.【呼吸家】配送计划表0321'!C:I,8,FALSE),"")),"yyyy/m/d")</f>
        <v/>
      </c>
      <c r="S98" s="251" t="str">
        <f>TEXT(IF(IFERROR(VLOOKUP(C98,'1.【呼吸家】配送计划表0321'!C:K,10,FALSE),"")=0," ",IFERROR(VLOOKUP(C98,'1.【呼吸家】配送计划表0321'!C:K,10,FALSE),"")),"yyyy/m/d")</f>
        <v/>
      </c>
      <c r="T98" s="251" t="str">
        <f>TEXT(IF(IFERROR(VLOOKUP(C98,'1.【呼吸家】配送计划表0321'!C:L,11,FALSE),"")=0," ",IFERROR(VLOOKUP(C98,'1.【呼吸家】配送计划表0321'!C:L,11,FALSE),"")),"yyyy/m/d")</f>
        <v/>
      </c>
      <c r="U98" s="251" t="str">
        <f>IF(ISBLANK(IFERROR(VLOOKUP(C98,用于统计_CRC问卷考核3.17reshape!A:B,2,FALSE),"")),#REF!,IFERROR(VLOOKUP(C98,用于统计_CRC问卷考核3.17reshape!A:B,2,FALSE),""))</f>
        <v/>
      </c>
      <c r="V98" s="4"/>
      <c r="W98" s="4" t="s">
        <v>40</v>
      </c>
      <c r="X98" s="145" t="str">
        <f>TEXT(IF(IFERROR(VLOOKUP(C98,'2.【呼研院】协议收取情况0321'!B:F,5,FALSE),"")=0," ",IFERROR(VLOOKUP(C98,'2.【呼研院】协议收取情况0321'!B:F,5,FALSE),"")),"yyyy/m/d")</f>
        <v>2023/3/14</v>
      </c>
    </row>
    <row r="99" spans="1:24" ht="15.75" customHeight="1">
      <c r="A99" s="22" t="s">
        <v>417</v>
      </c>
      <c r="B99" s="4" t="s">
        <v>511</v>
      </c>
      <c r="C99" s="156" t="s">
        <v>542</v>
      </c>
      <c r="D99" s="38">
        <v>2</v>
      </c>
      <c r="E99" s="5" t="s">
        <v>543</v>
      </c>
      <c r="F99" s="156" t="s">
        <v>544</v>
      </c>
      <c r="G99" s="4"/>
      <c r="H99" s="4" t="s">
        <v>545</v>
      </c>
      <c r="I99" s="4"/>
      <c r="J99" s="4" t="s">
        <v>546</v>
      </c>
      <c r="K99" s="4"/>
      <c r="L99" s="4"/>
      <c r="M99" s="4" t="str">
        <f>TEXT(IF(IFERROR(VLOOKUP(C99,'1.【呼吸家】配送计划表0321'!C:I,5,FALSE),"")=0," ",IFERROR(VLOOKUP(C99,'1.【呼吸家】配送计划表0321'!C:I,5,FALSE),"")),"yyyy/m/d")</f>
        <v/>
      </c>
      <c r="N99" s="4" t="b">
        <f t="shared" si="3"/>
        <v>1</v>
      </c>
      <c r="O99" s="4" t="s">
        <v>544</v>
      </c>
      <c r="P99" s="30">
        <v>15068233858</v>
      </c>
      <c r="Q99" s="156" t="s">
        <v>547</v>
      </c>
      <c r="R99" s="63" t="str">
        <f>TEXT(IF(IFERROR(VLOOKUP(C99,'1.【呼吸家】配送计划表0321'!C:I,8,FALSE),"")=0," ",IFERROR(VLOOKUP(C99,'1.【呼吸家】配送计划表0321'!C:I,8,FALSE),"")),"yyyy/m/d")</f>
        <v/>
      </c>
      <c r="S99" s="251" t="str">
        <f>TEXT(IF(IFERROR(VLOOKUP(C99,'1.【呼吸家】配送计划表0321'!C:K,10,FALSE),"")=0," ",IFERROR(VLOOKUP(C99,'1.【呼吸家】配送计划表0321'!C:K,10,FALSE),"")),"yyyy/m/d")</f>
        <v/>
      </c>
      <c r="T99" s="251" t="str">
        <f>TEXT(IF(IFERROR(VLOOKUP(C99,'1.【呼吸家】配送计划表0321'!C:L,11,FALSE),"")=0," ",IFERROR(VLOOKUP(C99,'1.【呼吸家】配送计划表0321'!C:L,11,FALSE),"")),"yyyy/m/d")</f>
        <v/>
      </c>
      <c r="U99" s="251" t="str">
        <f>IF(ISBLANK(IFERROR(VLOOKUP(C99,用于统计_CRC问卷考核3.17reshape!A:B,2,FALSE),"")),#REF!,IFERROR(VLOOKUP(C99,用于统计_CRC问卷考核3.17reshape!A:B,2,FALSE),""))</f>
        <v/>
      </c>
      <c r="V99" s="4"/>
      <c r="W99" s="4"/>
      <c r="X99" s="145" t="str">
        <f>TEXT(IF(IFERROR(VLOOKUP(C99,'2.【呼研院】协议收取情况0321'!B:F,5,FALSE),"")=0," ",IFERROR(VLOOKUP(C99,'2.【呼研院】协议收取情况0321'!B:F,5,FALSE),"")),"yyyy/m/d")</f>
        <v xml:space="preserve"> </v>
      </c>
    </row>
    <row r="100" spans="1:24" ht="14.25" customHeight="1">
      <c r="A100" s="99" t="s">
        <v>548</v>
      </c>
      <c r="B100" s="4" t="s">
        <v>140</v>
      </c>
      <c r="C100" s="156" t="s">
        <v>549</v>
      </c>
      <c r="D100" s="4">
        <v>1</v>
      </c>
      <c r="E100" s="4" t="s">
        <v>550</v>
      </c>
      <c r="F100" s="156" t="s">
        <v>551</v>
      </c>
      <c r="G100" s="4" t="s">
        <v>55</v>
      </c>
      <c r="H100" s="13" t="s">
        <v>552</v>
      </c>
      <c r="I100" s="13" t="s">
        <v>38</v>
      </c>
      <c r="J100" s="13"/>
      <c r="K100" s="4" t="s">
        <v>38</v>
      </c>
      <c r="L100" s="4" t="s">
        <v>30</v>
      </c>
      <c r="M100" s="4" t="str">
        <f>TEXT(IF(IFERROR(VLOOKUP(C100,'1.【呼吸家】配送计划表0321'!C:I,5,FALSE),"")=0," ",IFERROR(VLOOKUP(C100,'1.【呼吸家】配送计划表0321'!C:I,5,FALSE),"")),"yyyy/m/d")</f>
        <v>否</v>
      </c>
      <c r="N100" s="4" t="b">
        <f t="shared" si="3"/>
        <v>1</v>
      </c>
      <c r="O100" s="4" t="s">
        <v>553</v>
      </c>
      <c r="P100" s="30">
        <v>13026634297</v>
      </c>
      <c r="Q100" s="236" t="s">
        <v>554</v>
      </c>
      <c r="R100" s="63" t="str">
        <f>TEXT(IF(IFERROR(VLOOKUP(C100,'1.【呼吸家】配送计划表0321'!C:I,8,FALSE),"")=0," ",IFERROR(VLOOKUP(C100,'1.【呼吸家】配送计划表0321'!C:I,8,FALSE),"")),"yyyy/m/d")</f>
        <v/>
      </c>
      <c r="S100" s="251" t="str">
        <f>TEXT(IF(IFERROR(VLOOKUP(C100,'1.【呼吸家】配送计划表0321'!C:K,10,FALSE),"")=0," ",IFERROR(VLOOKUP(C100,'1.【呼吸家】配送计划表0321'!C:K,10,FALSE),"")),"yyyy/m/d")</f>
        <v/>
      </c>
      <c r="T100" s="251" t="str">
        <f>TEXT(IF(IFERROR(VLOOKUP(C100,'1.【呼吸家】配送计划表0321'!C:L,11,FALSE),"")=0," ",IFERROR(VLOOKUP(C100,'1.【呼吸家】配送计划表0321'!C:L,11,FALSE),"")),"yyyy/m/d")</f>
        <v/>
      </c>
      <c r="U100" s="251" t="str">
        <f>IF(ISBLANK(IFERROR(VLOOKUP(C100,用于统计_CRC问卷考核3.17reshape!A:B,2,FALSE),"")),#REF!,IFERROR(VLOOKUP(C100,用于统计_CRC问卷考核3.17reshape!A:B,2,FALSE),""))</f>
        <v>80</v>
      </c>
      <c r="V100" s="4"/>
      <c r="W100" s="4" t="s">
        <v>40</v>
      </c>
      <c r="X100" s="145" t="str">
        <f>TEXT(IF(IFERROR(VLOOKUP(C100,'2.【呼研院】协议收取情况0321'!B:F,5,FALSE),"")=0," ",IFERROR(VLOOKUP(C100,'2.【呼研院】协议收取情况0321'!B:F,5,FALSE),"")),"yyyy/m/d")</f>
        <v xml:space="preserve"> </v>
      </c>
    </row>
    <row r="101" spans="1:24" ht="14.25" customHeight="1">
      <c r="A101" s="99" t="s">
        <v>548</v>
      </c>
      <c r="B101" s="4" t="s">
        <v>140</v>
      </c>
      <c r="C101" s="156" t="s">
        <v>555</v>
      </c>
      <c r="D101" s="4">
        <v>1</v>
      </c>
      <c r="E101" s="4" t="s">
        <v>556</v>
      </c>
      <c r="F101" s="156" t="s">
        <v>557</v>
      </c>
      <c r="G101" s="4" t="s">
        <v>55</v>
      </c>
      <c r="H101" s="64" t="s">
        <v>558</v>
      </c>
      <c r="I101" s="13" t="s">
        <v>38</v>
      </c>
      <c r="J101" s="4"/>
      <c r="K101" s="4" t="s">
        <v>38</v>
      </c>
      <c r="L101" s="4" t="s">
        <v>30</v>
      </c>
      <c r="M101" s="4" t="str">
        <f>TEXT(IF(IFERROR(VLOOKUP(C101,'1.【呼吸家】配送计划表0321'!C:I,5,FALSE),"")=0," ",IFERROR(VLOOKUP(C101,'1.【呼吸家】配送计划表0321'!C:I,5,FALSE),"")),"yyyy/m/d")</f>
        <v>否</v>
      </c>
      <c r="N101" s="4" t="b">
        <f t="shared" si="3"/>
        <v>1</v>
      </c>
      <c r="O101" s="4" t="s">
        <v>557</v>
      </c>
      <c r="P101" s="30">
        <v>18665235597</v>
      </c>
      <c r="Q101" s="236" t="s">
        <v>559</v>
      </c>
      <c r="R101" s="63" t="str">
        <f>TEXT(IF(IFERROR(VLOOKUP(C101,'1.【呼吸家】配送计划表0321'!C:I,8,FALSE),"")=0," ",IFERROR(VLOOKUP(C101,'1.【呼吸家】配送计划表0321'!C:I,8,FALSE),"")),"yyyy/m/d")</f>
        <v/>
      </c>
      <c r="S101" s="251" t="str">
        <f>TEXT(IF(IFERROR(VLOOKUP(C101,'1.【呼吸家】配送计划表0321'!C:K,10,FALSE),"")=0," ",IFERROR(VLOOKUP(C101,'1.【呼吸家】配送计划表0321'!C:K,10,FALSE),"")),"yyyy/m/d")</f>
        <v/>
      </c>
      <c r="T101" s="251" t="str">
        <f>TEXT(IF(IFERROR(VLOOKUP(C101,'1.【呼吸家】配送计划表0321'!C:L,11,FALSE),"")=0," ",IFERROR(VLOOKUP(C101,'1.【呼吸家】配送计划表0321'!C:L,11,FALSE),"")),"yyyy/m/d")</f>
        <v/>
      </c>
      <c r="U101" s="251" t="str">
        <f>IF(ISBLANK(IFERROR(VLOOKUP(C101,用于统计_CRC问卷考核3.17reshape!A:B,2,FALSE),"")),#REF!,IFERROR(VLOOKUP(C101,用于统计_CRC问卷考核3.17reshape!A:B,2,FALSE),""))</f>
        <v>90</v>
      </c>
      <c r="V101" s="4"/>
      <c r="W101" s="4" t="s">
        <v>40</v>
      </c>
      <c r="X101" s="145" t="str">
        <f>TEXT(IF(IFERROR(VLOOKUP(C101,'2.【呼研院】协议收取情况0321'!B:F,5,FALSE),"")=0," ",IFERROR(VLOOKUP(C101,'2.【呼研院】协议收取情况0321'!B:F,5,FALSE),"")),"yyyy/m/d")</f>
        <v xml:space="preserve"> </v>
      </c>
    </row>
    <row r="102" spans="1:24" ht="14.25" customHeight="1">
      <c r="A102" s="99" t="s">
        <v>548</v>
      </c>
      <c r="B102" s="4" t="s">
        <v>140</v>
      </c>
      <c r="C102" s="156" t="s">
        <v>560</v>
      </c>
      <c r="D102" s="4">
        <v>1</v>
      </c>
      <c r="E102" s="4" t="s">
        <v>561</v>
      </c>
      <c r="F102" s="156" t="s">
        <v>562</v>
      </c>
      <c r="G102" s="4" t="s">
        <v>48</v>
      </c>
      <c r="H102" s="13" t="s">
        <v>563</v>
      </c>
      <c r="I102" s="13" t="s">
        <v>38</v>
      </c>
      <c r="J102" s="13"/>
      <c r="K102" s="4" t="s">
        <v>38</v>
      </c>
      <c r="L102" s="4" t="s">
        <v>30</v>
      </c>
      <c r="M102" s="4" t="str">
        <f>TEXT(IF(IFERROR(VLOOKUP(C102,'1.【呼吸家】配送计划表0321'!C:I,5,FALSE),"")=0," ",IFERROR(VLOOKUP(C102,'1.【呼吸家】配送计划表0321'!C:I,5,FALSE),"")),"yyyy/m/d")</f>
        <v>否</v>
      </c>
      <c r="N102" s="4" t="b">
        <f t="shared" si="3"/>
        <v>1</v>
      </c>
      <c r="O102" s="4" t="s">
        <v>562</v>
      </c>
      <c r="P102" s="30">
        <v>13790217719</v>
      </c>
      <c r="Q102" s="236" t="s">
        <v>564</v>
      </c>
      <c r="R102" s="63" t="str">
        <f>TEXT(IF(IFERROR(VLOOKUP(C102,'1.【呼吸家】配送计划表0321'!C:I,8,FALSE),"")=0," ",IFERROR(VLOOKUP(C102,'1.【呼吸家】配送计划表0321'!C:I,8,FALSE),"")),"yyyy/m/d")</f>
        <v/>
      </c>
      <c r="S102" s="251" t="str">
        <f>TEXT(IF(IFERROR(VLOOKUP(C102,'1.【呼吸家】配送计划表0321'!C:K,10,FALSE),"")=0," ",IFERROR(VLOOKUP(C102,'1.【呼吸家】配送计划表0321'!C:K,10,FALSE),"")),"yyyy/m/d")</f>
        <v/>
      </c>
      <c r="T102" s="251" t="str">
        <f>TEXT(IF(IFERROR(VLOOKUP(C102,'1.【呼吸家】配送计划表0321'!C:L,11,FALSE),"")=0," ",IFERROR(VLOOKUP(C102,'1.【呼吸家】配送计划表0321'!C:L,11,FALSE),"")),"yyyy/m/d")</f>
        <v/>
      </c>
      <c r="U102" s="251" t="str">
        <f>IF(ISBLANK(IFERROR(VLOOKUP(C102,用于统计_CRC问卷考核3.17reshape!A:B,2,FALSE),"")),#REF!,IFERROR(VLOOKUP(C102,用于统计_CRC问卷考核3.17reshape!A:B,2,FALSE),""))</f>
        <v>85,95,90</v>
      </c>
      <c r="V102" s="4" t="s">
        <v>565</v>
      </c>
      <c r="W102" s="4" t="str">
        <f>VLOOKUP(C102,呼研院分中心协议!$C$2:$J$27,8,FALSE)</f>
        <v>2023.03.03</v>
      </c>
      <c r="X102" s="145" t="str">
        <f>TEXT(IF(IFERROR(VLOOKUP(C102,'2.【呼研院】协议收取情况0321'!B:F,5,FALSE),"")=0," ",IFERROR(VLOOKUP(C102,'2.【呼研院】协议收取情况0321'!B:F,5,FALSE),"")),"yyyy/m/d")</f>
        <v xml:space="preserve"> </v>
      </c>
    </row>
    <row r="103" spans="1:24" ht="14.25" customHeight="1">
      <c r="A103" s="99" t="s">
        <v>548</v>
      </c>
      <c r="B103" s="4" t="s">
        <v>140</v>
      </c>
      <c r="C103" s="156" t="s">
        <v>566</v>
      </c>
      <c r="D103" s="4">
        <v>2</v>
      </c>
      <c r="E103" s="4" t="s">
        <v>567</v>
      </c>
      <c r="F103" s="156" t="s">
        <v>568</v>
      </c>
      <c r="G103" s="4" t="s">
        <v>36</v>
      </c>
      <c r="H103" s="13" t="s">
        <v>569</v>
      </c>
      <c r="I103" s="13" t="s">
        <v>38</v>
      </c>
      <c r="J103" s="13"/>
      <c r="K103" s="4"/>
      <c r="L103" s="4" t="s">
        <v>38</v>
      </c>
      <c r="M103" s="4" t="str">
        <f>TEXT(IF(IFERROR(VLOOKUP(C103,'1.【呼吸家】配送计划表0321'!C:I,5,FALSE),"")=0," ",IFERROR(VLOOKUP(C103,'1.【呼吸家】配送计划表0321'!C:I,5,FALSE),"")),"yyyy/m/d")</f>
        <v>是</v>
      </c>
      <c r="N103" s="4" t="b">
        <f t="shared" si="3"/>
        <v>1</v>
      </c>
      <c r="O103" s="4" t="s">
        <v>570</v>
      </c>
      <c r="P103" s="30">
        <v>15919729893</v>
      </c>
      <c r="Q103" s="236" t="s">
        <v>571</v>
      </c>
      <c r="R103" s="63" t="str">
        <f>TEXT(IF(IFERROR(VLOOKUP(C103,'1.【呼吸家】配送计划表0321'!C:M,8,FALSE),"")=0," ",IFERROR(VLOOKUP(C103,'1.【呼吸家】配送计划表0321'!C:M,8,FALSE),"")),"yyyy/m/d")</f>
        <v xml:space="preserve"> </v>
      </c>
      <c r="S103" s="251" t="str">
        <f>TEXT(IF(IFERROR(VLOOKUP(C103,'1.【呼吸家】配送计划表0321'!C:M,10,FALSE),"")=0," ",IFERROR(VLOOKUP(C103,'1.【呼吸家】配送计划表0321'!C:M,10,FALSE),"")),"yyyy/m/d")</f>
        <v xml:space="preserve"> </v>
      </c>
      <c r="T103" s="251" t="str">
        <f>TEXT(IF(IFERROR(VLOOKUP(C103,'1.【呼吸家】配送计划表0321'!C:M,11,FALSE),"")=0," ",IFERROR(VLOOKUP(C103,'1.【呼吸家】配送计划表0321'!C:M,11,FALSE),"")),"yyyy/m/d")</f>
        <v xml:space="preserve"> </v>
      </c>
      <c r="U103" s="251" t="str">
        <f>IF(ISBLANK(IFERROR(VLOOKUP(C103,用于统计_CRC问卷考核3.17reshape!A:B,2,FALSE),"")),#REF!,IFERROR(VLOOKUP(C103,用于统计_CRC问卷考核3.17reshape!A:B,2,FALSE),""))</f>
        <v>95</v>
      </c>
      <c r="V103" s="4"/>
      <c r="W103" s="4" t="s">
        <v>40</v>
      </c>
      <c r="X103" s="145" t="str">
        <f>TEXT(IF(IFERROR(VLOOKUP(C103,'2.【呼研院】协议收取情况0321'!B:F,5,FALSE),"")=0," ",IFERROR(VLOOKUP(C103,'2.【呼研院】协议收取情况0321'!B:F,5,FALSE),"")),"yyyy/m/d")</f>
        <v xml:space="preserve"> </v>
      </c>
    </row>
    <row r="104" spans="1:24" ht="14.25" customHeight="1">
      <c r="A104" s="99" t="s">
        <v>548</v>
      </c>
      <c r="B104" s="4" t="s">
        <v>140</v>
      </c>
      <c r="C104" s="175" t="s">
        <v>572</v>
      </c>
      <c r="D104" s="45">
        <v>2</v>
      </c>
      <c r="E104" s="45" t="s">
        <v>573</v>
      </c>
      <c r="F104" s="175" t="s">
        <v>574</v>
      </c>
      <c r="G104" s="45" t="s">
        <v>55</v>
      </c>
      <c r="H104" s="31" t="s">
        <v>575</v>
      </c>
      <c r="I104" s="31" t="s">
        <v>38</v>
      </c>
      <c r="J104" s="31"/>
      <c r="K104" s="45"/>
      <c r="L104" s="45" t="s">
        <v>38</v>
      </c>
      <c r="M104" s="4" t="str">
        <f>TEXT(IF(IFERROR(VLOOKUP(C104,'1.【呼吸家】配送计划表0321'!C:I,5,FALSE),"")=0," ",IFERROR(VLOOKUP(C104,'1.【呼吸家】配送计划表0321'!C:I,5,FALSE),"")),"yyyy/m/d")</f>
        <v>是</v>
      </c>
      <c r="N104" s="4" t="b">
        <f t="shared" si="3"/>
        <v>1</v>
      </c>
      <c r="O104" s="45" t="s">
        <v>574</v>
      </c>
      <c r="P104" s="52">
        <v>13556731755</v>
      </c>
      <c r="Q104" s="236" t="s">
        <v>576</v>
      </c>
      <c r="R104" s="63" t="str">
        <f>TEXT(IF(IFERROR(VLOOKUP(C104,'1.【呼吸家】配送计划表0321'!C:M,8,FALSE),"")=0," ",IFERROR(VLOOKUP(C104,'1.【呼吸家】配送计划表0321'!C:M,8,FALSE),"")),"yyyy/m/d")</f>
        <v xml:space="preserve"> </v>
      </c>
      <c r="S104" s="251" t="str">
        <f>TEXT(IF(IFERROR(VLOOKUP(C104,'1.【呼吸家】配送计划表0321'!C:M,10,FALSE),"")=0," ",IFERROR(VLOOKUP(C104,'1.【呼吸家】配送计划表0321'!C:M,10,FALSE),"")),"yyyy/m/d")</f>
        <v xml:space="preserve"> </v>
      </c>
      <c r="T104" s="251" t="str">
        <f>TEXT(IF(IFERROR(VLOOKUP(C104,'1.【呼吸家】配送计划表0321'!C:M,11,FALSE),"")=0," ",IFERROR(VLOOKUP(C104,'1.【呼吸家】配送计划表0321'!C:M,11,FALSE),"")),"yyyy/m/d")</f>
        <v xml:space="preserve"> </v>
      </c>
      <c r="U104" s="251" t="str">
        <f>IF(ISBLANK(IFERROR(VLOOKUP(C104,用于统计_CRC问卷考核3.17reshape!A:B,2,FALSE),"")),#REF!,IFERROR(VLOOKUP(C104,用于统计_CRC问卷考核3.17reshape!A:B,2,FALSE),""))</f>
        <v>50</v>
      </c>
      <c r="V104" s="4"/>
      <c r="W104" s="45" t="s">
        <v>40</v>
      </c>
      <c r="X104" s="145" t="str">
        <f>TEXT(IF(IFERROR(VLOOKUP(C104,'2.【呼研院】协议收取情况0321'!B:F,5,FALSE),"")=0," ",IFERROR(VLOOKUP(C104,'2.【呼研院】协议收取情况0321'!B:F,5,FALSE),"")),"yyyy/m/d")</f>
        <v xml:space="preserve"> </v>
      </c>
    </row>
    <row r="105" spans="1:24" ht="14.25" customHeight="1">
      <c r="A105" s="99" t="s">
        <v>548</v>
      </c>
      <c r="B105" s="30" t="s">
        <v>140</v>
      </c>
      <c r="C105" s="163" t="s">
        <v>577</v>
      </c>
      <c r="D105" s="4">
        <v>2</v>
      </c>
      <c r="E105" s="14" t="s">
        <v>578</v>
      </c>
      <c r="F105" s="156" t="s">
        <v>579</v>
      </c>
      <c r="G105" s="4" t="s">
        <v>48</v>
      </c>
      <c r="H105" s="4"/>
      <c r="I105" s="4" t="s">
        <v>38</v>
      </c>
      <c r="J105" s="4"/>
      <c r="K105" s="4"/>
      <c r="L105" s="4" t="s">
        <v>38</v>
      </c>
      <c r="M105" s="4" t="str">
        <f>TEXT(IF(IFERROR(VLOOKUP(C105,'1.【呼吸家】配送计划表0321'!C:I,5,FALSE),"")=0," ",IFERROR(VLOOKUP(C105,'1.【呼吸家】配送计划表0321'!C:I,5,FALSE),"")),"yyyy/m/d")</f>
        <v>是</v>
      </c>
      <c r="N105" s="4" t="b">
        <f t="shared" si="3"/>
        <v>1</v>
      </c>
      <c r="O105" s="4" t="s">
        <v>578</v>
      </c>
      <c r="P105" s="30">
        <v>15812998288</v>
      </c>
      <c r="Q105" s="156" t="s">
        <v>580</v>
      </c>
      <c r="R105" s="63" t="str">
        <f>TEXT(IF(IFERROR(VLOOKUP(C105,'1.【呼吸家】配送计划表0321'!C:M,8,FALSE),"")=0," ",IFERROR(VLOOKUP(C105,'1.【呼吸家】配送计划表0321'!C:M,8,FALSE),"")),"yyyy/m/d")</f>
        <v xml:space="preserve"> </v>
      </c>
      <c r="S105" s="251" t="str">
        <f>TEXT(IF(IFERROR(VLOOKUP(C105,'1.【呼吸家】配送计划表0321'!C:M,10,FALSE),"")=0," ",IFERROR(VLOOKUP(C105,'1.【呼吸家】配送计划表0321'!C:M,10,FALSE),"")),"yyyy/m/d")</f>
        <v xml:space="preserve"> </v>
      </c>
      <c r="T105" s="251" t="str">
        <f>TEXT(IF(IFERROR(VLOOKUP(C105,'1.【呼吸家】配送计划表0321'!C:M,11,FALSE),"")=0," ",IFERROR(VLOOKUP(C105,'1.【呼吸家】配送计划表0321'!C:M,11,FALSE),"")),"yyyy/m/d")</f>
        <v xml:space="preserve"> </v>
      </c>
      <c r="U105" s="251" t="str">
        <f>IF(ISBLANK(IFERROR(VLOOKUP(C105,用于统计_CRC问卷考核3.17reshape!A:B,2,FALSE),"")),#REF!,IFERROR(VLOOKUP(C105,用于统计_CRC问卷考核3.17reshape!A:B,2,FALSE),""))</f>
        <v>95</v>
      </c>
      <c r="V105" s="4" t="s">
        <v>581</v>
      </c>
      <c r="W105" s="4" t="s">
        <v>40</v>
      </c>
      <c r="X105" s="145" t="str">
        <f>TEXT(IF(IFERROR(VLOOKUP(C105,'2.【呼研院】协议收取情况0321'!B:F,5,FALSE),"")=0," ",IFERROR(VLOOKUP(C105,'2.【呼研院】协议收取情况0321'!B:F,5,FALSE),"")),"yyyy/m/d")</f>
        <v xml:space="preserve"> </v>
      </c>
    </row>
    <row r="106" spans="1:24" ht="14.25" customHeight="1">
      <c r="A106" s="99" t="s">
        <v>548</v>
      </c>
      <c r="B106" s="30" t="s">
        <v>582</v>
      </c>
      <c r="C106" s="156" t="s">
        <v>583</v>
      </c>
      <c r="D106" s="4">
        <v>2</v>
      </c>
      <c r="E106" s="4" t="s">
        <v>584</v>
      </c>
      <c r="F106" s="156" t="s">
        <v>585</v>
      </c>
      <c r="G106" s="4" t="s">
        <v>144</v>
      </c>
      <c r="H106" s="4"/>
      <c r="I106" s="4" t="s">
        <v>38</v>
      </c>
      <c r="J106" s="4"/>
      <c r="K106" s="4"/>
      <c r="L106" s="4" t="s">
        <v>38</v>
      </c>
      <c r="M106" s="4" t="str">
        <f>TEXT(IF(IFERROR(VLOOKUP(C106,'1.【呼吸家】配送计划表0321'!C:I,5,FALSE),"")=0," ",IFERROR(VLOOKUP(C106,'1.【呼吸家】配送计划表0321'!C:I,5,FALSE),"")),"yyyy/m/d")</f>
        <v>是</v>
      </c>
      <c r="N106" s="4" t="b">
        <f t="shared" si="3"/>
        <v>1</v>
      </c>
      <c r="O106" s="4" t="s">
        <v>586</v>
      </c>
      <c r="P106" s="30">
        <v>18631177170</v>
      </c>
      <c r="Q106" s="156" t="s">
        <v>587</v>
      </c>
      <c r="R106" s="63" t="str">
        <f>TEXT(IF(IFERROR(VLOOKUP(C106,'1.【呼吸家】配送计划表0321'!C:M,8,FALSE),"")=0," ",IFERROR(VLOOKUP(C106,'1.【呼吸家】配送计划表0321'!C:M,8,FALSE),"")),"yyyy/m/d")</f>
        <v xml:space="preserve"> </v>
      </c>
      <c r="S106" s="251" t="str">
        <f>TEXT(IF(IFERROR(VLOOKUP(C106,'1.【呼吸家】配送计划表0321'!C:M,10,FALSE),"")=0," ",IFERROR(VLOOKUP(C106,'1.【呼吸家】配送计划表0321'!C:M,10,FALSE),"")),"yyyy/m/d")</f>
        <v xml:space="preserve"> </v>
      </c>
      <c r="T106" s="251" t="str">
        <f>TEXT(IF(IFERROR(VLOOKUP(C106,'1.【呼吸家】配送计划表0321'!C:M,11,FALSE),"")=0," ",IFERROR(VLOOKUP(C106,'1.【呼吸家】配送计划表0321'!C:M,11,FALSE),"")),"yyyy/m/d")</f>
        <v xml:space="preserve"> </v>
      </c>
      <c r="U106" s="251" t="str">
        <f>IF(ISBLANK(IFERROR(VLOOKUP(C106,用于统计_CRC问卷考核3.17reshape!A:B,2,FALSE),"")),#REF!,IFERROR(VLOOKUP(C106,用于统计_CRC问卷考核3.17reshape!A:B,2,FALSE),""))</f>
        <v>85</v>
      </c>
      <c r="V106" s="4"/>
      <c r="W106" s="4" t="s">
        <v>40</v>
      </c>
      <c r="X106" s="145" t="str">
        <f>TEXT(IF(IFERROR(VLOOKUP(C106,'2.【呼研院】协议收取情况0321'!B:F,5,FALSE),"")=0," ",IFERROR(VLOOKUP(C106,'2.【呼研院】协议收取情况0321'!B:F,5,FALSE),"")),"yyyy/m/d")</f>
        <v xml:space="preserve"> </v>
      </c>
    </row>
    <row r="107" spans="1:24" ht="14.25" customHeight="1">
      <c r="A107" s="99" t="s">
        <v>548</v>
      </c>
      <c r="B107" s="30" t="s">
        <v>582</v>
      </c>
      <c r="C107" s="163" t="s">
        <v>588</v>
      </c>
      <c r="D107" s="4">
        <v>2</v>
      </c>
      <c r="E107" s="4" t="s">
        <v>589</v>
      </c>
      <c r="F107" s="156" t="s">
        <v>590</v>
      </c>
      <c r="G107" s="4" t="s">
        <v>36</v>
      </c>
      <c r="H107" s="4"/>
      <c r="I107" s="4" t="s">
        <v>38</v>
      </c>
      <c r="J107" s="4"/>
      <c r="K107" s="4"/>
      <c r="L107" s="4" t="s">
        <v>38</v>
      </c>
      <c r="M107" s="4" t="str">
        <f>TEXT(IF(IFERROR(VLOOKUP(C107,'1.【呼吸家】配送计划表0321'!C:I,5,FALSE),"")=0," ",IFERROR(VLOOKUP(C107,'1.【呼吸家】配送计划表0321'!C:I,5,FALSE),"")),"yyyy/m/d")</f>
        <v>是</v>
      </c>
      <c r="N107" s="4" t="b">
        <f t="shared" si="3"/>
        <v>1</v>
      </c>
      <c r="O107" s="38" t="s">
        <v>589</v>
      </c>
      <c r="P107" s="92">
        <v>18832111343</v>
      </c>
      <c r="Q107" s="215" t="s">
        <v>591</v>
      </c>
      <c r="R107" s="63" t="str">
        <f>TEXT(IF(IFERROR(VLOOKUP(C107,'1.【呼吸家】配送计划表0321'!C:M,8,FALSE),"")=0," ",IFERROR(VLOOKUP(C107,'1.【呼吸家】配送计划表0321'!C:M,8,FALSE),"")),"yyyy/m/d")</f>
        <v>2023/3/10</v>
      </c>
      <c r="S107" s="251" t="str">
        <f>TEXT(IF(IFERROR(VLOOKUP(C107,'1.【呼吸家】配送计划表0321'!C:M,10,FALSE),"")=0," ",IFERROR(VLOOKUP(C107,'1.【呼吸家】配送计划表0321'!C:M,10,FALSE),"")),"yyyy/m/d")</f>
        <v>2023/3/16</v>
      </c>
      <c r="T107" s="251" t="str">
        <f>TEXT(IF(IFERROR(VLOOKUP(C107,'1.【呼吸家】配送计划表0321'!C:M,11,FALSE),"")=0," ",IFERROR(VLOOKUP(C107,'1.【呼吸家】配送计划表0321'!C:M,11,FALSE),"")),"yyyy/m/d")</f>
        <v>2023/3/19</v>
      </c>
      <c r="U107" s="245">
        <v>55100</v>
      </c>
      <c r="V107" s="4" t="s">
        <v>592</v>
      </c>
      <c r="W107" s="4" t="s">
        <v>40</v>
      </c>
      <c r="X107" s="145" t="str">
        <f>TEXT(IF(IFERROR(VLOOKUP(C107,'2.【呼研院】协议收取情况0321'!B:F,5,FALSE),"")=0," ",IFERROR(VLOOKUP(C107,'2.【呼研院】协议收取情况0321'!B:F,5,FALSE),"")),"yyyy/m/d")</f>
        <v/>
      </c>
    </row>
    <row r="108" spans="1:24" ht="14.25" customHeight="1">
      <c r="A108" s="99" t="s">
        <v>548</v>
      </c>
      <c r="B108" s="30" t="s">
        <v>593</v>
      </c>
      <c r="C108" s="156" t="s">
        <v>594</v>
      </c>
      <c r="D108" s="4">
        <v>2</v>
      </c>
      <c r="E108" s="4" t="s">
        <v>595</v>
      </c>
      <c r="F108" s="156" t="s">
        <v>596</v>
      </c>
      <c r="G108" s="4"/>
      <c r="H108" s="4"/>
      <c r="I108" s="4"/>
      <c r="J108" s="4"/>
      <c r="K108" s="4"/>
      <c r="L108" s="4" t="s">
        <v>38</v>
      </c>
      <c r="M108" s="4" t="str">
        <f>TEXT(IF(IFERROR(VLOOKUP(C108,'1.【呼吸家】配送计划表0321'!C:I,5,FALSE),"")=0," ",IFERROR(VLOOKUP(C108,'1.【呼吸家】配送计划表0321'!C:I,5,FALSE),"")),"yyyy/m/d")</f>
        <v>是</v>
      </c>
      <c r="N108" s="4" t="b">
        <f t="shared" si="3"/>
        <v>1</v>
      </c>
      <c r="O108" s="4" t="s">
        <v>597</v>
      </c>
      <c r="P108" s="30">
        <v>13664521861</v>
      </c>
      <c r="Q108" s="156" t="s">
        <v>598</v>
      </c>
      <c r="R108" s="63" t="str">
        <f>TEXT(IF(IFERROR(VLOOKUP(C108,'1.【呼吸家】配送计划表0321'!C:M,8,FALSE),"")=0," ",IFERROR(VLOOKUP(C108,'1.【呼吸家】配送计划表0321'!C:M,8,FALSE),"")),"yyyy/m/d")</f>
        <v xml:space="preserve"> </v>
      </c>
      <c r="S108" s="251" t="str">
        <f>TEXT(IF(IFERROR(VLOOKUP(C108,'1.【呼吸家】配送计划表0321'!C:M,10,FALSE),"")=0," ",IFERROR(VLOOKUP(C108,'1.【呼吸家】配送计划表0321'!C:M,10,FALSE),"")),"yyyy/m/d")</f>
        <v xml:space="preserve"> </v>
      </c>
      <c r="T108" s="251" t="str">
        <f>TEXT(IF(IFERROR(VLOOKUP(C108,'1.【呼吸家】配送计划表0321'!C:M,11,FALSE),"")=0," ",IFERROR(VLOOKUP(C108,'1.【呼吸家】配送计划表0321'!C:M,11,FALSE),"")),"yyyy/m/d")</f>
        <v xml:space="preserve"> </v>
      </c>
      <c r="U108" s="251" t="str">
        <f>IF(ISBLANK(IFERROR(VLOOKUP(C108,用于统计_CRC问卷考核3.17reshape!A:B,2,FALSE),"")),#REF!,IFERROR(VLOOKUP(C108,用于统计_CRC问卷考核3.17reshape!A:B,2,FALSE),""))</f>
        <v/>
      </c>
      <c r="V108" s="4"/>
      <c r="W108" s="4" t="s">
        <v>40</v>
      </c>
      <c r="X108" s="145" t="str">
        <f>TEXT(IF(IFERROR(VLOOKUP(C108,'2.【呼研院】协议收取情况0321'!B:F,5,FALSE),"")=0," ",IFERROR(VLOOKUP(C108,'2.【呼研院】协议收取情况0321'!B:F,5,FALSE),"")),"yyyy/m/d")</f>
        <v xml:space="preserve"> </v>
      </c>
    </row>
    <row r="109" spans="1:24" ht="14.25" customHeight="1">
      <c r="A109" s="99" t="s">
        <v>548</v>
      </c>
      <c r="B109" s="30" t="s">
        <v>593</v>
      </c>
      <c r="C109" s="156" t="s">
        <v>599</v>
      </c>
      <c r="D109" s="4">
        <v>2</v>
      </c>
      <c r="E109" s="4" t="s">
        <v>600</v>
      </c>
      <c r="F109" s="156" t="s">
        <v>99</v>
      </c>
      <c r="G109" s="4" t="s">
        <v>144</v>
      </c>
      <c r="H109" s="4" t="s">
        <v>601</v>
      </c>
      <c r="I109" s="4" t="s">
        <v>38</v>
      </c>
      <c r="J109" s="4"/>
      <c r="K109" s="4"/>
      <c r="L109" s="4" t="s">
        <v>38</v>
      </c>
      <c r="M109" s="4" t="str">
        <f>TEXT(IF(IFERROR(VLOOKUP(C109,'1.【呼吸家】配送计划表0321'!C:I,5,FALSE),"")=0," ",IFERROR(VLOOKUP(C109,'1.【呼吸家】配送计划表0321'!C:I,5,FALSE),"")),"yyyy/m/d")</f>
        <v>是</v>
      </c>
      <c r="N109" s="4" t="b">
        <f t="shared" si="3"/>
        <v>1</v>
      </c>
      <c r="O109" s="4" t="s">
        <v>600</v>
      </c>
      <c r="P109" s="30">
        <v>13030052121</v>
      </c>
      <c r="Q109" s="215" t="s">
        <v>602</v>
      </c>
      <c r="R109" s="63" t="str">
        <f>TEXT(IF(IFERROR(VLOOKUP(C109,'1.【呼吸家】配送计划表0321'!C:M,8,FALSE),"")=0," ",IFERROR(VLOOKUP(C109,'1.【呼吸家】配送计划表0321'!C:M,8,FALSE),"")),"yyyy/m/d")</f>
        <v xml:space="preserve"> </v>
      </c>
      <c r="S109" s="251" t="str">
        <f>TEXT(IF(IFERROR(VLOOKUP(C109,'1.【呼吸家】配送计划表0321'!C:M,10,FALSE),"")=0," ",IFERROR(VLOOKUP(C109,'1.【呼吸家】配送计划表0321'!C:M,10,FALSE),"")),"yyyy/m/d")</f>
        <v xml:space="preserve"> </v>
      </c>
      <c r="T109" s="251" t="str">
        <f>TEXT(IF(IFERROR(VLOOKUP(C109,'1.【呼吸家】配送计划表0321'!C:M,11,FALSE),"")=0," ",IFERROR(VLOOKUP(C109,'1.【呼吸家】配送计划表0321'!C:M,11,FALSE),"")),"yyyy/m/d")</f>
        <v xml:space="preserve"> </v>
      </c>
      <c r="U109" s="251">
        <v>85</v>
      </c>
      <c r="V109" s="4" t="s">
        <v>167</v>
      </c>
      <c r="W109" s="4" t="s">
        <v>40</v>
      </c>
      <c r="X109" s="145" t="str">
        <f>TEXT(IF(IFERROR(VLOOKUP(C109,'2.【呼研院】协议收取情况0321'!B:F,5,FALSE),"")=0," ",IFERROR(VLOOKUP(C109,'2.【呼研院】协议收取情况0321'!B:F,5,FALSE),"")),"yyyy/m/d")</f>
        <v xml:space="preserve"> </v>
      </c>
    </row>
    <row r="110" spans="1:24" ht="14.25" customHeight="1">
      <c r="A110" s="99" t="s">
        <v>548</v>
      </c>
      <c r="B110" s="30" t="s">
        <v>603</v>
      </c>
      <c r="C110" s="156" t="s">
        <v>604</v>
      </c>
      <c r="D110" s="4">
        <v>2</v>
      </c>
      <c r="E110" s="4" t="s">
        <v>605</v>
      </c>
      <c r="F110" s="156" t="s">
        <v>606</v>
      </c>
      <c r="G110" s="4" t="s">
        <v>144</v>
      </c>
      <c r="H110" s="4"/>
      <c r="I110" s="4" t="s">
        <v>38</v>
      </c>
      <c r="J110" s="4"/>
      <c r="K110" s="4"/>
      <c r="L110" s="4" t="s">
        <v>38</v>
      </c>
      <c r="M110" s="4" t="str">
        <f>TEXT(IF(IFERROR(VLOOKUP(C110,'1.【呼吸家】配送计划表0321'!C:I,5,FALSE),"")=0," ",IFERROR(VLOOKUP(C110,'1.【呼吸家】配送计划表0321'!C:I,5,FALSE),"")),"yyyy/m/d")</f>
        <v>是</v>
      </c>
      <c r="N110" s="4" t="b">
        <f t="shared" si="3"/>
        <v>1</v>
      </c>
      <c r="O110" s="4" t="s">
        <v>607</v>
      </c>
      <c r="P110" s="30">
        <v>13994296938</v>
      </c>
      <c r="Q110" s="215" t="s">
        <v>608</v>
      </c>
      <c r="R110" s="63" t="str">
        <f>TEXT(IF(IFERROR(VLOOKUP(C110,'1.【呼吸家】配送计划表0321'!C:M,8,FALSE),"")=0," ",IFERROR(VLOOKUP(C110,'1.【呼吸家】配送计划表0321'!C:M,8,FALSE),"")),"yyyy/m/d")</f>
        <v xml:space="preserve"> </v>
      </c>
      <c r="S110" s="251" t="str">
        <f>TEXT(IF(IFERROR(VLOOKUP(C110,'1.【呼吸家】配送计划表0321'!C:M,10,FALSE),"")=0," ",IFERROR(VLOOKUP(C110,'1.【呼吸家】配送计划表0321'!C:M,10,FALSE),"")),"yyyy/m/d")</f>
        <v xml:space="preserve"> </v>
      </c>
      <c r="T110" s="251" t="str">
        <f>TEXT(IF(IFERROR(VLOOKUP(C110,'1.【呼吸家】配送计划表0321'!C:M,11,FALSE),"")=0," ",IFERROR(VLOOKUP(C110,'1.【呼吸家】配送计划表0321'!C:M,11,FALSE),"")),"yyyy/m/d")</f>
        <v xml:space="preserve"> </v>
      </c>
      <c r="U110" s="251" t="str">
        <f>IF(ISBLANK(IFERROR(VLOOKUP(C110,用于统计_CRC问卷考核3.17reshape!A:B,2,FALSE),"")),#REF!,IFERROR(VLOOKUP(C110,用于统计_CRC问卷考核3.17reshape!A:B,2,FALSE),""))</f>
        <v>80,95</v>
      </c>
      <c r="V110" s="4" t="s">
        <v>565</v>
      </c>
      <c r="W110" s="4" t="s">
        <v>40</v>
      </c>
      <c r="X110" s="145" t="str">
        <f>TEXT(IF(IFERROR(VLOOKUP(C110,'2.【呼研院】协议收取情况0321'!B:F,5,FALSE),"")=0," ",IFERROR(VLOOKUP(C110,'2.【呼研院】协议收取情况0321'!B:F,5,FALSE),"")),"yyyy/m/d")</f>
        <v xml:space="preserve"> </v>
      </c>
    </row>
    <row r="111" spans="1:24" ht="14.25" customHeight="1">
      <c r="R111" s="133"/>
      <c r="S111" s="245"/>
      <c r="T111" s="245"/>
      <c r="U111" s="245"/>
      <c r="X111" s="142"/>
    </row>
    <row r="112" spans="1:24" ht="14.25" customHeight="1">
      <c r="R112" s="133"/>
      <c r="S112" s="245"/>
      <c r="T112" s="245"/>
      <c r="U112" s="245"/>
      <c r="X112" s="142"/>
    </row>
    <row r="113" spans="18:24" ht="14.25" customHeight="1">
      <c r="R113" s="133"/>
      <c r="S113" s="245"/>
      <c r="T113" s="245"/>
      <c r="U113" s="245"/>
      <c r="X113" s="142"/>
    </row>
    <row r="114" spans="18:24" ht="14.25" customHeight="1">
      <c r="R114" s="133"/>
      <c r="S114" s="245"/>
      <c r="T114" s="245"/>
      <c r="U114" s="245"/>
      <c r="X114" s="142"/>
    </row>
    <row r="115" spans="18:24" ht="14.25" customHeight="1">
      <c r="R115" s="133"/>
      <c r="S115" s="245"/>
      <c r="T115" s="245"/>
      <c r="U115" s="245"/>
      <c r="X115" s="142"/>
    </row>
    <row r="116" spans="18:24" ht="14.25" customHeight="1">
      <c r="R116" s="133"/>
      <c r="S116" s="245"/>
      <c r="T116" s="245"/>
      <c r="U116" s="245"/>
      <c r="X116" s="142"/>
    </row>
    <row r="117" spans="18:24" ht="14.25" customHeight="1">
      <c r="R117" s="133"/>
      <c r="S117" s="245"/>
      <c r="T117" s="245"/>
      <c r="U117" s="245"/>
      <c r="X117" s="142"/>
    </row>
    <row r="118" spans="18:24" ht="14.25" customHeight="1">
      <c r="R118" s="133"/>
      <c r="S118" s="245"/>
      <c r="T118" s="245"/>
      <c r="U118" s="245"/>
      <c r="X118" s="142"/>
    </row>
    <row r="119" spans="18:24" ht="14.25" customHeight="1">
      <c r="R119" s="133"/>
      <c r="S119" s="245"/>
      <c r="T119" s="245"/>
      <c r="U119" s="245"/>
      <c r="X119" s="142"/>
    </row>
    <row r="120" spans="18:24" ht="14.25" customHeight="1">
      <c r="R120" s="133"/>
      <c r="S120" s="245"/>
      <c r="T120" s="245"/>
      <c r="U120" s="245"/>
      <c r="X120" s="142"/>
    </row>
    <row r="121" spans="18:24" ht="14.25" customHeight="1">
      <c r="R121" s="133"/>
      <c r="S121" s="245"/>
      <c r="T121" s="245"/>
      <c r="U121" s="245"/>
      <c r="X121" s="142"/>
    </row>
    <row r="122" spans="18:24" ht="14.25" customHeight="1">
      <c r="R122" s="133"/>
      <c r="S122" s="245"/>
      <c r="T122" s="245"/>
      <c r="U122" s="245"/>
      <c r="X122" s="142"/>
    </row>
    <row r="123" spans="18:24" ht="14.25" customHeight="1">
      <c r="R123" s="133"/>
      <c r="S123" s="245"/>
      <c r="T123" s="245"/>
      <c r="U123" s="245"/>
      <c r="X123" s="142"/>
    </row>
    <row r="124" spans="18:24" ht="14.25" customHeight="1">
      <c r="R124" s="133"/>
      <c r="S124" s="245"/>
      <c r="T124" s="245"/>
      <c r="U124" s="245"/>
      <c r="X124" s="142"/>
    </row>
    <row r="125" spans="18:24" ht="14.25" customHeight="1">
      <c r="R125" s="133"/>
      <c r="S125" s="245"/>
      <c r="T125" s="245"/>
      <c r="U125" s="245"/>
      <c r="X125" s="142"/>
    </row>
    <row r="126" spans="18:24" ht="14.25" customHeight="1">
      <c r="R126" s="133"/>
      <c r="S126" s="245"/>
      <c r="T126" s="245"/>
      <c r="U126" s="245"/>
      <c r="X126" s="142"/>
    </row>
    <row r="127" spans="18:24" ht="14.25" customHeight="1">
      <c r="R127" s="133"/>
      <c r="S127" s="245"/>
      <c r="T127" s="245"/>
      <c r="U127" s="245"/>
      <c r="X127" s="142"/>
    </row>
    <row r="128" spans="18:24" ht="14.25" customHeight="1">
      <c r="R128" s="133"/>
      <c r="S128" s="245"/>
      <c r="T128" s="245"/>
      <c r="U128" s="245"/>
      <c r="X128" s="142"/>
    </row>
    <row r="129" spans="18:24" ht="14.25" customHeight="1">
      <c r="R129" s="133"/>
      <c r="S129" s="245"/>
      <c r="T129" s="245"/>
      <c r="U129" s="245"/>
      <c r="X129" s="142"/>
    </row>
    <row r="130" spans="18:24" ht="14.25" customHeight="1">
      <c r="R130" s="133"/>
      <c r="S130" s="245"/>
      <c r="T130" s="245"/>
      <c r="U130" s="245"/>
      <c r="X130" s="142"/>
    </row>
    <row r="131" spans="18:24" ht="14.25" customHeight="1">
      <c r="R131" s="133"/>
      <c r="S131" s="245"/>
      <c r="T131" s="245"/>
      <c r="U131" s="245"/>
      <c r="X131" s="142"/>
    </row>
    <row r="132" spans="18:24" ht="14.25" customHeight="1">
      <c r="R132" s="133"/>
      <c r="S132" s="245"/>
      <c r="T132" s="245"/>
      <c r="U132" s="245"/>
      <c r="X132" s="142"/>
    </row>
    <row r="133" spans="18:24" ht="14.25" customHeight="1">
      <c r="R133" s="133"/>
      <c r="S133" s="245"/>
      <c r="T133" s="245"/>
      <c r="U133" s="245"/>
      <c r="X133" s="142"/>
    </row>
    <row r="134" spans="18:24" ht="14.25" customHeight="1">
      <c r="R134" s="133"/>
      <c r="S134" s="245"/>
      <c r="T134" s="245"/>
      <c r="U134" s="245"/>
      <c r="X134" s="142"/>
    </row>
    <row r="135" spans="18:24" ht="14.25" customHeight="1">
      <c r="R135" s="133"/>
      <c r="S135" s="245"/>
      <c r="T135" s="245"/>
      <c r="U135" s="245"/>
      <c r="X135" s="142"/>
    </row>
    <row r="136" spans="18:24" ht="14.25" customHeight="1">
      <c r="R136" s="133"/>
      <c r="S136" s="245"/>
      <c r="T136" s="245"/>
      <c r="U136" s="245"/>
      <c r="X136" s="142"/>
    </row>
    <row r="137" spans="18:24" ht="14.25" customHeight="1">
      <c r="R137" s="133"/>
      <c r="S137" s="245"/>
      <c r="T137" s="245"/>
      <c r="U137" s="245"/>
      <c r="X137" s="142"/>
    </row>
    <row r="138" spans="18:24" ht="14.25" customHeight="1">
      <c r="R138" s="133"/>
      <c r="S138" s="245"/>
      <c r="T138" s="245"/>
      <c r="U138" s="245"/>
      <c r="X138" s="142"/>
    </row>
    <row r="139" spans="18:24" ht="14.25" customHeight="1">
      <c r="R139" s="133"/>
      <c r="S139" s="245"/>
      <c r="T139" s="245"/>
      <c r="U139" s="245"/>
      <c r="X139" s="142"/>
    </row>
    <row r="140" spans="18:24" ht="14.25" customHeight="1">
      <c r="R140" s="133"/>
      <c r="S140" s="245"/>
      <c r="T140" s="245"/>
      <c r="U140" s="245"/>
      <c r="X140" s="142"/>
    </row>
    <row r="141" spans="18:24" ht="14.25" customHeight="1">
      <c r="R141" s="133"/>
      <c r="S141" s="245"/>
      <c r="T141" s="245"/>
      <c r="U141" s="245"/>
      <c r="X141" s="142"/>
    </row>
    <row r="142" spans="18:24" ht="14.25" customHeight="1">
      <c r="R142" s="133"/>
      <c r="S142" s="245"/>
      <c r="T142" s="245"/>
      <c r="U142" s="245"/>
      <c r="X142" s="142"/>
    </row>
    <row r="143" spans="18:24" ht="14.25" customHeight="1">
      <c r="R143" s="133"/>
      <c r="S143" s="245"/>
      <c r="T143" s="245"/>
      <c r="U143" s="245"/>
      <c r="X143" s="142"/>
    </row>
    <row r="144" spans="18:24" ht="14.25" customHeight="1">
      <c r="R144" s="133"/>
      <c r="S144" s="245"/>
      <c r="T144" s="245"/>
      <c r="U144" s="245"/>
      <c r="X144" s="142"/>
    </row>
    <row r="145" spans="18:24" ht="14.25" customHeight="1">
      <c r="R145" s="133"/>
      <c r="S145" s="245"/>
      <c r="T145" s="245"/>
      <c r="U145" s="245"/>
      <c r="X145" s="142"/>
    </row>
    <row r="146" spans="18:24" ht="14.25" customHeight="1">
      <c r="R146" s="133"/>
      <c r="S146" s="245"/>
      <c r="T146" s="245"/>
      <c r="U146" s="245"/>
      <c r="X146" s="142"/>
    </row>
    <row r="147" spans="18:24" ht="14.25" customHeight="1">
      <c r="R147" s="133"/>
      <c r="S147" s="245"/>
      <c r="T147" s="245"/>
      <c r="U147" s="245"/>
      <c r="X147" s="142"/>
    </row>
    <row r="148" spans="18:24" ht="14.25" customHeight="1">
      <c r="R148" s="133"/>
      <c r="S148" s="245"/>
      <c r="T148" s="245"/>
      <c r="U148" s="245"/>
      <c r="X148" s="142"/>
    </row>
    <row r="149" spans="18:24" ht="14.25" customHeight="1">
      <c r="R149" s="133"/>
      <c r="S149" s="245"/>
      <c r="T149" s="245"/>
      <c r="U149" s="245"/>
      <c r="X149" s="142"/>
    </row>
    <row r="150" spans="18:24" ht="14.25" customHeight="1">
      <c r="R150" s="133"/>
      <c r="S150" s="245"/>
      <c r="T150" s="245"/>
      <c r="U150" s="245"/>
      <c r="X150" s="142"/>
    </row>
    <row r="151" spans="18:24" ht="14.25" customHeight="1">
      <c r="R151" s="133"/>
      <c r="S151" s="245"/>
      <c r="T151" s="245"/>
      <c r="U151" s="245"/>
      <c r="X151" s="142"/>
    </row>
    <row r="152" spans="18:24" ht="14.25" customHeight="1">
      <c r="R152" s="133"/>
      <c r="S152" s="245"/>
      <c r="T152" s="245"/>
      <c r="U152" s="245"/>
      <c r="X152" s="142"/>
    </row>
    <row r="153" spans="18:24" ht="14.25" customHeight="1">
      <c r="R153" s="133"/>
      <c r="S153" s="245"/>
      <c r="T153" s="245"/>
      <c r="U153" s="245"/>
      <c r="X153" s="142"/>
    </row>
    <row r="154" spans="18:24" ht="14.25" customHeight="1">
      <c r="R154" s="133"/>
      <c r="S154" s="245"/>
      <c r="T154" s="245"/>
      <c r="U154" s="245"/>
      <c r="X154" s="142"/>
    </row>
    <row r="155" spans="18:24" ht="14.25" customHeight="1">
      <c r="R155" s="133"/>
      <c r="S155" s="245"/>
      <c r="T155" s="245"/>
      <c r="U155" s="245"/>
      <c r="X155" s="142"/>
    </row>
    <row r="156" spans="18:24" ht="14.25" customHeight="1">
      <c r="R156" s="133"/>
      <c r="S156" s="245"/>
      <c r="T156" s="245"/>
      <c r="U156" s="245"/>
      <c r="X156" s="142"/>
    </row>
    <row r="157" spans="18:24" ht="14.25" customHeight="1">
      <c r="R157" s="133"/>
      <c r="S157" s="245"/>
      <c r="T157" s="245"/>
      <c r="U157" s="245"/>
      <c r="X157" s="142"/>
    </row>
    <row r="158" spans="18:24" ht="14.25" customHeight="1">
      <c r="R158" s="133"/>
      <c r="S158" s="245"/>
      <c r="T158" s="245"/>
      <c r="U158" s="245"/>
      <c r="X158" s="142"/>
    </row>
    <row r="159" spans="18:24" ht="14.25" customHeight="1">
      <c r="R159" s="133"/>
      <c r="S159" s="245"/>
      <c r="T159" s="245"/>
      <c r="U159" s="245"/>
      <c r="X159" s="142"/>
    </row>
    <row r="160" spans="18:24" ht="14.25" customHeight="1">
      <c r="R160" s="133"/>
      <c r="S160" s="245"/>
      <c r="T160" s="245"/>
      <c r="U160" s="245"/>
      <c r="X160" s="142"/>
    </row>
    <row r="161" spans="18:24" ht="14.25" customHeight="1">
      <c r="R161" s="133"/>
      <c r="S161" s="245"/>
      <c r="T161" s="245"/>
      <c r="U161" s="245"/>
      <c r="X161" s="142"/>
    </row>
    <row r="162" spans="18:24" ht="14.25" customHeight="1">
      <c r="R162" s="133"/>
      <c r="S162" s="245"/>
      <c r="T162" s="245"/>
      <c r="U162" s="245"/>
      <c r="X162" s="142"/>
    </row>
    <row r="163" spans="18:24" ht="14.25" customHeight="1">
      <c r="R163" s="133"/>
      <c r="S163" s="245"/>
      <c r="T163" s="245"/>
      <c r="U163" s="245"/>
      <c r="X163" s="142"/>
    </row>
    <row r="164" spans="18:24" ht="14.25" customHeight="1">
      <c r="R164" s="133"/>
      <c r="S164" s="245"/>
      <c r="T164" s="245"/>
      <c r="U164" s="245"/>
      <c r="X164" s="142"/>
    </row>
    <row r="165" spans="18:24" ht="14.25" customHeight="1">
      <c r="R165" s="133"/>
      <c r="S165" s="245"/>
      <c r="T165" s="245"/>
      <c r="U165" s="245"/>
      <c r="X165" s="142"/>
    </row>
    <row r="166" spans="18:24" ht="14.25" customHeight="1">
      <c r="R166" s="133"/>
      <c r="S166" s="245"/>
      <c r="T166" s="245"/>
      <c r="U166" s="245"/>
      <c r="X166" s="142"/>
    </row>
    <row r="167" spans="18:24" ht="14.25" customHeight="1">
      <c r="R167" s="133"/>
      <c r="S167" s="245"/>
      <c r="T167" s="245"/>
      <c r="U167" s="245"/>
      <c r="X167" s="142"/>
    </row>
    <row r="168" spans="18:24" ht="14.25" customHeight="1">
      <c r="R168" s="133"/>
      <c r="S168" s="245"/>
      <c r="T168" s="245"/>
      <c r="U168" s="245"/>
      <c r="X168" s="142"/>
    </row>
    <row r="169" spans="18:24" ht="14.25" customHeight="1">
      <c r="R169" s="133"/>
      <c r="S169" s="245"/>
      <c r="T169" s="245"/>
      <c r="U169" s="245"/>
      <c r="X169" s="142"/>
    </row>
    <row r="170" spans="18:24" ht="14.25" customHeight="1">
      <c r="R170" s="133"/>
      <c r="S170" s="245"/>
      <c r="T170" s="245"/>
      <c r="U170" s="245"/>
      <c r="X170" s="142"/>
    </row>
    <row r="171" spans="18:24" ht="14.25" customHeight="1">
      <c r="R171" s="133"/>
      <c r="S171" s="245"/>
      <c r="T171" s="245"/>
      <c r="U171" s="245"/>
      <c r="X171" s="142"/>
    </row>
    <row r="172" spans="18:24" ht="14.25" customHeight="1">
      <c r="R172" s="133"/>
      <c r="S172" s="245"/>
      <c r="T172" s="245"/>
      <c r="U172" s="245"/>
      <c r="X172" s="142"/>
    </row>
    <row r="173" spans="18:24" ht="14.25" customHeight="1">
      <c r="R173" s="133"/>
      <c r="S173" s="245"/>
      <c r="T173" s="245"/>
      <c r="U173" s="245"/>
      <c r="X173" s="142"/>
    </row>
    <row r="174" spans="18:24" ht="14.25" customHeight="1">
      <c r="R174" s="133"/>
      <c r="S174" s="245"/>
      <c r="T174" s="245"/>
      <c r="U174" s="245"/>
      <c r="X174" s="142"/>
    </row>
    <row r="175" spans="18:24" ht="14.25" customHeight="1">
      <c r="R175" s="133"/>
      <c r="S175" s="245"/>
      <c r="T175" s="245"/>
      <c r="U175" s="245"/>
      <c r="X175" s="142"/>
    </row>
    <row r="176" spans="18:24" ht="14.25" customHeight="1">
      <c r="R176" s="133"/>
      <c r="S176" s="245"/>
      <c r="T176" s="245"/>
      <c r="U176" s="245"/>
      <c r="X176" s="142"/>
    </row>
    <row r="177" spans="18:24" ht="14.25" customHeight="1">
      <c r="R177" s="133"/>
      <c r="S177" s="245"/>
      <c r="T177" s="245"/>
      <c r="U177" s="245"/>
      <c r="X177" s="142"/>
    </row>
    <row r="178" spans="18:24" ht="14.25" customHeight="1">
      <c r="R178" s="133"/>
      <c r="S178" s="245"/>
      <c r="T178" s="245"/>
      <c r="U178" s="245"/>
      <c r="X178" s="142"/>
    </row>
    <row r="179" spans="18:24" ht="14.25" customHeight="1">
      <c r="R179" s="133"/>
      <c r="S179" s="245"/>
      <c r="T179" s="245"/>
      <c r="U179" s="245"/>
      <c r="X179" s="142"/>
    </row>
    <row r="180" spans="18:24" ht="14.25" customHeight="1">
      <c r="R180" s="133"/>
      <c r="S180" s="245"/>
      <c r="T180" s="245"/>
      <c r="U180" s="245"/>
      <c r="X180" s="142"/>
    </row>
    <row r="181" spans="18:24" ht="14.25" customHeight="1">
      <c r="R181" s="133"/>
      <c r="S181" s="245"/>
      <c r="T181" s="245"/>
      <c r="U181" s="245"/>
      <c r="X181" s="142"/>
    </row>
    <row r="182" spans="18:24" ht="14.25" customHeight="1">
      <c r="R182" s="133"/>
      <c r="S182" s="245"/>
      <c r="T182" s="245"/>
      <c r="U182" s="245"/>
      <c r="X182" s="142"/>
    </row>
    <row r="183" spans="18:24" ht="14.25" customHeight="1">
      <c r="R183" s="133"/>
      <c r="S183" s="245"/>
      <c r="T183" s="245"/>
      <c r="U183" s="245"/>
      <c r="X183" s="142"/>
    </row>
    <row r="184" spans="18:24" ht="14.25" customHeight="1">
      <c r="R184" s="133"/>
      <c r="S184" s="245"/>
      <c r="T184" s="245"/>
      <c r="U184" s="245"/>
      <c r="X184" s="142"/>
    </row>
    <row r="185" spans="18:24" ht="14.25" customHeight="1">
      <c r="R185" s="133"/>
      <c r="S185" s="245"/>
      <c r="T185" s="245"/>
      <c r="U185" s="245"/>
      <c r="X185" s="142"/>
    </row>
    <row r="186" spans="18:24" ht="14.25" customHeight="1">
      <c r="R186" s="133"/>
      <c r="S186" s="245"/>
      <c r="T186" s="245"/>
      <c r="U186" s="245"/>
      <c r="X186" s="142"/>
    </row>
    <row r="187" spans="18:24" ht="14.25" customHeight="1">
      <c r="R187" s="133"/>
      <c r="S187" s="245"/>
      <c r="T187" s="245"/>
      <c r="U187" s="245"/>
      <c r="X187" s="142"/>
    </row>
    <row r="188" spans="18:24" ht="14.25" customHeight="1">
      <c r="R188" s="133"/>
      <c r="S188" s="245"/>
      <c r="T188" s="245"/>
      <c r="U188" s="245"/>
      <c r="X188" s="142"/>
    </row>
    <row r="189" spans="18:24" ht="14.25" customHeight="1">
      <c r="R189" s="133"/>
      <c r="S189" s="245"/>
      <c r="T189" s="245"/>
      <c r="U189" s="245"/>
      <c r="X189" s="142"/>
    </row>
    <row r="190" spans="18:24" ht="14.25" customHeight="1">
      <c r="R190" s="133"/>
      <c r="S190" s="245"/>
      <c r="T190" s="245"/>
      <c r="U190" s="245"/>
      <c r="X190" s="142"/>
    </row>
    <row r="191" spans="18:24" ht="14.25" customHeight="1">
      <c r="R191" s="133"/>
      <c r="S191" s="245"/>
      <c r="T191" s="245"/>
      <c r="U191" s="245"/>
      <c r="X191" s="142"/>
    </row>
    <row r="192" spans="18:24" ht="14.25" customHeight="1">
      <c r="R192" s="133"/>
      <c r="S192" s="245"/>
      <c r="T192" s="245"/>
      <c r="U192" s="245"/>
      <c r="X192" s="142"/>
    </row>
    <row r="193" spans="18:24" ht="14.25" customHeight="1">
      <c r="R193" s="133"/>
      <c r="S193" s="245"/>
      <c r="T193" s="245"/>
      <c r="U193" s="245"/>
      <c r="X193" s="142"/>
    </row>
    <row r="194" spans="18:24" ht="14.25" customHeight="1">
      <c r="R194" s="133"/>
      <c r="S194" s="245"/>
      <c r="T194" s="245"/>
      <c r="U194" s="245"/>
      <c r="X194" s="142"/>
    </row>
    <row r="195" spans="18:24" ht="14.25" customHeight="1">
      <c r="R195" s="133"/>
      <c r="S195" s="245"/>
      <c r="T195" s="245"/>
      <c r="U195" s="245"/>
      <c r="X195" s="142"/>
    </row>
    <row r="196" spans="18:24" ht="14.25" customHeight="1">
      <c r="R196" s="133"/>
      <c r="S196" s="245"/>
      <c r="T196" s="245"/>
      <c r="U196" s="245"/>
      <c r="X196" s="142"/>
    </row>
    <row r="197" spans="18:24" ht="14.25" customHeight="1">
      <c r="R197" s="133"/>
      <c r="S197" s="245"/>
      <c r="T197" s="245"/>
      <c r="U197" s="245"/>
      <c r="X197" s="142"/>
    </row>
    <row r="198" spans="18:24" ht="14.25" customHeight="1">
      <c r="R198" s="133"/>
      <c r="S198" s="245"/>
      <c r="T198" s="245"/>
      <c r="U198" s="245"/>
      <c r="X198" s="142"/>
    </row>
    <row r="199" spans="18:24" ht="14.25" customHeight="1">
      <c r="R199" s="91"/>
      <c r="X199" s="142"/>
    </row>
    <row r="200" spans="18:24" ht="14.25" customHeight="1">
      <c r="X200" s="142"/>
    </row>
    <row r="201" spans="18:24" ht="14.25" customHeight="1">
      <c r="X201" s="142"/>
    </row>
  </sheetData>
  <autoFilter ref="A1:XFB1048576" xr:uid="{00000000-0009-0000-0000-000000000000}"/>
  <phoneticPr fontId="1" type="noConversion"/>
  <dataValidations count="2">
    <dataValidation type="list" allowBlank="1" showInputMessage="1" showErrorMessage="1" sqref="G2:G20 G25:G27 G28:G44 G46:G65 G99:G105" xr:uid="{00000000-0002-0000-0000-000000000000}">
      <formula1>"2周内,2周到1个月,1-2个月,3个月及以上,未知"</formula1>
    </dataValidation>
    <dataValidation type="list" allowBlank="1" showInputMessage="1" showErrorMessage="1" sqref="I2:I4 I25:I27 I28:I47 J3:L3 J26:L27 J40:L40 J47:L47 J61:L61 J101:L101 K2:L2 K4:L25 K28:L39 K41:L46 K48:L60 K62:L100 K102:L110 V3" xr:uid="{00000000-0002-0000-0000-000001000000}">
      <formula1>"是,否"</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9E20-AA63-4EAB-8E01-E00FC9FC124F}">
  <sheetPr>
    <outlinePr summaryBelow="0" summaryRight="0"/>
  </sheetPr>
  <dimension ref="A1:M28"/>
  <sheetViews>
    <sheetView workbookViewId="0"/>
  </sheetViews>
  <sheetFormatPr defaultColWidth="10" defaultRowHeight="16.5" customHeight="1"/>
  <cols>
    <col min="3" max="3" width="33" style="27" customWidth="1"/>
    <col min="6" max="6" width="16.125" style="27" customWidth="1"/>
    <col min="7" max="7" width="34.625" style="27" customWidth="1"/>
    <col min="12" max="12" width="15.375" style="27" customWidth="1"/>
  </cols>
  <sheetData>
    <row r="1" spans="1:13" ht="95.25" customHeight="1">
      <c r="A1" s="37" t="s">
        <v>0</v>
      </c>
      <c r="B1" s="39" t="s">
        <v>1</v>
      </c>
      <c r="C1" s="39" t="s">
        <v>2</v>
      </c>
      <c r="D1" s="39" t="s">
        <v>3</v>
      </c>
      <c r="E1" s="39" t="s">
        <v>4</v>
      </c>
      <c r="F1" s="40" t="s">
        <v>5</v>
      </c>
      <c r="G1" s="40" t="s">
        <v>7</v>
      </c>
      <c r="H1" s="43" t="s">
        <v>20</v>
      </c>
      <c r="I1" s="43" t="s">
        <v>21</v>
      </c>
      <c r="J1" s="43" t="s">
        <v>976</v>
      </c>
      <c r="K1" s="43" t="s">
        <v>977</v>
      </c>
      <c r="L1" s="105" t="s">
        <v>978</v>
      </c>
    </row>
    <row r="2" spans="1:13" ht="16.5" customHeight="1">
      <c r="A2" s="4" t="s">
        <v>139</v>
      </c>
      <c r="B2" s="4" t="s">
        <v>140</v>
      </c>
      <c r="C2" s="4" t="s">
        <v>174</v>
      </c>
      <c r="D2" s="4">
        <v>1</v>
      </c>
      <c r="E2" s="4" t="s">
        <v>175</v>
      </c>
      <c r="F2" s="4" t="s">
        <v>1012</v>
      </c>
      <c r="G2" s="97"/>
      <c r="H2" s="4">
        <v>95</v>
      </c>
      <c r="I2" s="38"/>
      <c r="J2" s="5" t="s">
        <v>1031</v>
      </c>
      <c r="K2" s="36" t="s">
        <v>1031</v>
      </c>
      <c r="L2" s="38">
        <v>1.18</v>
      </c>
    </row>
    <row r="3" spans="1:13" ht="16.5" customHeight="1">
      <c r="A3" s="4" t="s">
        <v>139</v>
      </c>
      <c r="B3" s="4" t="s">
        <v>140</v>
      </c>
      <c r="C3" s="4" t="s">
        <v>155</v>
      </c>
      <c r="D3" s="4">
        <v>1</v>
      </c>
      <c r="E3" s="4" t="s">
        <v>156</v>
      </c>
      <c r="F3" s="4" t="s">
        <v>157</v>
      </c>
      <c r="G3" s="97"/>
      <c r="H3" s="97"/>
      <c r="I3" s="38"/>
      <c r="J3" s="51" t="s">
        <v>999</v>
      </c>
      <c r="K3" s="138"/>
      <c r="L3" s="38">
        <v>2.1</v>
      </c>
    </row>
    <row r="4" spans="1:13" ht="16.5" customHeight="1">
      <c r="A4" s="19" t="s">
        <v>139</v>
      </c>
      <c r="B4" s="4" t="s">
        <v>257</v>
      </c>
      <c r="C4" s="4" t="s">
        <v>258</v>
      </c>
      <c r="D4" s="4">
        <v>2</v>
      </c>
      <c r="E4" s="4" t="s">
        <v>259</v>
      </c>
      <c r="F4" s="4" t="s">
        <v>891</v>
      </c>
      <c r="G4" s="6" t="s">
        <v>298</v>
      </c>
      <c r="H4" s="79">
        <v>85100</v>
      </c>
      <c r="I4" s="38" t="s">
        <v>992</v>
      </c>
      <c r="J4" s="51" t="s">
        <v>1001</v>
      </c>
      <c r="K4" s="61" t="s">
        <v>994</v>
      </c>
      <c r="L4" s="38">
        <v>2.16</v>
      </c>
    </row>
    <row r="5" spans="1:13" ht="16.5" customHeight="1">
      <c r="A5" s="18" t="s">
        <v>24</v>
      </c>
      <c r="B5" s="4" t="s">
        <v>81</v>
      </c>
      <c r="C5" s="4" t="s">
        <v>98</v>
      </c>
      <c r="D5" s="4">
        <v>1</v>
      </c>
      <c r="E5" s="4" t="s">
        <v>99</v>
      </c>
      <c r="F5" s="4" t="s">
        <v>100</v>
      </c>
      <c r="G5" s="6" t="s">
        <v>1032</v>
      </c>
      <c r="H5" s="79">
        <v>85</v>
      </c>
      <c r="I5" s="38"/>
      <c r="J5" s="51"/>
      <c r="K5" s="61"/>
      <c r="L5" s="38">
        <v>2.2000000000000002</v>
      </c>
    </row>
    <row r="6" spans="1:13" ht="16.5" customHeight="1">
      <c r="A6" s="20" t="s">
        <v>270</v>
      </c>
      <c r="B6" s="4" t="s">
        <v>287</v>
      </c>
      <c r="C6" s="4" t="s">
        <v>324</v>
      </c>
      <c r="D6" s="4">
        <v>2</v>
      </c>
      <c r="E6" s="4" t="s">
        <v>325</v>
      </c>
      <c r="F6" s="4" t="s">
        <v>326</v>
      </c>
      <c r="G6" s="89" t="s">
        <v>990</v>
      </c>
      <c r="H6" s="38" t="s">
        <v>991</v>
      </c>
      <c r="I6" s="4" t="s">
        <v>992</v>
      </c>
      <c r="J6" s="62" t="s">
        <v>993</v>
      </c>
      <c r="K6" s="61" t="s">
        <v>994</v>
      </c>
      <c r="L6" s="38">
        <v>2.2799999999999998</v>
      </c>
    </row>
    <row r="7" spans="1:13" ht="16.5" customHeight="1">
      <c r="A7" s="19" t="s">
        <v>139</v>
      </c>
      <c r="B7" s="4" t="s">
        <v>227</v>
      </c>
      <c r="C7" s="4" t="s">
        <v>228</v>
      </c>
      <c r="D7" s="4">
        <v>2</v>
      </c>
      <c r="E7" s="4" t="s">
        <v>229</v>
      </c>
      <c r="F7" s="4" t="s">
        <v>231</v>
      </c>
      <c r="G7" s="95" t="s">
        <v>145</v>
      </c>
      <c r="H7" s="80">
        <v>80</v>
      </c>
      <c r="I7" s="13" t="s">
        <v>1003</v>
      </c>
      <c r="J7" s="51" t="s">
        <v>999</v>
      </c>
      <c r="K7" s="61" t="s">
        <v>986</v>
      </c>
      <c r="L7" s="38">
        <v>2.2799999999999998</v>
      </c>
    </row>
    <row r="8" spans="1:13" ht="16.5" customHeight="1">
      <c r="A8" s="18" t="s">
        <v>24</v>
      </c>
      <c r="B8" s="4" t="s">
        <v>81</v>
      </c>
      <c r="C8" s="4" t="s">
        <v>90</v>
      </c>
      <c r="D8" s="4">
        <v>1</v>
      </c>
      <c r="E8" s="4" t="s">
        <v>91</v>
      </c>
      <c r="F8" s="4" t="s">
        <v>92</v>
      </c>
      <c r="G8" s="6" t="s">
        <v>1032</v>
      </c>
      <c r="H8" s="63">
        <v>35100</v>
      </c>
      <c r="I8" s="38" t="s">
        <v>992</v>
      </c>
      <c r="J8" s="51"/>
      <c r="K8" s="61"/>
      <c r="L8" s="38">
        <v>3.1</v>
      </c>
    </row>
    <row r="9" spans="1:13" ht="16.5" customHeight="1">
      <c r="A9" s="20" t="s">
        <v>270</v>
      </c>
      <c r="B9" s="4" t="s">
        <v>294</v>
      </c>
      <c r="C9" s="4" t="s">
        <v>295</v>
      </c>
      <c r="D9" s="5">
        <v>2</v>
      </c>
      <c r="E9" s="5" t="s">
        <v>296</v>
      </c>
      <c r="F9" s="4" t="s">
        <v>297</v>
      </c>
      <c r="G9" s="6" t="s">
        <v>1032</v>
      </c>
      <c r="H9" s="63"/>
      <c r="I9" s="38"/>
      <c r="J9" s="51" t="s">
        <v>999</v>
      </c>
      <c r="K9" s="61"/>
      <c r="L9" s="38">
        <v>3.2</v>
      </c>
    </row>
    <row r="10" spans="1:13" ht="16.5" customHeight="1">
      <c r="A10" s="18" t="s">
        <v>24</v>
      </c>
      <c r="B10" s="4" t="s">
        <v>116</v>
      </c>
      <c r="C10" s="4" t="s">
        <v>122</v>
      </c>
      <c r="D10" s="4">
        <v>1</v>
      </c>
      <c r="E10" s="4" t="s">
        <v>123</v>
      </c>
      <c r="F10" s="4" t="s">
        <v>124</v>
      </c>
      <c r="G10" s="6" t="s">
        <v>1032</v>
      </c>
      <c r="H10" s="66">
        <v>65100</v>
      </c>
      <c r="I10" s="83" t="s">
        <v>992</v>
      </c>
      <c r="J10" s="49"/>
      <c r="K10" s="77"/>
      <c r="L10" s="38">
        <v>3.3</v>
      </c>
      <c r="M10" s="3" t="s">
        <v>1033</v>
      </c>
    </row>
    <row r="11" spans="1:13" ht="16.5" customHeight="1">
      <c r="A11" s="19" t="s">
        <v>139</v>
      </c>
      <c r="B11" s="4" t="s">
        <v>140</v>
      </c>
      <c r="C11" s="4" t="s">
        <v>141</v>
      </c>
      <c r="D11" s="4">
        <v>2</v>
      </c>
      <c r="E11" s="4" t="s">
        <v>142</v>
      </c>
      <c r="F11" s="30" t="s">
        <v>1004</v>
      </c>
      <c r="G11" s="78" t="s">
        <v>1034</v>
      </c>
      <c r="H11" s="81">
        <v>95</v>
      </c>
      <c r="I11" s="13" t="s">
        <v>148</v>
      </c>
      <c r="J11" s="97"/>
      <c r="K11" s="61" t="s">
        <v>986</v>
      </c>
      <c r="L11" s="38" t="s">
        <v>988</v>
      </c>
    </row>
    <row r="12" spans="1:13" ht="16.5" customHeight="1">
      <c r="A12" s="21" t="s">
        <v>548</v>
      </c>
      <c r="B12" s="4" t="s">
        <v>140</v>
      </c>
      <c r="C12" s="4" t="s">
        <v>555</v>
      </c>
      <c r="D12" s="4">
        <v>1</v>
      </c>
      <c r="E12" s="4" t="s">
        <v>556</v>
      </c>
      <c r="F12" s="4" t="s">
        <v>557</v>
      </c>
      <c r="G12" s="64" t="s">
        <v>987</v>
      </c>
      <c r="H12" s="38">
        <v>90</v>
      </c>
      <c r="I12" s="38"/>
      <c r="J12" s="51"/>
      <c r="K12" s="77" t="s">
        <v>986</v>
      </c>
      <c r="L12" s="38" t="s">
        <v>988</v>
      </c>
    </row>
    <row r="13" spans="1:13" ht="16.5" customHeight="1">
      <c r="A13" s="20" t="s">
        <v>270</v>
      </c>
      <c r="B13" s="4" t="s">
        <v>368</v>
      </c>
      <c r="C13" s="4" t="s">
        <v>369</v>
      </c>
      <c r="D13" s="4">
        <v>2</v>
      </c>
      <c r="E13" s="4" t="s">
        <v>370</v>
      </c>
      <c r="F13" s="4" t="s">
        <v>371</v>
      </c>
      <c r="G13" s="89" t="s">
        <v>998</v>
      </c>
      <c r="H13" s="38">
        <v>95</v>
      </c>
      <c r="I13" s="4" t="s">
        <v>992</v>
      </c>
      <c r="J13" s="51" t="s">
        <v>999</v>
      </c>
      <c r="K13" s="3" t="s">
        <v>986</v>
      </c>
      <c r="L13" s="38" t="s">
        <v>988</v>
      </c>
    </row>
    <row r="14" spans="1:13" ht="16.5" customHeight="1">
      <c r="A14" s="18" t="s">
        <v>24</v>
      </c>
      <c r="B14" s="4" t="s">
        <v>25</v>
      </c>
      <c r="C14" s="4" t="s">
        <v>26</v>
      </c>
      <c r="D14" s="4">
        <v>1</v>
      </c>
      <c r="E14" s="4" t="s">
        <v>27</v>
      </c>
      <c r="F14" s="4" t="s">
        <v>28</v>
      </c>
      <c r="G14" s="6" t="s">
        <v>1035</v>
      </c>
      <c r="H14" s="63">
        <v>70100</v>
      </c>
      <c r="I14" s="38" t="s">
        <v>992</v>
      </c>
      <c r="J14" s="51"/>
      <c r="K14" s="61"/>
      <c r="L14" s="38" t="s">
        <v>988</v>
      </c>
    </row>
    <row r="15" spans="1:13" ht="16.5" customHeight="1">
      <c r="A15" s="18" t="s">
        <v>24</v>
      </c>
      <c r="B15" s="4" t="s">
        <v>25</v>
      </c>
      <c r="C15" s="4" t="s">
        <v>41</v>
      </c>
      <c r="D15" s="4">
        <v>1</v>
      </c>
      <c r="E15" s="4" t="s">
        <v>42</v>
      </c>
      <c r="F15" s="4" t="s">
        <v>43</v>
      </c>
      <c r="G15" s="6" t="s">
        <v>1035</v>
      </c>
      <c r="H15" s="4">
        <v>85</v>
      </c>
      <c r="I15" s="38" t="s">
        <v>992</v>
      </c>
      <c r="J15" s="51"/>
      <c r="K15" s="61"/>
      <c r="L15" s="38" t="s">
        <v>988</v>
      </c>
    </row>
    <row r="16" spans="1:13" ht="16.5" customHeight="1">
      <c r="A16" s="18" t="s">
        <v>24</v>
      </c>
      <c r="B16" s="4" t="s">
        <v>81</v>
      </c>
      <c r="C16" s="4" t="s">
        <v>82</v>
      </c>
      <c r="D16" s="4">
        <v>1</v>
      </c>
      <c r="E16" s="4" t="s">
        <v>83</v>
      </c>
      <c r="F16" s="4" t="s">
        <v>84</v>
      </c>
      <c r="G16" s="6" t="s">
        <v>1035</v>
      </c>
      <c r="H16" s="4" t="s">
        <v>86</v>
      </c>
      <c r="I16" s="38" t="s">
        <v>992</v>
      </c>
      <c r="J16" s="51"/>
      <c r="K16" s="61"/>
      <c r="L16" s="38" t="s">
        <v>988</v>
      </c>
    </row>
    <row r="17" spans="1:13" ht="16.5" customHeight="1">
      <c r="A17" s="18" t="s">
        <v>24</v>
      </c>
      <c r="B17" s="4" t="s">
        <v>81</v>
      </c>
      <c r="C17" s="4" t="s">
        <v>94</v>
      </c>
      <c r="D17" s="4">
        <v>1</v>
      </c>
      <c r="E17" s="4" t="s">
        <v>95</v>
      </c>
      <c r="F17" s="4" t="s">
        <v>96</v>
      </c>
      <c r="G17" s="6" t="s">
        <v>1035</v>
      </c>
      <c r="H17" s="63">
        <v>70100</v>
      </c>
      <c r="I17" s="38" t="s">
        <v>992</v>
      </c>
      <c r="J17" s="51"/>
      <c r="K17" s="61"/>
      <c r="L17" s="38" t="s">
        <v>988</v>
      </c>
    </row>
    <row r="18" spans="1:13" ht="16.5" customHeight="1">
      <c r="A18" s="18" t="s">
        <v>24</v>
      </c>
      <c r="B18" s="4" t="s">
        <v>116</v>
      </c>
      <c r="C18" s="4" t="s">
        <v>117</v>
      </c>
      <c r="D18" s="4">
        <v>1</v>
      </c>
      <c r="E18" s="4" t="s">
        <v>118</v>
      </c>
      <c r="F18" s="14" t="s">
        <v>119</v>
      </c>
      <c r="G18" s="6" t="s">
        <v>1035</v>
      </c>
      <c r="H18" s="63">
        <v>55100</v>
      </c>
      <c r="I18" s="38" t="s">
        <v>992</v>
      </c>
      <c r="J18" s="51"/>
      <c r="K18" s="61"/>
      <c r="L18" s="38" t="s">
        <v>988</v>
      </c>
    </row>
    <row r="19" spans="1:13" ht="16.5" customHeight="1">
      <c r="A19" s="20" t="s">
        <v>270</v>
      </c>
      <c r="B19" s="4" t="s">
        <v>287</v>
      </c>
      <c r="C19" s="4" t="s">
        <v>413</v>
      </c>
      <c r="D19" s="4">
        <v>2</v>
      </c>
      <c r="E19" s="4" t="s">
        <v>414</v>
      </c>
      <c r="F19" s="4" t="s">
        <v>415</v>
      </c>
      <c r="G19" s="6" t="s">
        <v>298</v>
      </c>
      <c r="H19" s="38">
        <v>80</v>
      </c>
      <c r="I19" s="92"/>
      <c r="J19" s="62" t="s">
        <v>993</v>
      </c>
      <c r="K19" s="61" t="s">
        <v>994</v>
      </c>
      <c r="L19" s="38" t="s">
        <v>996</v>
      </c>
    </row>
    <row r="20" spans="1:13" ht="16.5" customHeight="1">
      <c r="A20" s="28" t="s">
        <v>270</v>
      </c>
      <c r="B20" s="45" t="s">
        <v>294</v>
      </c>
      <c r="C20" s="45" t="s">
        <v>386</v>
      </c>
      <c r="D20" s="33">
        <v>2</v>
      </c>
      <c r="E20" s="33" t="s">
        <v>387</v>
      </c>
      <c r="F20" s="45" t="s">
        <v>388</v>
      </c>
      <c r="G20" s="95" t="s">
        <v>36</v>
      </c>
      <c r="H20" s="83" t="s">
        <v>373</v>
      </c>
      <c r="I20" s="45" t="s">
        <v>992</v>
      </c>
      <c r="J20" s="49"/>
      <c r="K20" s="3" t="s">
        <v>986</v>
      </c>
      <c r="L20" s="38" t="s">
        <v>996</v>
      </c>
      <c r="M20" s="3" t="s">
        <v>1036</v>
      </c>
    </row>
    <row r="21" spans="1:13" ht="16.5" customHeight="1">
      <c r="A21" s="19" t="s">
        <v>139</v>
      </c>
      <c r="B21" s="4" t="s">
        <v>234</v>
      </c>
      <c r="C21" s="4" t="s">
        <v>235</v>
      </c>
      <c r="D21" s="4">
        <v>2</v>
      </c>
      <c r="E21" s="4" t="s">
        <v>236</v>
      </c>
      <c r="F21" s="4" t="s">
        <v>237</v>
      </c>
      <c r="G21" s="137" t="s">
        <v>1008</v>
      </c>
      <c r="H21" s="63">
        <v>85100</v>
      </c>
      <c r="I21" s="38" t="s">
        <v>1009</v>
      </c>
      <c r="J21" s="97"/>
      <c r="K21" s="138"/>
      <c r="L21" s="38" t="s">
        <v>1037</v>
      </c>
    </row>
    <row r="22" spans="1:13" ht="16.5" customHeight="1">
      <c r="A22" s="22" t="s">
        <v>417</v>
      </c>
      <c r="B22" s="4" t="s">
        <v>511</v>
      </c>
      <c r="C22" s="4" t="s">
        <v>525</v>
      </c>
      <c r="D22" s="38">
        <v>1</v>
      </c>
      <c r="E22" s="5" t="s">
        <v>526</v>
      </c>
      <c r="F22" s="4" t="s">
        <v>527</v>
      </c>
      <c r="G22" s="32" t="s">
        <v>29</v>
      </c>
      <c r="H22" s="38">
        <v>10</v>
      </c>
      <c r="I22" s="38" t="s">
        <v>148</v>
      </c>
      <c r="J22" s="51"/>
      <c r="K22" s="61"/>
      <c r="L22" s="38" t="s">
        <v>1037</v>
      </c>
    </row>
    <row r="23" spans="1:13" ht="27.75" customHeight="1">
      <c r="A23" s="22" t="s">
        <v>417</v>
      </c>
      <c r="B23" s="4" t="s">
        <v>450</v>
      </c>
      <c r="C23" s="4" t="s">
        <v>476</v>
      </c>
      <c r="D23" s="38">
        <v>2</v>
      </c>
      <c r="E23" s="5" t="s">
        <v>477</v>
      </c>
      <c r="F23" s="274" t="s">
        <v>981</v>
      </c>
      <c r="G23" s="32" t="s">
        <v>982</v>
      </c>
      <c r="H23" s="38" t="s">
        <v>983</v>
      </c>
      <c r="I23" s="38"/>
      <c r="J23" s="51"/>
      <c r="K23" s="61"/>
      <c r="L23" s="38" t="s">
        <v>1037</v>
      </c>
    </row>
    <row r="24" spans="1:13" ht="16.5" customHeight="1">
      <c r="A24" s="21" t="s">
        <v>548</v>
      </c>
      <c r="B24" s="4" t="s">
        <v>582</v>
      </c>
      <c r="C24" s="4" t="s">
        <v>588</v>
      </c>
      <c r="D24" s="4">
        <v>2</v>
      </c>
      <c r="E24" s="4" t="s">
        <v>589</v>
      </c>
      <c r="F24" s="4" t="s">
        <v>745</v>
      </c>
      <c r="G24" s="32" t="s">
        <v>984</v>
      </c>
      <c r="H24" s="38"/>
      <c r="I24" s="38"/>
      <c r="J24" s="51"/>
      <c r="K24" s="61"/>
      <c r="L24" s="38" t="s">
        <v>1037</v>
      </c>
    </row>
    <row r="25" spans="1:13" ht="16.5" customHeight="1">
      <c r="A25" s="21" t="s">
        <v>548</v>
      </c>
      <c r="B25" s="4" t="s">
        <v>140</v>
      </c>
      <c r="C25" s="4" t="s">
        <v>560</v>
      </c>
      <c r="D25" s="4">
        <v>1</v>
      </c>
      <c r="E25" s="4" t="s">
        <v>561</v>
      </c>
      <c r="F25" s="4" t="s">
        <v>562</v>
      </c>
      <c r="G25" s="64" t="s">
        <v>985</v>
      </c>
      <c r="H25" s="38">
        <v>85</v>
      </c>
      <c r="I25" s="38"/>
      <c r="J25" s="51"/>
      <c r="K25" s="61" t="s">
        <v>986</v>
      </c>
      <c r="L25" s="38" t="s">
        <v>1037</v>
      </c>
    </row>
    <row r="26" spans="1:13" ht="16.5" customHeight="1">
      <c r="A26" s="20" t="s">
        <v>270</v>
      </c>
      <c r="B26" s="4" t="s">
        <v>287</v>
      </c>
      <c r="C26" s="4" t="s">
        <v>288</v>
      </c>
      <c r="D26" s="4">
        <v>2</v>
      </c>
      <c r="E26" s="4" t="s">
        <v>289</v>
      </c>
      <c r="F26" s="4" t="s">
        <v>780</v>
      </c>
      <c r="G26" s="32" t="s">
        <v>36</v>
      </c>
      <c r="H26" s="38">
        <v>80</v>
      </c>
      <c r="I26" s="38" t="s">
        <v>997</v>
      </c>
      <c r="J26" s="51"/>
      <c r="K26" s="61"/>
      <c r="L26" s="38" t="s">
        <v>1037</v>
      </c>
    </row>
    <row r="27" spans="1:13" ht="16.5" customHeight="1">
      <c r="A27" s="18" t="s">
        <v>24</v>
      </c>
      <c r="B27" s="4" t="s">
        <v>102</v>
      </c>
      <c r="C27" s="4" t="s">
        <v>109</v>
      </c>
      <c r="D27" s="4">
        <v>2</v>
      </c>
      <c r="E27" s="4" t="s">
        <v>110</v>
      </c>
      <c r="F27" s="4" t="s">
        <v>111</v>
      </c>
      <c r="G27" s="32" t="s">
        <v>984</v>
      </c>
      <c r="H27" s="65">
        <v>50100</v>
      </c>
      <c r="I27" s="38" t="s">
        <v>992</v>
      </c>
      <c r="J27" s="51"/>
      <c r="K27" s="61"/>
      <c r="L27" s="38" t="s">
        <v>1037</v>
      </c>
    </row>
    <row r="28" spans="1:13" ht="16.5" customHeight="1">
      <c r="A28" s="19" t="s">
        <v>139</v>
      </c>
      <c r="B28" s="4" t="s">
        <v>140</v>
      </c>
      <c r="C28" s="4" t="s">
        <v>198</v>
      </c>
      <c r="D28" s="4">
        <v>1</v>
      </c>
      <c r="E28" s="4" t="s">
        <v>199</v>
      </c>
      <c r="F28" s="4" t="s">
        <v>1010</v>
      </c>
      <c r="G28" s="32" t="s">
        <v>201</v>
      </c>
      <c r="H28" s="63">
        <v>60100</v>
      </c>
      <c r="I28" s="13" t="s">
        <v>1003</v>
      </c>
      <c r="J28" s="97"/>
      <c r="K28" s="138"/>
      <c r="L28" s="38" t="s">
        <v>1037</v>
      </c>
      <c r="M28" s="3" t="s">
        <v>1038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1FCF-E9E0-4E12-B5E3-09606A32BCBF}">
  <sheetPr>
    <outlinePr summaryBelow="0" summaryRight="0"/>
  </sheetPr>
  <dimension ref="A1:AC42"/>
  <sheetViews>
    <sheetView workbookViewId="0">
      <selection sqref="A1:L1"/>
    </sheetView>
  </sheetViews>
  <sheetFormatPr defaultColWidth="10" defaultRowHeight="16.5" customHeight="1"/>
  <cols>
    <col min="1" max="1" width="8.125" style="27"/>
    <col min="2" max="2" width="9.5" style="27" customWidth="1"/>
    <col min="3" max="3" width="34.125" style="27" customWidth="1"/>
    <col min="4" max="4" width="6.375" style="27"/>
    <col min="5" max="5" width="8.875" style="27" customWidth="1"/>
    <col min="6" max="6" width="21.375" style="27" customWidth="1"/>
    <col min="7" max="7" width="31.125" style="27" customWidth="1"/>
    <col min="8" max="8" width="17.125" style="27"/>
    <col min="9" max="9" width="16.875" style="27"/>
    <col min="10" max="10" width="9.875" style="27"/>
    <col min="11" max="11" width="12.625" style="27" customWidth="1"/>
    <col min="12" max="12" width="61.125" style="27" customWidth="1"/>
  </cols>
  <sheetData>
    <row r="1" spans="1:29" ht="25.5" customHeight="1">
      <c r="A1" s="283" t="s">
        <v>1039</v>
      </c>
      <c r="B1" s="289"/>
      <c r="C1" s="289"/>
      <c r="D1" s="289"/>
      <c r="E1" s="289"/>
      <c r="F1" s="289"/>
      <c r="G1" s="289"/>
      <c r="H1" s="289"/>
      <c r="I1" s="289"/>
      <c r="J1" s="289"/>
      <c r="K1" s="289"/>
      <c r="L1" s="289"/>
    </row>
    <row r="2" spans="1:29" ht="16.5" customHeight="1">
      <c r="A2" s="37" t="s">
        <v>0</v>
      </c>
      <c r="B2" s="39" t="s">
        <v>1</v>
      </c>
      <c r="C2" s="39" t="s">
        <v>2</v>
      </c>
      <c r="D2" s="39" t="s">
        <v>3</v>
      </c>
      <c r="E2" s="39" t="s">
        <v>4</v>
      </c>
      <c r="F2" s="40" t="s">
        <v>5</v>
      </c>
      <c r="G2" s="40" t="s">
        <v>7</v>
      </c>
      <c r="H2" s="42" t="s">
        <v>959</v>
      </c>
      <c r="I2" s="42" t="s">
        <v>960</v>
      </c>
      <c r="J2" s="43" t="s">
        <v>14</v>
      </c>
      <c r="K2" s="43" t="s">
        <v>15</v>
      </c>
      <c r="L2" s="43" t="s">
        <v>961</v>
      </c>
    </row>
    <row r="3" spans="1:29" ht="35.25" customHeight="1">
      <c r="A3" s="99" t="s">
        <v>548</v>
      </c>
      <c r="B3" s="4" t="s">
        <v>140</v>
      </c>
      <c r="C3" s="4" t="s">
        <v>566</v>
      </c>
      <c r="D3" s="4">
        <v>2</v>
      </c>
      <c r="E3" s="4" t="s">
        <v>567</v>
      </c>
      <c r="F3" s="4" t="s">
        <v>568</v>
      </c>
      <c r="G3" s="4" t="s">
        <v>36</v>
      </c>
      <c r="H3" s="13" t="s">
        <v>38</v>
      </c>
      <c r="I3" s="13" t="s">
        <v>38</v>
      </c>
      <c r="J3" s="84" t="s">
        <v>570</v>
      </c>
      <c r="K3" s="30">
        <v>15919729893</v>
      </c>
      <c r="L3" s="13" t="s">
        <v>571</v>
      </c>
      <c r="M3" s="7"/>
      <c r="N3" s="107"/>
      <c r="O3" s="107"/>
    </row>
    <row r="4" spans="1:29" ht="27.75" customHeight="1">
      <c r="A4" s="99" t="s">
        <v>548</v>
      </c>
      <c r="B4" s="4" t="s">
        <v>582</v>
      </c>
      <c r="C4" s="12" t="s">
        <v>583</v>
      </c>
      <c r="D4" s="4">
        <v>2</v>
      </c>
      <c r="E4" s="4" t="s">
        <v>584</v>
      </c>
      <c r="F4" s="4" t="s">
        <v>585</v>
      </c>
      <c r="G4" s="49"/>
      <c r="H4" s="13" t="s">
        <v>38</v>
      </c>
      <c r="I4" s="13" t="s">
        <v>38</v>
      </c>
      <c r="J4" s="84" t="s">
        <v>586</v>
      </c>
      <c r="K4" s="4">
        <v>18631177170</v>
      </c>
      <c r="L4" s="12" t="s">
        <v>587</v>
      </c>
    </row>
    <row r="5" spans="1:29" ht="27.75" customHeight="1">
      <c r="A5" s="109" t="s">
        <v>548</v>
      </c>
      <c r="B5" s="45" t="s">
        <v>593</v>
      </c>
      <c r="C5" s="12" t="s">
        <v>599</v>
      </c>
      <c r="D5" s="4">
        <v>2</v>
      </c>
      <c r="E5" s="4" t="s">
        <v>600</v>
      </c>
      <c r="F5" s="30" t="s">
        <v>99</v>
      </c>
      <c r="G5" s="51" t="s">
        <v>1040</v>
      </c>
      <c r="H5" s="110" t="s">
        <v>38</v>
      </c>
      <c r="I5" s="13" t="s">
        <v>38</v>
      </c>
      <c r="J5" s="4" t="s">
        <v>600</v>
      </c>
      <c r="K5" s="4">
        <v>13030052121</v>
      </c>
      <c r="L5" s="12" t="s">
        <v>602</v>
      </c>
    </row>
    <row r="6" spans="1:29" ht="27.75" customHeight="1">
      <c r="A6" s="99" t="s">
        <v>548</v>
      </c>
      <c r="B6" s="4" t="s">
        <v>140</v>
      </c>
      <c r="C6" s="4" t="s">
        <v>572</v>
      </c>
      <c r="D6" s="4">
        <v>2</v>
      </c>
      <c r="E6" s="4" t="s">
        <v>573</v>
      </c>
      <c r="F6" s="4" t="s">
        <v>574</v>
      </c>
      <c r="G6" s="51"/>
      <c r="H6" s="110" t="s">
        <v>38</v>
      </c>
      <c r="I6" s="13" t="s">
        <v>38</v>
      </c>
      <c r="J6" s="4" t="s">
        <v>574</v>
      </c>
      <c r="K6" s="4">
        <v>13556731755</v>
      </c>
      <c r="L6" s="13" t="s">
        <v>576</v>
      </c>
    </row>
    <row r="7" spans="1:29" ht="16.5" customHeight="1">
      <c r="A7" s="99" t="s">
        <v>548</v>
      </c>
      <c r="B7" s="4" t="s">
        <v>140</v>
      </c>
      <c r="C7" s="4" t="s">
        <v>577</v>
      </c>
      <c r="D7" s="4">
        <v>2</v>
      </c>
      <c r="E7" s="14" t="s">
        <v>578</v>
      </c>
      <c r="F7" s="4" t="s">
        <v>579</v>
      </c>
      <c r="G7" s="51"/>
      <c r="H7" s="110" t="s">
        <v>38</v>
      </c>
      <c r="I7" s="13" t="s">
        <v>38</v>
      </c>
      <c r="J7" s="4" t="s">
        <v>578</v>
      </c>
      <c r="K7" s="4">
        <v>15812998288</v>
      </c>
      <c r="L7" s="4" t="s">
        <v>580</v>
      </c>
    </row>
    <row r="8" spans="1:29" ht="16.5" customHeight="1">
      <c r="A8" s="99" t="s">
        <v>548</v>
      </c>
      <c r="B8" s="30" t="s">
        <v>593</v>
      </c>
      <c r="C8" s="4" t="s">
        <v>594</v>
      </c>
      <c r="D8" s="4">
        <v>2</v>
      </c>
      <c r="E8" s="4" t="s">
        <v>595</v>
      </c>
      <c r="F8" s="4" t="s">
        <v>596</v>
      </c>
      <c r="G8" s="12"/>
      <c r="H8" s="110" t="s">
        <v>38</v>
      </c>
      <c r="I8" s="13" t="s">
        <v>38</v>
      </c>
      <c r="J8" s="4" t="s">
        <v>597</v>
      </c>
      <c r="K8" s="30">
        <v>13664521861</v>
      </c>
      <c r="L8" s="4" t="s">
        <v>598</v>
      </c>
    </row>
    <row r="9" spans="1:29" ht="16.5" customHeight="1">
      <c r="A9" s="99" t="s">
        <v>548</v>
      </c>
      <c r="B9" s="30" t="s">
        <v>603</v>
      </c>
      <c r="C9" s="4" t="s">
        <v>604</v>
      </c>
      <c r="D9" s="4">
        <v>2</v>
      </c>
      <c r="E9" s="4" t="s">
        <v>605</v>
      </c>
      <c r="F9" s="4" t="s">
        <v>606</v>
      </c>
      <c r="G9" s="12"/>
      <c r="H9" s="110" t="s">
        <v>38</v>
      </c>
      <c r="I9" s="13" t="s">
        <v>38</v>
      </c>
      <c r="J9" s="4" t="s">
        <v>607</v>
      </c>
      <c r="K9" s="30">
        <v>13994296938</v>
      </c>
      <c r="L9" s="12" t="s">
        <v>608</v>
      </c>
    </row>
    <row r="10" spans="1:29" ht="27.75" customHeight="1">
      <c r="A10" s="108" t="s">
        <v>139</v>
      </c>
      <c r="B10" s="51" t="s">
        <v>140</v>
      </c>
      <c r="C10" s="84" t="s">
        <v>141</v>
      </c>
      <c r="D10" s="4">
        <v>2</v>
      </c>
      <c r="E10" s="4" t="s">
        <v>142</v>
      </c>
      <c r="F10" s="6" t="s">
        <v>143</v>
      </c>
      <c r="G10" s="12" t="s">
        <v>145</v>
      </c>
      <c r="H10" s="110" t="s">
        <v>38</v>
      </c>
      <c r="I10" s="13" t="s">
        <v>38</v>
      </c>
      <c r="J10" s="45" t="s">
        <v>146</v>
      </c>
      <c r="K10" s="45">
        <v>15917920160</v>
      </c>
      <c r="L10" s="73" t="s">
        <v>147</v>
      </c>
    </row>
    <row r="11" spans="1:29" ht="27.75" customHeight="1">
      <c r="A11" s="108" t="s">
        <v>139</v>
      </c>
      <c r="B11" s="51" t="s">
        <v>140</v>
      </c>
      <c r="C11" s="84" t="s">
        <v>168</v>
      </c>
      <c r="D11" s="4">
        <v>2</v>
      </c>
      <c r="E11" s="4" t="s">
        <v>169</v>
      </c>
      <c r="F11" s="4" t="s">
        <v>170</v>
      </c>
      <c r="G11" s="12" t="s">
        <v>145</v>
      </c>
      <c r="H11" s="110" t="s">
        <v>38</v>
      </c>
      <c r="I11" s="13" t="s">
        <v>38</v>
      </c>
      <c r="J11" s="4" t="s">
        <v>171</v>
      </c>
      <c r="K11" s="4">
        <v>13544461797</v>
      </c>
      <c r="L11" s="12" t="s">
        <v>172</v>
      </c>
    </row>
    <row r="12" spans="1:29" ht="27.75" customHeight="1">
      <c r="A12" s="108" t="s">
        <v>139</v>
      </c>
      <c r="B12" s="51" t="s">
        <v>140</v>
      </c>
      <c r="C12" s="84" t="s">
        <v>192</v>
      </c>
      <c r="D12" s="4">
        <v>2</v>
      </c>
      <c r="E12" s="4" t="s">
        <v>193</v>
      </c>
      <c r="F12" s="4" t="s">
        <v>194</v>
      </c>
      <c r="G12" s="4" t="s">
        <v>188</v>
      </c>
      <c r="H12" s="110" t="s">
        <v>38</v>
      </c>
      <c r="I12" s="13" t="s">
        <v>38</v>
      </c>
      <c r="J12" s="4" t="s">
        <v>196</v>
      </c>
      <c r="K12" s="4">
        <v>13553689121</v>
      </c>
      <c r="L12" s="12" t="s">
        <v>197</v>
      </c>
    </row>
    <row r="13" spans="1:29" ht="16.5" customHeight="1">
      <c r="A13" s="108" t="s">
        <v>139</v>
      </c>
      <c r="B13" s="51" t="s">
        <v>234</v>
      </c>
      <c r="C13" s="84" t="s">
        <v>235</v>
      </c>
      <c r="D13" s="4">
        <v>2</v>
      </c>
      <c r="E13" s="4" t="s">
        <v>236</v>
      </c>
      <c r="F13" s="4" t="s">
        <v>237</v>
      </c>
      <c r="G13" s="4" t="s">
        <v>188</v>
      </c>
      <c r="H13" s="110" t="s">
        <v>38</v>
      </c>
      <c r="I13" s="13" t="s">
        <v>38</v>
      </c>
      <c r="J13" s="4" t="s">
        <v>236</v>
      </c>
      <c r="K13" s="4">
        <v>18908578288</v>
      </c>
      <c r="L13" s="12" t="s">
        <v>238</v>
      </c>
    </row>
    <row r="14" spans="1:29" ht="68.25" customHeight="1">
      <c r="A14" s="108" t="s">
        <v>139</v>
      </c>
      <c r="B14" s="51" t="s">
        <v>234</v>
      </c>
      <c r="C14" s="84" t="s">
        <v>245</v>
      </c>
      <c r="D14" s="4">
        <v>2</v>
      </c>
      <c r="E14" s="4" t="s">
        <v>246</v>
      </c>
      <c r="F14" s="4" t="s">
        <v>247</v>
      </c>
      <c r="G14" s="12" t="s">
        <v>1041</v>
      </c>
      <c r="H14" s="110" t="s">
        <v>38</v>
      </c>
      <c r="I14" s="13" t="s">
        <v>38</v>
      </c>
      <c r="J14" s="4" t="s">
        <v>249</v>
      </c>
      <c r="K14" s="4">
        <v>18085792838</v>
      </c>
      <c r="L14" s="12" t="s">
        <v>250</v>
      </c>
    </row>
    <row r="15" spans="1:29" ht="14.25" customHeight="1">
      <c r="A15" s="108" t="s">
        <v>139</v>
      </c>
      <c r="B15" s="51" t="s">
        <v>234</v>
      </c>
      <c r="C15" s="4" t="s">
        <v>251</v>
      </c>
      <c r="D15" s="4">
        <v>1</v>
      </c>
      <c r="E15" s="4" t="s">
        <v>252</v>
      </c>
      <c r="F15" s="4" t="s">
        <v>253</v>
      </c>
      <c r="G15" s="4" t="s">
        <v>188</v>
      </c>
      <c r="H15" s="110" t="s">
        <v>38</v>
      </c>
      <c r="I15" s="4" t="s">
        <v>30</v>
      </c>
      <c r="J15" s="4" t="s">
        <v>1042</v>
      </c>
      <c r="K15" s="4">
        <v>15286136810</v>
      </c>
      <c r="L15" s="4" t="s">
        <v>1043</v>
      </c>
      <c r="M15" s="17"/>
      <c r="N15" s="17"/>
      <c r="O15" s="17"/>
      <c r="P15" s="17"/>
      <c r="Q15" s="17"/>
      <c r="R15" s="17"/>
      <c r="S15" s="17"/>
      <c r="T15" s="17"/>
      <c r="U15" s="17"/>
      <c r="V15" s="17"/>
      <c r="W15" s="17"/>
      <c r="X15" s="17"/>
      <c r="Y15" s="17"/>
      <c r="Z15" s="17"/>
      <c r="AA15" s="17"/>
      <c r="AB15" s="17"/>
      <c r="AC15" s="17"/>
    </row>
    <row r="16" spans="1:29" ht="14.25" customHeight="1">
      <c r="A16" s="20" t="s">
        <v>270</v>
      </c>
      <c r="B16" s="4" t="s">
        <v>271</v>
      </c>
      <c r="C16" s="4" t="s">
        <v>272</v>
      </c>
      <c r="D16" s="4">
        <v>2</v>
      </c>
      <c r="E16" s="4" t="s">
        <v>273</v>
      </c>
      <c r="F16" s="4" t="s">
        <v>274</v>
      </c>
      <c r="G16" s="4" t="s">
        <v>1044</v>
      </c>
      <c r="H16" s="4" t="s">
        <v>30</v>
      </c>
      <c r="I16" s="4" t="s">
        <v>38</v>
      </c>
      <c r="J16" s="4" t="s">
        <v>274</v>
      </c>
      <c r="K16" s="4">
        <v>15738370463</v>
      </c>
      <c r="L16" s="4" t="s">
        <v>276</v>
      </c>
      <c r="M16" s="17"/>
      <c r="N16" s="17"/>
      <c r="O16" s="17"/>
      <c r="P16" s="17"/>
      <c r="Q16" s="17"/>
      <c r="R16" s="17"/>
      <c r="S16" s="17"/>
      <c r="T16" s="17"/>
      <c r="U16" s="17"/>
      <c r="V16" s="17"/>
      <c r="W16" s="17"/>
      <c r="X16" s="17"/>
      <c r="Y16" s="17"/>
      <c r="Z16" s="17"/>
      <c r="AA16" s="17"/>
      <c r="AB16" s="17"/>
      <c r="AC16" s="17"/>
    </row>
    <row r="17" spans="1:29" ht="14.25" customHeight="1">
      <c r="A17" s="20" t="s">
        <v>270</v>
      </c>
      <c r="B17" s="4" t="s">
        <v>271</v>
      </c>
      <c r="C17" s="4" t="s">
        <v>277</v>
      </c>
      <c r="D17" s="4">
        <v>2</v>
      </c>
      <c r="E17" s="4" t="s">
        <v>278</v>
      </c>
      <c r="F17" s="4" t="s">
        <v>279</v>
      </c>
      <c r="G17" s="4" t="s">
        <v>1044</v>
      </c>
      <c r="H17" s="4" t="s">
        <v>38</v>
      </c>
      <c r="I17" s="4" t="s">
        <v>38</v>
      </c>
      <c r="J17" s="4" t="s">
        <v>279</v>
      </c>
      <c r="K17" s="4">
        <v>15138477318</v>
      </c>
      <c r="L17" s="4" t="s">
        <v>280</v>
      </c>
      <c r="M17" s="17"/>
      <c r="N17" s="17"/>
      <c r="O17" s="17"/>
      <c r="P17" s="17"/>
      <c r="Q17" s="17"/>
      <c r="R17" s="17"/>
      <c r="S17" s="17"/>
      <c r="T17" s="17"/>
      <c r="U17" s="17"/>
      <c r="V17" s="17"/>
      <c r="W17" s="17"/>
      <c r="X17" s="17"/>
      <c r="Y17" s="17"/>
      <c r="Z17" s="17"/>
      <c r="AA17" s="17"/>
      <c r="AB17" s="17"/>
      <c r="AC17" s="17"/>
    </row>
    <row r="18" spans="1:29" ht="14.25" customHeight="1">
      <c r="A18" s="20" t="s">
        <v>270</v>
      </c>
      <c r="B18" s="4" t="s">
        <v>287</v>
      </c>
      <c r="C18" s="4" t="s">
        <v>301</v>
      </c>
      <c r="D18" s="4">
        <v>2</v>
      </c>
      <c r="E18" s="4" t="s">
        <v>302</v>
      </c>
      <c r="F18" s="4" t="s">
        <v>786</v>
      </c>
      <c r="G18" s="4" t="s">
        <v>304</v>
      </c>
      <c r="H18" s="4" t="s">
        <v>38</v>
      </c>
      <c r="I18" s="4" t="s">
        <v>38</v>
      </c>
      <c r="J18" s="4" t="s">
        <v>303</v>
      </c>
      <c r="K18" s="4">
        <v>13265049971</v>
      </c>
      <c r="L18" s="4" t="s">
        <v>305</v>
      </c>
      <c r="M18" s="17"/>
      <c r="N18" s="17"/>
      <c r="O18" s="17"/>
      <c r="P18" s="17"/>
      <c r="Q18" s="17"/>
      <c r="R18" s="17"/>
      <c r="S18" s="17"/>
      <c r="T18" s="17"/>
      <c r="U18" s="17"/>
      <c r="V18" s="17"/>
      <c r="W18" s="17"/>
      <c r="X18" s="17"/>
      <c r="Y18" s="17"/>
      <c r="Z18" s="17"/>
      <c r="AA18" s="17"/>
      <c r="AB18" s="17"/>
      <c r="AC18" s="17"/>
    </row>
    <row r="19" spans="1:29" ht="14.25" customHeight="1">
      <c r="A19" s="20" t="s">
        <v>270</v>
      </c>
      <c r="B19" s="4" t="s">
        <v>287</v>
      </c>
      <c r="C19" s="4" t="s">
        <v>413</v>
      </c>
      <c r="D19" s="4">
        <v>2</v>
      </c>
      <c r="E19" s="4" t="s">
        <v>414</v>
      </c>
      <c r="F19" s="4" t="s">
        <v>415</v>
      </c>
      <c r="G19" s="6" t="s">
        <v>298</v>
      </c>
      <c r="H19" s="4" t="s">
        <v>38</v>
      </c>
      <c r="I19" s="4" t="s">
        <v>38</v>
      </c>
      <c r="J19" s="4" t="s">
        <v>415</v>
      </c>
      <c r="K19" s="4">
        <v>13574459257</v>
      </c>
      <c r="L19" s="4" t="s">
        <v>416</v>
      </c>
      <c r="M19" s="17"/>
      <c r="N19" s="17"/>
      <c r="O19" s="17"/>
      <c r="P19" s="17"/>
      <c r="Q19" s="17"/>
      <c r="R19" s="17"/>
      <c r="S19" s="17"/>
      <c r="T19" s="17"/>
      <c r="U19" s="17"/>
      <c r="V19" s="17"/>
      <c r="W19" s="17"/>
      <c r="X19" s="17"/>
      <c r="Y19" s="17"/>
      <c r="Z19" s="17"/>
      <c r="AA19" s="17"/>
      <c r="AB19" s="17"/>
      <c r="AC19" s="17"/>
    </row>
    <row r="20" spans="1:29" ht="14.25" customHeight="1">
      <c r="A20" s="20" t="s">
        <v>270</v>
      </c>
      <c r="B20" s="4" t="s">
        <v>336</v>
      </c>
      <c r="C20" s="4" t="s">
        <v>343</v>
      </c>
      <c r="D20" s="4">
        <v>1</v>
      </c>
      <c r="E20" s="4" t="s">
        <v>344</v>
      </c>
      <c r="F20" s="4" t="s">
        <v>345</v>
      </c>
      <c r="G20" s="4" t="s">
        <v>346</v>
      </c>
      <c r="H20" s="4" t="s">
        <v>38</v>
      </c>
      <c r="I20" s="4" t="s">
        <v>30</v>
      </c>
      <c r="J20" s="4" t="s">
        <v>344</v>
      </c>
      <c r="K20" s="4">
        <v>18002452366</v>
      </c>
      <c r="L20" s="4" t="s">
        <v>347</v>
      </c>
      <c r="M20" s="17"/>
      <c r="N20" s="17"/>
      <c r="O20" s="17"/>
      <c r="P20" s="17"/>
      <c r="Q20" s="17"/>
      <c r="R20" s="17"/>
      <c r="S20" s="17"/>
      <c r="T20" s="17"/>
      <c r="U20" s="17"/>
      <c r="V20" s="17"/>
      <c r="W20" s="17"/>
      <c r="X20" s="17"/>
      <c r="Y20" s="17"/>
      <c r="Z20" s="17"/>
      <c r="AA20" s="17"/>
      <c r="AB20" s="17"/>
      <c r="AC20" s="17"/>
    </row>
    <row r="21" spans="1:29" ht="14.25" customHeight="1">
      <c r="A21" s="20" t="s">
        <v>270</v>
      </c>
      <c r="B21" s="4" t="s">
        <v>336</v>
      </c>
      <c r="C21" s="4" t="s">
        <v>348</v>
      </c>
      <c r="D21" s="4">
        <v>1</v>
      </c>
      <c r="E21" s="4" t="s">
        <v>349</v>
      </c>
      <c r="F21" s="4" t="s">
        <v>350</v>
      </c>
      <c r="G21" s="6" t="s">
        <v>298</v>
      </c>
      <c r="H21" s="13" t="s">
        <v>38</v>
      </c>
      <c r="I21" s="4" t="s">
        <v>30</v>
      </c>
      <c r="J21" s="4" t="s">
        <v>349</v>
      </c>
      <c r="K21" s="4" t="s">
        <v>351</v>
      </c>
      <c r="L21" s="4" t="s">
        <v>352</v>
      </c>
      <c r="M21" s="17"/>
      <c r="N21" s="17"/>
      <c r="O21" s="17"/>
      <c r="P21" s="17"/>
      <c r="Q21" s="17"/>
      <c r="R21" s="17"/>
      <c r="S21" s="17"/>
      <c r="T21" s="17"/>
      <c r="U21" s="17"/>
      <c r="V21" s="17"/>
      <c r="W21" s="17"/>
      <c r="X21" s="17"/>
      <c r="Y21" s="17"/>
      <c r="Z21" s="17"/>
      <c r="AA21" s="17"/>
      <c r="AB21" s="17"/>
      <c r="AC21" s="17"/>
    </row>
    <row r="22" spans="1:29" ht="14.25" customHeight="1">
      <c r="A22" s="20" t="s">
        <v>270</v>
      </c>
      <c r="B22" s="4" t="s">
        <v>336</v>
      </c>
      <c r="C22" s="32" t="s">
        <v>353</v>
      </c>
      <c r="D22" s="4">
        <v>1</v>
      </c>
      <c r="E22" s="4" t="s">
        <v>354</v>
      </c>
      <c r="F22" s="4" t="s">
        <v>355</v>
      </c>
      <c r="G22" s="6" t="s">
        <v>298</v>
      </c>
      <c r="H22" s="13" t="s">
        <v>38</v>
      </c>
      <c r="I22" s="4" t="s">
        <v>30</v>
      </c>
      <c r="J22" s="4" t="s">
        <v>355</v>
      </c>
      <c r="K22" s="4">
        <v>17709870236</v>
      </c>
      <c r="L22" s="4" t="s">
        <v>357</v>
      </c>
      <c r="M22" s="17"/>
      <c r="N22" s="17"/>
      <c r="O22" s="17"/>
      <c r="P22" s="17"/>
      <c r="Q22" s="17"/>
      <c r="R22" s="17"/>
      <c r="S22" s="17"/>
      <c r="T22" s="17"/>
      <c r="U22" s="17"/>
      <c r="V22" s="17"/>
      <c r="W22" s="17"/>
      <c r="X22" s="17"/>
      <c r="Y22" s="17"/>
      <c r="Z22" s="17"/>
      <c r="AA22" s="17"/>
      <c r="AB22" s="17"/>
      <c r="AC22" s="17"/>
    </row>
    <row r="23" spans="1:29" ht="14.25" customHeight="1">
      <c r="A23" s="20" t="s">
        <v>270</v>
      </c>
      <c r="B23" s="4" t="s">
        <v>336</v>
      </c>
      <c r="C23" s="4" t="s">
        <v>363</v>
      </c>
      <c r="D23" s="4">
        <v>1</v>
      </c>
      <c r="E23" s="4" t="s">
        <v>364</v>
      </c>
      <c r="F23" s="4" t="s">
        <v>365</v>
      </c>
      <c r="G23" s="4" t="s">
        <v>1044</v>
      </c>
      <c r="H23" s="13" t="s">
        <v>38</v>
      </c>
      <c r="I23" s="4" t="s">
        <v>30</v>
      </c>
      <c r="J23" s="4" t="s">
        <v>366</v>
      </c>
      <c r="K23" s="4">
        <v>15940320188</v>
      </c>
      <c r="L23" s="4" t="s">
        <v>367</v>
      </c>
      <c r="M23" s="17"/>
      <c r="N23" s="17"/>
      <c r="O23" s="17"/>
      <c r="P23" s="17"/>
      <c r="Q23" s="17"/>
      <c r="R23" s="17"/>
      <c r="S23" s="17"/>
      <c r="T23" s="17"/>
      <c r="U23" s="17"/>
      <c r="V23" s="17"/>
      <c r="W23" s="17"/>
      <c r="X23" s="17"/>
      <c r="Y23" s="17"/>
      <c r="Z23" s="17"/>
      <c r="AA23" s="17"/>
      <c r="AB23" s="17"/>
      <c r="AC23" s="17"/>
    </row>
    <row r="24" spans="1:29" ht="14.25" customHeight="1">
      <c r="A24" s="20" t="s">
        <v>270</v>
      </c>
      <c r="B24" s="4" t="s">
        <v>294</v>
      </c>
      <c r="C24" s="4" t="s">
        <v>393</v>
      </c>
      <c r="D24" s="5">
        <v>2</v>
      </c>
      <c r="E24" s="5" t="s">
        <v>394</v>
      </c>
      <c r="F24" s="4" t="s">
        <v>395</v>
      </c>
      <c r="G24" s="4" t="s">
        <v>396</v>
      </c>
      <c r="H24" s="13" t="s">
        <v>38</v>
      </c>
      <c r="I24" s="4" t="s">
        <v>38</v>
      </c>
      <c r="J24" s="4" t="s">
        <v>397</v>
      </c>
      <c r="K24" s="4">
        <v>18905369750</v>
      </c>
      <c r="L24" s="4" t="s">
        <v>398</v>
      </c>
      <c r="M24" s="17"/>
      <c r="N24" s="17"/>
      <c r="O24" s="17"/>
      <c r="P24" s="17"/>
      <c r="Q24" s="17"/>
      <c r="R24" s="17"/>
      <c r="S24" s="17"/>
      <c r="T24" s="17"/>
      <c r="U24" s="17"/>
      <c r="V24" s="17"/>
      <c r="W24" s="17"/>
      <c r="X24" s="17"/>
      <c r="Y24" s="17"/>
      <c r="Z24" s="17"/>
      <c r="AA24" s="17"/>
      <c r="AB24" s="17"/>
      <c r="AC24" s="17"/>
    </row>
    <row r="25" spans="1:29" ht="14.25" customHeight="1">
      <c r="A25" s="20" t="s">
        <v>270</v>
      </c>
      <c r="B25" s="4" t="s">
        <v>294</v>
      </c>
      <c r="C25" s="4" t="s">
        <v>399</v>
      </c>
      <c r="D25" s="5">
        <v>2</v>
      </c>
      <c r="E25" s="5" t="s">
        <v>400</v>
      </c>
      <c r="F25" s="4" t="s">
        <v>401</v>
      </c>
      <c r="G25" s="12" t="s">
        <v>1045</v>
      </c>
      <c r="H25" s="13" t="s">
        <v>38</v>
      </c>
      <c r="I25" s="4" t="s">
        <v>38</v>
      </c>
      <c r="J25" s="4" t="s">
        <v>403</v>
      </c>
      <c r="K25" s="4">
        <v>13853240047</v>
      </c>
      <c r="L25" s="4" t="s">
        <v>404</v>
      </c>
      <c r="M25" s="17"/>
      <c r="N25" s="17"/>
      <c r="O25" s="17"/>
      <c r="P25" s="17"/>
      <c r="Q25" s="17"/>
      <c r="R25" s="17"/>
      <c r="S25" s="17"/>
      <c r="T25" s="17"/>
      <c r="U25" s="17"/>
      <c r="V25" s="17"/>
      <c r="W25" s="17"/>
      <c r="X25" s="17"/>
      <c r="Y25" s="17"/>
      <c r="Z25" s="17"/>
      <c r="AA25" s="17"/>
      <c r="AB25" s="17"/>
      <c r="AC25" s="17"/>
    </row>
    <row r="26" spans="1:29" ht="16.5" customHeight="1">
      <c r="A26" s="126" t="s">
        <v>24</v>
      </c>
      <c r="B26" s="4" t="s">
        <v>25</v>
      </c>
      <c r="C26" s="4" t="s">
        <v>33</v>
      </c>
      <c r="D26" s="5">
        <v>1</v>
      </c>
      <c r="E26" s="5" t="s">
        <v>34</v>
      </c>
      <c r="F26" s="4" t="s">
        <v>35</v>
      </c>
      <c r="G26" s="4" t="s">
        <v>36</v>
      </c>
      <c r="H26" s="4" t="s">
        <v>38</v>
      </c>
      <c r="I26" s="4" t="s">
        <v>30</v>
      </c>
      <c r="J26" s="4" t="s">
        <v>35</v>
      </c>
      <c r="K26" s="4">
        <v>15827232797</v>
      </c>
      <c r="L26" s="4" t="s">
        <v>39</v>
      </c>
      <c r="M26" s="17"/>
      <c r="N26" s="17"/>
      <c r="O26" s="17"/>
      <c r="P26" s="17"/>
      <c r="Q26" s="17"/>
      <c r="R26" s="17"/>
      <c r="S26" s="17"/>
      <c r="T26" s="17"/>
      <c r="U26" s="17"/>
      <c r="V26" s="17"/>
      <c r="W26" s="17"/>
      <c r="X26" s="17"/>
      <c r="Y26" s="17"/>
      <c r="Z26" s="17"/>
      <c r="AA26" s="17"/>
      <c r="AB26" s="17"/>
      <c r="AC26" s="17"/>
    </row>
    <row r="27" spans="1:29" ht="16.5" customHeight="1">
      <c r="A27" s="126" t="s">
        <v>24</v>
      </c>
      <c r="B27" s="4" t="s">
        <v>25</v>
      </c>
      <c r="C27" s="4" t="s">
        <v>45</v>
      </c>
      <c r="D27" s="5">
        <v>1</v>
      </c>
      <c r="E27" s="5" t="s">
        <v>46</v>
      </c>
      <c r="F27" s="4" t="s">
        <v>47</v>
      </c>
      <c r="G27" s="4" t="s">
        <v>48</v>
      </c>
      <c r="H27" s="4" t="s">
        <v>38</v>
      </c>
      <c r="I27" s="4" t="s">
        <v>30</v>
      </c>
      <c r="J27" s="4" t="s">
        <v>50</v>
      </c>
      <c r="K27" s="4">
        <v>15972998121</v>
      </c>
      <c r="L27" s="4" t="s">
        <v>51</v>
      </c>
      <c r="M27" s="17"/>
      <c r="N27" s="17"/>
      <c r="O27" s="17"/>
      <c r="P27" s="17"/>
      <c r="Q27" s="17"/>
      <c r="R27" s="17"/>
      <c r="S27" s="17"/>
      <c r="T27" s="17"/>
      <c r="U27" s="17"/>
      <c r="V27" s="17"/>
      <c r="W27" s="17"/>
      <c r="X27" s="17"/>
      <c r="Y27" s="17"/>
      <c r="Z27" s="17"/>
      <c r="AA27" s="17"/>
      <c r="AB27" s="17"/>
      <c r="AC27" s="17"/>
    </row>
    <row r="28" spans="1:29" ht="16.5" customHeight="1">
      <c r="A28" s="126" t="s">
        <v>24</v>
      </c>
      <c r="B28" s="4" t="s">
        <v>25</v>
      </c>
      <c r="C28" s="4" t="s">
        <v>52</v>
      </c>
      <c r="D28" s="5">
        <v>1</v>
      </c>
      <c r="E28" s="5" t="s">
        <v>53</v>
      </c>
      <c r="F28" s="4" t="s">
        <v>54</v>
      </c>
      <c r="G28" s="4" t="s">
        <v>55</v>
      </c>
      <c r="H28" s="4" t="s">
        <v>38</v>
      </c>
      <c r="I28" s="4" t="s">
        <v>30</v>
      </c>
      <c r="J28" s="4" t="s">
        <v>54</v>
      </c>
      <c r="K28" s="4">
        <v>18627790733</v>
      </c>
      <c r="L28" s="4" t="s">
        <v>56</v>
      </c>
      <c r="M28" s="17"/>
      <c r="N28" s="17"/>
      <c r="O28" s="17"/>
      <c r="P28" s="17"/>
      <c r="Q28" s="17"/>
      <c r="R28" s="17"/>
      <c r="S28" s="17"/>
      <c r="T28" s="17"/>
      <c r="U28" s="17"/>
      <c r="V28" s="17"/>
      <c r="W28" s="17"/>
      <c r="X28" s="17"/>
      <c r="Y28" s="17"/>
      <c r="Z28" s="17"/>
      <c r="AA28" s="17"/>
      <c r="AB28" s="17"/>
      <c r="AC28" s="17"/>
    </row>
    <row r="29" spans="1:29" ht="16.5" customHeight="1">
      <c r="A29" s="126" t="s">
        <v>24</v>
      </c>
      <c r="B29" s="4" t="s">
        <v>25</v>
      </c>
      <c r="C29" s="4" t="s">
        <v>57</v>
      </c>
      <c r="D29" s="5">
        <v>1</v>
      </c>
      <c r="E29" s="5" t="s">
        <v>58</v>
      </c>
      <c r="F29" s="4" t="s">
        <v>59</v>
      </c>
      <c r="G29" s="4" t="s">
        <v>36</v>
      </c>
      <c r="H29" s="4" t="s">
        <v>38</v>
      </c>
      <c r="I29" s="4" t="s">
        <v>30</v>
      </c>
      <c r="J29" s="4" t="s">
        <v>60</v>
      </c>
      <c r="K29" s="4">
        <v>18108651005</v>
      </c>
      <c r="L29" s="4" t="s">
        <v>61</v>
      </c>
      <c r="M29" s="17"/>
      <c r="N29" s="17"/>
      <c r="O29" s="17"/>
      <c r="P29" s="17"/>
      <c r="Q29" s="17"/>
      <c r="R29" s="17"/>
      <c r="S29" s="17"/>
      <c r="T29" s="17"/>
      <c r="U29" s="17"/>
      <c r="V29" s="17"/>
      <c r="W29" s="17"/>
      <c r="X29" s="17"/>
      <c r="Y29" s="17"/>
      <c r="Z29" s="17"/>
      <c r="AA29" s="17"/>
      <c r="AB29" s="17"/>
      <c r="AC29" s="17"/>
    </row>
    <row r="30" spans="1:29" ht="16.5" customHeight="1">
      <c r="A30" s="126" t="s">
        <v>24</v>
      </c>
      <c r="B30" s="4" t="s">
        <v>25</v>
      </c>
      <c r="C30" s="4" t="s">
        <v>62</v>
      </c>
      <c r="D30" s="5">
        <v>1</v>
      </c>
      <c r="E30" s="5" t="s">
        <v>63</v>
      </c>
      <c r="F30" s="4" t="s">
        <v>64</v>
      </c>
      <c r="G30" s="4" t="s">
        <v>36</v>
      </c>
      <c r="H30" s="4" t="s">
        <v>38</v>
      </c>
      <c r="I30" s="4" t="s">
        <v>30</v>
      </c>
      <c r="J30" s="4" t="s">
        <v>65</v>
      </c>
      <c r="K30" s="4">
        <v>13971916688</v>
      </c>
      <c r="L30" s="4" t="s">
        <v>66</v>
      </c>
      <c r="M30" s="17"/>
      <c r="N30" s="17"/>
      <c r="O30" s="17"/>
      <c r="P30" s="17"/>
      <c r="Q30" s="17"/>
      <c r="R30" s="17"/>
      <c r="S30" s="17"/>
      <c r="T30" s="17"/>
      <c r="U30" s="17"/>
      <c r="V30" s="17"/>
      <c r="W30" s="17"/>
      <c r="X30" s="17"/>
      <c r="Y30" s="17"/>
      <c r="Z30" s="17"/>
      <c r="AA30" s="17"/>
      <c r="AB30" s="17"/>
      <c r="AC30" s="17"/>
    </row>
    <row r="31" spans="1:29" ht="16.5" customHeight="1">
      <c r="A31" s="126" t="s">
        <v>24</v>
      </c>
      <c r="B31" s="4" t="s">
        <v>25</v>
      </c>
      <c r="C31" s="4" t="s">
        <v>67</v>
      </c>
      <c r="D31" s="5">
        <v>2</v>
      </c>
      <c r="E31" s="5" t="s">
        <v>68</v>
      </c>
      <c r="F31" s="4" t="s">
        <v>69</v>
      </c>
      <c r="G31" s="4" t="s">
        <v>48</v>
      </c>
      <c r="H31" s="4" t="s">
        <v>38</v>
      </c>
      <c r="I31" s="4" t="s">
        <v>38</v>
      </c>
      <c r="J31" s="4" t="s">
        <v>68</v>
      </c>
      <c r="K31" s="4">
        <v>13117215526</v>
      </c>
      <c r="L31" s="4" t="s">
        <v>70</v>
      </c>
      <c r="M31" s="17"/>
      <c r="N31" s="17"/>
      <c r="O31" s="17"/>
      <c r="P31" s="17"/>
      <c r="Q31" s="17"/>
      <c r="R31" s="17"/>
      <c r="S31" s="17"/>
      <c r="T31" s="17"/>
      <c r="U31" s="17"/>
      <c r="V31" s="17"/>
      <c r="W31" s="17"/>
      <c r="X31" s="17"/>
      <c r="Y31" s="17"/>
      <c r="Z31" s="17"/>
      <c r="AA31" s="17"/>
      <c r="AB31" s="17"/>
      <c r="AC31" s="17"/>
    </row>
    <row r="32" spans="1:29" ht="16.5" customHeight="1">
      <c r="A32" s="126" t="s">
        <v>24</v>
      </c>
      <c r="B32" s="4" t="s">
        <v>25</v>
      </c>
      <c r="C32" s="4" t="s">
        <v>71</v>
      </c>
      <c r="D32" s="5">
        <v>2</v>
      </c>
      <c r="E32" s="5" t="s">
        <v>72</v>
      </c>
      <c r="F32" s="4" t="s">
        <v>73</v>
      </c>
      <c r="G32" s="4" t="s">
        <v>36</v>
      </c>
      <c r="H32" s="4" t="s">
        <v>38</v>
      </c>
      <c r="I32" s="4" t="s">
        <v>38</v>
      </c>
      <c r="J32" s="4" t="s">
        <v>74</v>
      </c>
      <c r="K32" s="4">
        <v>18972053362</v>
      </c>
      <c r="L32" s="4" t="s">
        <v>75</v>
      </c>
      <c r="M32" s="17"/>
      <c r="N32" s="17"/>
      <c r="O32" s="17"/>
      <c r="P32" s="17"/>
      <c r="Q32" s="17"/>
      <c r="R32" s="17"/>
      <c r="S32" s="17"/>
      <c r="T32" s="17"/>
      <c r="U32" s="17"/>
      <c r="V32" s="17"/>
      <c r="W32" s="17"/>
      <c r="X32" s="17"/>
      <c r="Y32" s="17"/>
      <c r="Z32" s="17"/>
      <c r="AA32" s="17"/>
      <c r="AB32" s="17"/>
      <c r="AC32" s="17"/>
    </row>
    <row r="33" spans="1:29" ht="16.5" customHeight="1">
      <c r="A33" s="126" t="s">
        <v>24</v>
      </c>
      <c r="B33" s="4" t="s">
        <v>25</v>
      </c>
      <c r="C33" s="4" t="s">
        <v>76</v>
      </c>
      <c r="D33" s="5">
        <v>2</v>
      </c>
      <c r="E33" s="5" t="s">
        <v>77</v>
      </c>
      <c r="F33" s="4" t="s">
        <v>78</v>
      </c>
      <c r="G33" s="4" t="s">
        <v>36</v>
      </c>
      <c r="H33" s="4" t="s">
        <v>38</v>
      </c>
      <c r="I33" s="4" t="s">
        <v>38</v>
      </c>
      <c r="J33" s="4" t="s">
        <v>79</v>
      </c>
      <c r="K33" s="4">
        <v>18972161582</v>
      </c>
      <c r="L33" s="4" t="s">
        <v>80</v>
      </c>
      <c r="M33" s="17"/>
      <c r="N33" s="17"/>
      <c r="O33" s="17"/>
      <c r="P33" s="17"/>
      <c r="Q33" s="17"/>
      <c r="R33" s="17"/>
      <c r="S33" s="17"/>
      <c r="T33" s="17"/>
      <c r="U33" s="17"/>
      <c r="V33" s="17"/>
      <c r="W33" s="17"/>
      <c r="X33" s="17"/>
      <c r="Y33" s="17"/>
      <c r="Z33" s="17"/>
      <c r="AA33" s="17"/>
      <c r="AB33" s="17"/>
      <c r="AC33" s="17"/>
    </row>
    <row r="34" spans="1:29" ht="16.5" customHeight="1">
      <c r="A34" s="126" t="s">
        <v>24</v>
      </c>
      <c r="B34" s="4" t="s">
        <v>81</v>
      </c>
      <c r="C34" s="4" t="s">
        <v>98</v>
      </c>
      <c r="D34" s="5">
        <v>1</v>
      </c>
      <c r="E34" s="5" t="s">
        <v>99</v>
      </c>
      <c r="F34" s="4" t="s">
        <v>100</v>
      </c>
      <c r="G34" s="4" t="s">
        <v>55</v>
      </c>
      <c r="H34" s="4" t="s">
        <v>38</v>
      </c>
      <c r="I34" s="4" t="s">
        <v>30</v>
      </c>
      <c r="J34" s="4" t="s">
        <v>99</v>
      </c>
      <c r="K34" s="4">
        <v>13666257233</v>
      </c>
      <c r="L34" s="4" t="s">
        <v>101</v>
      </c>
      <c r="M34" s="17"/>
      <c r="N34" s="17"/>
      <c r="O34" s="17"/>
      <c r="P34" s="17"/>
      <c r="Q34" s="17"/>
      <c r="R34" s="17"/>
      <c r="S34" s="17"/>
      <c r="T34" s="17"/>
      <c r="U34" s="17"/>
      <c r="V34" s="17"/>
      <c r="W34" s="17"/>
      <c r="X34" s="17"/>
      <c r="Y34" s="17"/>
      <c r="Z34" s="17"/>
      <c r="AA34" s="17"/>
      <c r="AB34" s="17"/>
      <c r="AC34" s="17"/>
    </row>
    <row r="35" spans="1:29" ht="16.5" customHeight="1">
      <c r="A35" s="126" t="s">
        <v>24</v>
      </c>
      <c r="B35" s="4" t="s">
        <v>102</v>
      </c>
      <c r="C35" s="4" t="s">
        <v>103</v>
      </c>
      <c r="D35" s="5">
        <v>2</v>
      </c>
      <c r="E35" s="5" t="s">
        <v>104</v>
      </c>
      <c r="F35" s="4" t="s">
        <v>105</v>
      </c>
      <c r="G35" s="4" t="s">
        <v>36</v>
      </c>
      <c r="H35" s="4" t="s">
        <v>38</v>
      </c>
      <c r="I35" s="4" t="s">
        <v>38</v>
      </c>
      <c r="J35" s="4" t="s">
        <v>107</v>
      </c>
      <c r="K35" s="4">
        <v>15276456140</v>
      </c>
      <c r="L35" s="4" t="s">
        <v>108</v>
      </c>
      <c r="M35" s="17"/>
      <c r="N35" s="17"/>
      <c r="O35" s="17"/>
      <c r="P35" s="17"/>
      <c r="Q35" s="17"/>
      <c r="R35" s="17"/>
      <c r="S35" s="17"/>
      <c r="T35" s="17"/>
      <c r="U35" s="17"/>
      <c r="V35" s="17"/>
      <c r="W35" s="17"/>
      <c r="X35" s="17"/>
      <c r="Y35" s="17"/>
      <c r="Z35" s="17"/>
      <c r="AA35" s="17"/>
      <c r="AB35" s="17"/>
      <c r="AC35" s="17"/>
    </row>
    <row r="36" spans="1:29" ht="16.5" customHeight="1">
      <c r="A36" s="126" t="s">
        <v>24</v>
      </c>
      <c r="B36" s="4" t="s">
        <v>102</v>
      </c>
      <c r="C36" s="4" t="s">
        <v>113</v>
      </c>
      <c r="D36" s="5">
        <v>2</v>
      </c>
      <c r="E36" s="5" t="s">
        <v>114</v>
      </c>
      <c r="F36" s="4" t="s">
        <v>115</v>
      </c>
      <c r="G36" s="4" t="s">
        <v>36</v>
      </c>
      <c r="H36" s="4" t="s">
        <v>38</v>
      </c>
      <c r="I36" s="4" t="s">
        <v>38</v>
      </c>
      <c r="J36" s="4" t="s">
        <v>115</v>
      </c>
      <c r="K36" s="4">
        <v>13909986021</v>
      </c>
      <c r="L36" s="4" t="s">
        <v>113</v>
      </c>
      <c r="M36" s="17"/>
      <c r="N36" s="17"/>
      <c r="O36" s="17"/>
      <c r="P36" s="17"/>
      <c r="Q36" s="17"/>
      <c r="R36" s="17"/>
      <c r="S36" s="17"/>
      <c r="T36" s="17"/>
      <c r="U36" s="17"/>
      <c r="V36" s="17"/>
      <c r="W36" s="17"/>
      <c r="X36" s="17"/>
      <c r="Y36" s="17"/>
      <c r="Z36" s="17"/>
      <c r="AA36" s="17"/>
      <c r="AB36" s="17"/>
      <c r="AC36" s="17"/>
    </row>
    <row r="37" spans="1:29" ht="16.5" customHeight="1">
      <c r="A37" s="126" t="s">
        <v>24</v>
      </c>
      <c r="B37" s="4" t="s">
        <v>116</v>
      </c>
      <c r="C37" s="4" t="s">
        <v>126</v>
      </c>
      <c r="D37" s="5">
        <v>1</v>
      </c>
      <c r="E37" s="5" t="s">
        <v>127</v>
      </c>
      <c r="F37" s="4" t="s">
        <v>128</v>
      </c>
      <c r="G37" s="4" t="s">
        <v>36</v>
      </c>
      <c r="H37" s="4" t="s">
        <v>38</v>
      </c>
      <c r="I37" s="4" t="s">
        <v>30</v>
      </c>
      <c r="J37" s="4" t="s">
        <v>129</v>
      </c>
      <c r="K37" s="4">
        <v>13996889291</v>
      </c>
      <c r="L37" s="4" t="s">
        <v>130</v>
      </c>
      <c r="M37" s="17"/>
      <c r="N37" s="17"/>
      <c r="O37" s="17"/>
      <c r="P37" s="17"/>
      <c r="Q37" s="17"/>
      <c r="R37" s="17"/>
      <c r="S37" s="17"/>
      <c r="T37" s="17"/>
      <c r="U37" s="17"/>
      <c r="V37" s="17"/>
      <c r="W37" s="17"/>
      <c r="X37" s="17"/>
      <c r="Y37" s="17"/>
      <c r="Z37" s="17"/>
      <c r="AA37" s="17"/>
      <c r="AB37" s="17"/>
      <c r="AC37" s="17"/>
    </row>
    <row r="38" spans="1:29" ht="16.5" customHeight="1">
      <c r="A38" s="126" t="s">
        <v>24</v>
      </c>
      <c r="B38" s="4" t="s">
        <v>116</v>
      </c>
      <c r="C38" s="4" t="s">
        <v>131</v>
      </c>
      <c r="D38" s="5">
        <v>1</v>
      </c>
      <c r="E38" s="5" t="s">
        <v>132</v>
      </c>
      <c r="F38" s="4" t="s">
        <v>133</v>
      </c>
      <c r="G38" s="4" t="s">
        <v>36</v>
      </c>
      <c r="H38" s="4" t="s">
        <v>38</v>
      </c>
      <c r="I38" s="4" t="s">
        <v>30</v>
      </c>
      <c r="J38" s="4" t="s">
        <v>133</v>
      </c>
      <c r="K38" s="4">
        <v>18223143643</v>
      </c>
      <c r="L38" s="4" t="s">
        <v>134</v>
      </c>
      <c r="M38" s="17"/>
      <c r="N38" s="17"/>
      <c r="O38" s="17"/>
      <c r="P38" s="17"/>
      <c r="Q38" s="17"/>
      <c r="R38" s="17"/>
      <c r="S38" s="17"/>
      <c r="T38" s="17"/>
      <c r="U38" s="17"/>
      <c r="V38" s="17"/>
      <c r="W38" s="17"/>
      <c r="X38" s="17"/>
      <c r="Y38" s="17"/>
      <c r="Z38" s="17"/>
      <c r="AA38" s="17"/>
      <c r="AB38" s="17"/>
      <c r="AC38" s="17"/>
    </row>
    <row r="39" spans="1:29" ht="16.5" customHeight="1">
      <c r="A39" s="126" t="s">
        <v>24</v>
      </c>
      <c r="B39" s="4" t="s">
        <v>116</v>
      </c>
      <c r="C39" s="4" t="s">
        <v>135</v>
      </c>
      <c r="D39" s="5">
        <v>2</v>
      </c>
      <c r="E39" s="5" t="s">
        <v>136</v>
      </c>
      <c r="F39" s="4" t="s">
        <v>137</v>
      </c>
      <c r="G39" s="4" t="s">
        <v>36</v>
      </c>
      <c r="H39" s="4" t="s">
        <v>38</v>
      </c>
      <c r="I39" s="4" t="s">
        <v>38</v>
      </c>
      <c r="J39" s="4" t="s">
        <v>137</v>
      </c>
      <c r="K39" s="4">
        <v>15213180963</v>
      </c>
      <c r="L39" s="4" t="s">
        <v>138</v>
      </c>
      <c r="M39" s="17"/>
      <c r="N39" s="17"/>
      <c r="O39" s="17"/>
      <c r="P39" s="17"/>
      <c r="Q39" s="17"/>
      <c r="R39" s="17"/>
      <c r="S39" s="17"/>
      <c r="T39" s="17"/>
      <c r="U39" s="17"/>
      <c r="V39" s="17"/>
      <c r="W39" s="17"/>
      <c r="X39" s="17"/>
      <c r="Y39" s="17"/>
      <c r="Z39" s="17"/>
      <c r="AA39" s="17"/>
      <c r="AB39" s="17"/>
      <c r="AC39" s="17"/>
    </row>
    <row r="40" spans="1:29" ht="16.5" customHeight="1">
      <c r="A40" s="22" t="s">
        <v>417</v>
      </c>
      <c r="B40" s="4" t="s">
        <v>511</v>
      </c>
      <c r="C40" s="4" t="s">
        <v>516</v>
      </c>
      <c r="D40" s="38">
        <v>1</v>
      </c>
      <c r="E40" s="5" t="s">
        <v>517</v>
      </c>
      <c r="F40" s="4" t="s">
        <v>518</v>
      </c>
      <c r="G40" s="4" t="s">
        <v>48</v>
      </c>
      <c r="H40" s="4" t="s">
        <v>38</v>
      </c>
      <c r="I40" s="4" t="s">
        <v>30</v>
      </c>
      <c r="J40" s="4" t="s">
        <v>1046</v>
      </c>
      <c r="K40" s="30">
        <v>15757111385</v>
      </c>
      <c r="L40" s="4" t="s">
        <v>1047</v>
      </c>
    </row>
    <row r="41" spans="1:29" ht="16.5" customHeight="1">
      <c r="A41" s="22" t="s">
        <v>417</v>
      </c>
      <c r="B41" s="4" t="s">
        <v>450</v>
      </c>
      <c r="C41" s="4" t="s">
        <v>476</v>
      </c>
      <c r="D41" s="38">
        <v>2</v>
      </c>
      <c r="E41" s="5" t="s">
        <v>477</v>
      </c>
      <c r="F41" s="12" t="s">
        <v>478</v>
      </c>
      <c r="G41" s="4" t="s">
        <v>55</v>
      </c>
      <c r="H41" s="4" t="s">
        <v>38</v>
      </c>
      <c r="I41" s="4" t="s">
        <v>38</v>
      </c>
      <c r="J41" s="4" t="s">
        <v>480</v>
      </c>
      <c r="K41" s="30">
        <v>13672288880</v>
      </c>
      <c r="L41" s="4" t="s">
        <v>481</v>
      </c>
    </row>
    <row r="42" spans="1:29" ht="16.5" customHeight="1">
      <c r="A42" s="22" t="s">
        <v>417</v>
      </c>
      <c r="B42" s="4" t="s">
        <v>482</v>
      </c>
      <c r="C42" s="4" t="s">
        <v>503</v>
      </c>
      <c r="D42" s="38">
        <v>1</v>
      </c>
      <c r="E42" s="5" t="s">
        <v>504</v>
      </c>
      <c r="F42" s="4" t="s">
        <v>505</v>
      </c>
      <c r="G42" s="4" t="s">
        <v>438</v>
      </c>
      <c r="H42" s="4" t="s">
        <v>38</v>
      </c>
      <c r="I42" s="4" t="s">
        <v>30</v>
      </c>
      <c r="J42" s="4" t="s">
        <v>505</v>
      </c>
      <c r="K42" s="30">
        <v>18217763953</v>
      </c>
      <c r="L42" s="4" t="s">
        <v>506</v>
      </c>
    </row>
  </sheetData>
  <mergeCells count="1">
    <mergeCell ref="A1:L1"/>
  </mergeCells>
  <phoneticPr fontId="1" type="noConversion"/>
  <dataValidations count="2">
    <dataValidation type="list" allowBlank="1" showInputMessage="1" showErrorMessage="1" sqref="J3:L3 H16:H17 I15:I25" xr:uid="{00000000-0002-0000-0A00-000000000000}">
      <formula1>"是,否"</formula1>
    </dataValidation>
    <dataValidation type="list" allowBlank="1" showInputMessage="1" showErrorMessage="1" sqref="G3:H3" xr:uid="{00000000-0002-0000-0A00-000002000000}">
      <formula1>"2周内,2周到1个月,1-2个月,3个月及以上,未知"</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51398-8B42-4F17-B658-ED9EA4400A43}">
  <sheetPr>
    <tabColor rgb="FFFFFFFF"/>
    <outlinePr summaryBelow="0" summaryRight="0"/>
  </sheetPr>
  <dimension ref="A1:X199"/>
  <sheetViews>
    <sheetView workbookViewId="0">
      <selection activeCell="G2" sqref="G2"/>
    </sheetView>
  </sheetViews>
  <sheetFormatPr defaultColWidth="10" defaultRowHeight="16.5" customHeight="1"/>
  <cols>
    <col min="1" max="1" width="8.125"/>
    <col min="2" max="2" width="9.5" customWidth="1"/>
    <col min="3" max="3" width="36.125"/>
    <col min="4" max="4" width="36.25" customWidth="1"/>
    <col min="5" max="5" width="8.875" customWidth="1"/>
    <col min="6" max="6" width="21.375" customWidth="1"/>
    <col min="7" max="7" width="16" customWidth="1"/>
    <col min="8" max="8" width="16.875"/>
    <col min="9" max="9" width="22.375" style="183" customWidth="1"/>
    <col min="10" max="10" width="12.625" style="183" customWidth="1"/>
    <col min="11" max="12" width="12.5" style="183"/>
    <col min="13" max="13" width="11.625" style="183"/>
  </cols>
  <sheetData>
    <row r="1" spans="1:24" ht="16.5" customHeight="1">
      <c r="A1" s="8" t="s">
        <v>1048</v>
      </c>
      <c r="B1" s="155" t="s">
        <v>1</v>
      </c>
      <c r="C1" s="155" t="s">
        <v>2</v>
      </c>
      <c r="D1" s="155" t="s">
        <v>1049</v>
      </c>
      <c r="E1" s="155" t="s">
        <v>14</v>
      </c>
      <c r="F1" s="155" t="s">
        <v>15</v>
      </c>
      <c r="G1" s="8" t="s">
        <v>1050</v>
      </c>
      <c r="H1" s="8" t="s">
        <v>1051</v>
      </c>
      <c r="I1" s="8" t="s">
        <v>1052</v>
      </c>
      <c r="J1" s="221" t="s">
        <v>1053</v>
      </c>
      <c r="K1" s="8" t="s">
        <v>1054</v>
      </c>
      <c r="L1" s="221" t="s">
        <v>1055</v>
      </c>
      <c r="M1" s="221" t="s">
        <v>1056</v>
      </c>
      <c r="N1" s="8" t="s">
        <v>1057</v>
      </c>
      <c r="O1" s="8" t="s">
        <v>1058</v>
      </c>
      <c r="P1" s="8" t="s">
        <v>1059</v>
      </c>
      <c r="Q1" s="8" t="s">
        <v>1060</v>
      </c>
      <c r="R1" s="8" t="s">
        <v>1061</v>
      </c>
      <c r="S1" s="275" t="s">
        <v>1062</v>
      </c>
      <c r="T1" s="8" t="s">
        <v>1063</v>
      </c>
      <c r="U1" s="8" t="s">
        <v>1064</v>
      </c>
      <c r="V1" s="8" t="s">
        <v>1065</v>
      </c>
      <c r="W1" s="8" t="s">
        <v>1066</v>
      </c>
      <c r="X1" s="8" t="s">
        <v>979</v>
      </c>
    </row>
    <row r="2" spans="1:24" ht="35.25" customHeight="1">
      <c r="A2" s="184" t="s">
        <v>1067</v>
      </c>
      <c r="B2" s="209" t="s">
        <v>1068</v>
      </c>
      <c r="C2" s="209" t="s">
        <v>676</v>
      </c>
      <c r="D2" s="209" t="s">
        <v>1069</v>
      </c>
      <c r="E2" s="184" t="s">
        <v>1070</v>
      </c>
      <c r="F2" s="184"/>
      <c r="G2" s="184" t="s">
        <v>30</v>
      </c>
      <c r="H2" s="184"/>
      <c r="I2" s="184"/>
      <c r="J2" s="240">
        <v>44965</v>
      </c>
      <c r="K2" s="184" t="s">
        <v>1069</v>
      </c>
      <c r="L2" s="240">
        <v>44965</v>
      </c>
      <c r="M2" s="240">
        <v>44965</v>
      </c>
      <c r="N2" s="184" t="s">
        <v>1071</v>
      </c>
      <c r="O2" s="184"/>
      <c r="P2" s="184"/>
      <c r="Q2" s="184"/>
      <c r="R2" s="184"/>
      <c r="S2" s="184"/>
      <c r="T2" s="184"/>
      <c r="U2" s="184"/>
      <c r="V2" s="184"/>
      <c r="W2" s="184"/>
      <c r="X2" s="184"/>
    </row>
    <row r="3" spans="1:24" ht="27.75" customHeight="1">
      <c r="A3" s="184" t="s">
        <v>1067</v>
      </c>
      <c r="B3" s="209" t="s">
        <v>1068</v>
      </c>
      <c r="C3" s="209" t="s">
        <v>155</v>
      </c>
      <c r="D3" s="209"/>
      <c r="E3" s="184"/>
      <c r="F3" s="184"/>
      <c r="G3" s="184" t="s">
        <v>30</v>
      </c>
      <c r="H3" s="184"/>
      <c r="I3" s="184"/>
      <c r="J3" s="240"/>
      <c r="K3" s="184"/>
      <c r="L3" s="240"/>
      <c r="M3" s="240"/>
      <c r="N3" s="184" t="s">
        <v>1071</v>
      </c>
      <c r="O3" s="184"/>
      <c r="P3" s="184"/>
      <c r="Q3" s="184"/>
      <c r="R3" s="184"/>
      <c r="S3" s="184"/>
      <c r="T3" s="184"/>
      <c r="U3" s="184"/>
      <c r="V3" s="184"/>
      <c r="W3" s="184"/>
      <c r="X3" s="184"/>
    </row>
    <row r="4" spans="1:24" ht="27.75" customHeight="1">
      <c r="A4" s="184" t="s">
        <v>1067</v>
      </c>
      <c r="B4" s="209" t="s">
        <v>1068</v>
      </c>
      <c r="C4" s="209" t="s">
        <v>179</v>
      </c>
      <c r="D4" s="209"/>
      <c r="E4" s="184"/>
      <c r="F4" s="184"/>
      <c r="G4" s="184" t="s">
        <v>30</v>
      </c>
      <c r="H4" s="184"/>
      <c r="I4" s="186"/>
      <c r="J4" s="240"/>
      <c r="K4" s="186"/>
      <c r="L4" s="240"/>
      <c r="M4" s="240"/>
      <c r="N4" s="184" t="s">
        <v>1071</v>
      </c>
      <c r="O4" s="184"/>
      <c r="P4" s="184"/>
      <c r="Q4" s="184"/>
      <c r="R4" s="184"/>
      <c r="S4" s="184"/>
      <c r="T4" s="184"/>
      <c r="U4" s="184"/>
      <c r="V4" s="184"/>
      <c r="W4" s="186"/>
      <c r="X4" s="184"/>
    </row>
    <row r="5" spans="1:24" ht="27.75" customHeight="1">
      <c r="A5" s="184" t="s">
        <v>1067</v>
      </c>
      <c r="B5" s="209" t="s">
        <v>1068</v>
      </c>
      <c r="C5" s="209" t="s">
        <v>198</v>
      </c>
      <c r="D5" s="209"/>
      <c r="E5" s="184" t="s">
        <v>1070</v>
      </c>
      <c r="F5" s="184"/>
      <c r="G5" s="184" t="s">
        <v>30</v>
      </c>
      <c r="H5" s="184"/>
      <c r="I5" s="184"/>
      <c r="J5" s="240">
        <v>44965</v>
      </c>
      <c r="K5" s="184" t="s">
        <v>1069</v>
      </c>
      <c r="L5" s="240">
        <v>44965</v>
      </c>
      <c r="M5" s="240">
        <v>44965</v>
      </c>
      <c r="N5" s="184" t="s">
        <v>1071</v>
      </c>
      <c r="O5" s="184"/>
      <c r="P5" s="184"/>
      <c r="Q5" s="184"/>
      <c r="R5" s="184"/>
      <c r="S5" s="184"/>
      <c r="T5" s="184"/>
      <c r="U5" s="184"/>
      <c r="V5" s="184"/>
      <c r="W5" s="184"/>
      <c r="X5" s="184"/>
    </row>
    <row r="6" spans="1:24" ht="16.5" customHeight="1">
      <c r="A6" s="184" t="s">
        <v>1067</v>
      </c>
      <c r="B6" s="209" t="s">
        <v>1068</v>
      </c>
      <c r="C6" s="209" t="s">
        <v>555</v>
      </c>
      <c r="D6" s="209" t="s">
        <v>1072</v>
      </c>
      <c r="E6" s="184" t="s">
        <v>1073</v>
      </c>
      <c r="F6" s="184">
        <v>18665235597</v>
      </c>
      <c r="G6" s="184" t="s">
        <v>30</v>
      </c>
      <c r="H6" s="184"/>
      <c r="I6" s="184"/>
      <c r="J6" s="240">
        <v>44964</v>
      </c>
      <c r="K6" s="184" t="s">
        <v>1074</v>
      </c>
      <c r="L6" s="240">
        <v>44964</v>
      </c>
      <c r="M6" s="240">
        <v>44966</v>
      </c>
      <c r="N6" s="184" t="s">
        <v>1071</v>
      </c>
      <c r="O6" s="184"/>
      <c r="P6" s="184"/>
      <c r="Q6" s="184"/>
      <c r="R6" s="184"/>
      <c r="S6" s="184"/>
      <c r="T6" s="184"/>
      <c r="U6" s="184"/>
      <c r="V6" s="184"/>
      <c r="W6" s="184"/>
      <c r="X6" s="184"/>
    </row>
    <row r="7" spans="1:24" ht="16.5" customHeight="1">
      <c r="A7" s="184" t="s">
        <v>1067</v>
      </c>
      <c r="B7" s="209" t="s">
        <v>1068</v>
      </c>
      <c r="C7" s="209" t="s">
        <v>560</v>
      </c>
      <c r="D7" s="209" t="s">
        <v>1075</v>
      </c>
      <c r="E7" s="184" t="s">
        <v>1076</v>
      </c>
      <c r="F7" s="184">
        <v>13925556162</v>
      </c>
      <c r="G7" s="184" t="s">
        <v>30</v>
      </c>
      <c r="H7" s="184"/>
      <c r="I7" s="184"/>
      <c r="J7" s="240">
        <v>44963</v>
      </c>
      <c r="K7" s="184" t="s">
        <v>1077</v>
      </c>
      <c r="L7" s="240">
        <v>44963</v>
      </c>
      <c r="M7" s="240">
        <v>44965</v>
      </c>
      <c r="N7" s="184" t="s">
        <v>1071</v>
      </c>
      <c r="O7" s="184"/>
      <c r="P7" s="184"/>
      <c r="Q7" s="184"/>
      <c r="R7" s="184"/>
      <c r="S7" s="184"/>
      <c r="T7" s="184"/>
      <c r="U7" s="184"/>
      <c r="V7" s="184"/>
      <c r="W7" s="184"/>
      <c r="X7" s="184"/>
    </row>
    <row r="8" spans="1:24" ht="16.5" customHeight="1">
      <c r="A8" s="184" t="s">
        <v>1067</v>
      </c>
      <c r="B8" s="209" t="s">
        <v>1068</v>
      </c>
      <c r="C8" s="209" t="s">
        <v>149</v>
      </c>
      <c r="D8" s="209" t="s">
        <v>1078</v>
      </c>
      <c r="E8" s="184" t="s">
        <v>153</v>
      </c>
      <c r="F8" s="184">
        <v>18038862140</v>
      </c>
      <c r="G8" s="184" t="s">
        <v>30</v>
      </c>
      <c r="H8" s="184"/>
      <c r="I8" s="184"/>
      <c r="J8" s="240">
        <v>44964</v>
      </c>
      <c r="K8" s="184" t="s">
        <v>1079</v>
      </c>
      <c r="L8" s="240">
        <v>44964</v>
      </c>
      <c r="M8" s="240">
        <v>44966</v>
      </c>
      <c r="N8" s="184" t="s">
        <v>1071</v>
      </c>
      <c r="O8" s="184"/>
      <c r="P8" s="184"/>
      <c r="Q8" s="184"/>
      <c r="R8" s="184"/>
      <c r="S8" s="184"/>
      <c r="T8" s="184"/>
      <c r="U8" s="184"/>
      <c r="V8" s="184"/>
      <c r="W8" s="184"/>
      <c r="X8" s="184"/>
    </row>
    <row r="9" spans="1:24" ht="27.75" customHeight="1">
      <c r="A9" s="184" t="s">
        <v>1067</v>
      </c>
      <c r="B9" s="209" t="s">
        <v>1068</v>
      </c>
      <c r="C9" s="209" t="s">
        <v>549</v>
      </c>
      <c r="D9" s="209" t="s">
        <v>1080</v>
      </c>
      <c r="E9" s="184" t="s">
        <v>1081</v>
      </c>
      <c r="F9" s="184">
        <v>13530927516</v>
      </c>
      <c r="G9" s="184" t="s">
        <v>30</v>
      </c>
      <c r="H9" s="184"/>
      <c r="I9" s="184"/>
      <c r="J9" s="240">
        <v>44970</v>
      </c>
      <c r="K9" s="184" t="s">
        <v>1082</v>
      </c>
      <c r="L9" s="240">
        <v>44970</v>
      </c>
      <c r="M9" s="240">
        <v>44972</v>
      </c>
      <c r="N9" s="184" t="s">
        <v>1071</v>
      </c>
      <c r="O9" s="184"/>
      <c r="P9" s="184"/>
      <c r="Q9" s="184"/>
      <c r="R9" s="184"/>
      <c r="S9" s="184"/>
      <c r="T9" s="184"/>
      <c r="U9" s="184"/>
      <c r="V9" s="184"/>
      <c r="W9" s="184"/>
      <c r="X9" s="184"/>
    </row>
    <row r="10" spans="1:24" ht="27.75" customHeight="1">
      <c r="A10" s="187" t="s">
        <v>1083</v>
      </c>
      <c r="B10" s="209" t="s">
        <v>25</v>
      </c>
      <c r="C10" s="209" t="s">
        <v>41</v>
      </c>
      <c r="D10" s="209" t="s">
        <v>44</v>
      </c>
      <c r="E10" s="184" t="s">
        <v>43</v>
      </c>
      <c r="F10" s="184">
        <v>18107167414</v>
      </c>
      <c r="G10" s="184" t="s">
        <v>30</v>
      </c>
      <c r="H10" s="184"/>
      <c r="I10" s="187"/>
      <c r="J10" s="240">
        <v>44992</v>
      </c>
      <c r="K10" s="184" t="s">
        <v>1084</v>
      </c>
      <c r="L10" s="240">
        <v>44992</v>
      </c>
      <c r="M10" s="240">
        <v>44995</v>
      </c>
      <c r="N10" s="184" t="s">
        <v>1071</v>
      </c>
      <c r="O10" s="187"/>
      <c r="P10" s="187"/>
      <c r="Q10" s="187"/>
      <c r="R10" s="187"/>
      <c r="S10" s="187"/>
      <c r="T10" s="187"/>
      <c r="U10" s="187"/>
      <c r="V10" s="187"/>
      <c r="W10" s="187"/>
      <c r="X10" s="184"/>
    </row>
    <row r="11" spans="1:24" ht="27.75" customHeight="1">
      <c r="A11" s="187" t="s">
        <v>1083</v>
      </c>
      <c r="B11" s="209" t="s">
        <v>81</v>
      </c>
      <c r="C11" s="276" t="s">
        <v>1085</v>
      </c>
      <c r="D11" s="218" t="s">
        <v>1086</v>
      </c>
      <c r="E11" s="184" t="s">
        <v>83</v>
      </c>
      <c r="F11" s="184">
        <v>13808299155</v>
      </c>
      <c r="G11" s="184" t="s">
        <v>30</v>
      </c>
      <c r="H11" s="184"/>
      <c r="I11" s="187"/>
      <c r="J11" s="240">
        <v>44988</v>
      </c>
      <c r="K11" s="184" t="s">
        <v>1087</v>
      </c>
      <c r="L11" s="240">
        <v>44991</v>
      </c>
      <c r="M11" s="240">
        <v>44993</v>
      </c>
      <c r="N11" s="184" t="s">
        <v>1071</v>
      </c>
      <c r="O11" s="187"/>
      <c r="P11" s="187"/>
      <c r="Q11" s="187"/>
      <c r="R11" s="187"/>
      <c r="S11" s="187"/>
      <c r="T11" s="187"/>
      <c r="U11" s="187"/>
      <c r="V11" s="187"/>
      <c r="W11" s="187"/>
      <c r="X11" s="184"/>
    </row>
    <row r="12" spans="1:24" ht="16.5" customHeight="1">
      <c r="A12" s="187" t="s">
        <v>1083</v>
      </c>
      <c r="B12" s="209" t="s">
        <v>81</v>
      </c>
      <c r="C12" s="209" t="s">
        <v>90</v>
      </c>
      <c r="D12" s="209" t="s">
        <v>93</v>
      </c>
      <c r="E12" s="184" t="s">
        <v>92</v>
      </c>
      <c r="F12" s="184">
        <v>18990620046</v>
      </c>
      <c r="G12" s="184" t="s">
        <v>30</v>
      </c>
      <c r="H12" s="184"/>
      <c r="I12" s="187"/>
      <c r="J12" s="240">
        <v>44988</v>
      </c>
      <c r="K12" s="184" t="s">
        <v>1084</v>
      </c>
      <c r="L12" s="240">
        <v>44992</v>
      </c>
      <c r="M12" s="240">
        <v>44994</v>
      </c>
      <c r="N12" s="184" t="s">
        <v>1071</v>
      </c>
      <c r="O12" s="187"/>
      <c r="P12" s="187"/>
      <c r="Q12" s="187"/>
      <c r="R12" s="187"/>
      <c r="S12" s="187"/>
      <c r="T12" s="187"/>
      <c r="U12" s="187"/>
      <c r="V12" s="187"/>
      <c r="W12" s="187"/>
      <c r="X12" s="184"/>
    </row>
    <row r="13" spans="1:24" ht="68.25" customHeight="1">
      <c r="A13" s="187" t="s">
        <v>1083</v>
      </c>
      <c r="B13" s="209" t="s">
        <v>81</v>
      </c>
      <c r="C13" s="209" t="s">
        <v>94</v>
      </c>
      <c r="D13" s="209" t="s">
        <v>97</v>
      </c>
      <c r="E13" s="184" t="s">
        <v>96</v>
      </c>
      <c r="F13" s="184">
        <v>15281229514</v>
      </c>
      <c r="G13" s="184" t="s">
        <v>30</v>
      </c>
      <c r="H13" s="184"/>
      <c r="I13" s="187"/>
      <c r="J13" s="240">
        <v>44988</v>
      </c>
      <c r="K13" s="184" t="s">
        <v>1088</v>
      </c>
      <c r="L13" s="240">
        <v>44991</v>
      </c>
      <c r="M13" s="240">
        <v>44994</v>
      </c>
      <c r="N13" s="184" t="s">
        <v>1071</v>
      </c>
      <c r="O13" s="187"/>
      <c r="P13" s="187"/>
      <c r="Q13" s="187"/>
      <c r="R13" s="187"/>
      <c r="S13" s="187"/>
      <c r="T13" s="187"/>
      <c r="U13" s="187"/>
      <c r="V13" s="187"/>
      <c r="W13" s="187"/>
      <c r="X13" s="184"/>
    </row>
    <row r="14" spans="1:24" ht="14.25" customHeight="1">
      <c r="A14" s="187" t="s">
        <v>1083</v>
      </c>
      <c r="B14" s="209" t="s">
        <v>1089</v>
      </c>
      <c r="C14" s="209" t="s">
        <v>109</v>
      </c>
      <c r="D14" s="209" t="s">
        <v>112</v>
      </c>
      <c r="E14" s="184" t="s">
        <v>110</v>
      </c>
      <c r="F14" s="184">
        <v>13369690899</v>
      </c>
      <c r="G14" s="184" t="s">
        <v>38</v>
      </c>
      <c r="H14" s="184"/>
      <c r="I14" s="187"/>
      <c r="J14" s="240">
        <v>44995</v>
      </c>
      <c r="K14" s="184" t="s">
        <v>1090</v>
      </c>
      <c r="L14" s="240">
        <v>44995</v>
      </c>
      <c r="M14" s="240">
        <v>44998</v>
      </c>
      <c r="N14" s="184" t="s">
        <v>1071</v>
      </c>
      <c r="O14" s="187"/>
      <c r="P14" s="187"/>
      <c r="Q14" s="187"/>
      <c r="R14" s="187"/>
      <c r="S14" s="187"/>
      <c r="T14" s="187"/>
      <c r="U14" s="187"/>
      <c r="V14" s="187"/>
      <c r="W14" s="187"/>
      <c r="X14" s="184"/>
    </row>
    <row r="15" spans="1:24" ht="14.25" customHeight="1">
      <c r="A15" s="187" t="s">
        <v>1083</v>
      </c>
      <c r="B15" s="209" t="s">
        <v>116</v>
      </c>
      <c r="C15" s="209" t="s">
        <v>117</v>
      </c>
      <c r="D15" s="209" t="s">
        <v>121</v>
      </c>
      <c r="E15" s="184" t="s">
        <v>120</v>
      </c>
      <c r="F15" s="184">
        <v>13320205105</v>
      </c>
      <c r="G15" s="184" t="s">
        <v>30</v>
      </c>
      <c r="H15" s="184"/>
      <c r="I15" s="187"/>
      <c r="J15" s="240">
        <v>44988</v>
      </c>
      <c r="K15" s="184" t="s">
        <v>1091</v>
      </c>
      <c r="L15" s="240">
        <v>44991</v>
      </c>
      <c r="M15" s="240">
        <v>44994</v>
      </c>
      <c r="N15" s="184" t="s">
        <v>1071</v>
      </c>
      <c r="O15" s="187"/>
      <c r="P15" s="187"/>
      <c r="Q15" s="187"/>
      <c r="R15" s="187"/>
      <c r="S15" s="187"/>
      <c r="T15" s="187"/>
      <c r="U15" s="187"/>
      <c r="V15" s="187"/>
      <c r="W15" s="187"/>
      <c r="X15" s="184"/>
    </row>
    <row r="16" spans="1:24" ht="14.25" customHeight="1">
      <c r="A16" s="187" t="s">
        <v>1083</v>
      </c>
      <c r="B16" s="209" t="s">
        <v>116</v>
      </c>
      <c r="C16" s="209" t="s">
        <v>122</v>
      </c>
      <c r="D16" s="209" t="s">
        <v>125</v>
      </c>
      <c r="E16" s="184" t="s">
        <v>123</v>
      </c>
      <c r="F16" s="184">
        <v>13896064250</v>
      </c>
      <c r="G16" s="184" t="s">
        <v>30</v>
      </c>
      <c r="H16" s="184"/>
      <c r="I16" s="187"/>
      <c r="J16" s="240">
        <v>44995</v>
      </c>
      <c r="K16" s="184" t="s">
        <v>1092</v>
      </c>
      <c r="L16" s="240">
        <v>45001</v>
      </c>
      <c r="M16" s="240">
        <v>45004</v>
      </c>
      <c r="N16" s="184" t="s">
        <v>1071</v>
      </c>
      <c r="O16" s="187"/>
      <c r="P16" s="187"/>
      <c r="Q16" s="187"/>
      <c r="R16" s="187"/>
      <c r="S16" s="187"/>
      <c r="T16" s="187"/>
      <c r="U16" s="187"/>
      <c r="V16" s="187"/>
      <c r="W16" s="187"/>
      <c r="X16" s="184"/>
    </row>
    <row r="17" spans="1:24" ht="14.25" customHeight="1">
      <c r="A17" s="187" t="s">
        <v>1083</v>
      </c>
      <c r="B17" s="209" t="s">
        <v>287</v>
      </c>
      <c r="C17" s="209" t="s">
        <v>324</v>
      </c>
      <c r="D17" s="209" t="s">
        <v>328</v>
      </c>
      <c r="E17" s="184" t="s">
        <v>326</v>
      </c>
      <c r="F17" s="184">
        <v>18942008099</v>
      </c>
      <c r="G17" s="184" t="s">
        <v>38</v>
      </c>
      <c r="H17" s="184"/>
      <c r="I17" s="187"/>
      <c r="J17" s="240">
        <v>44988</v>
      </c>
      <c r="K17" s="184" t="s">
        <v>1093</v>
      </c>
      <c r="L17" s="240">
        <v>44991</v>
      </c>
      <c r="M17" s="240">
        <v>44994</v>
      </c>
      <c r="N17" s="184" t="s">
        <v>1071</v>
      </c>
      <c r="O17" s="187"/>
      <c r="P17" s="187"/>
      <c r="Q17" s="187"/>
      <c r="R17" s="187"/>
      <c r="S17" s="187"/>
      <c r="T17" s="187"/>
      <c r="U17" s="187"/>
      <c r="V17" s="187"/>
      <c r="W17" s="187"/>
      <c r="X17" s="184"/>
    </row>
    <row r="18" spans="1:24" ht="14.25" customHeight="1">
      <c r="A18" s="187" t="s">
        <v>1083</v>
      </c>
      <c r="B18" s="209" t="s">
        <v>287</v>
      </c>
      <c r="C18" s="209" t="s">
        <v>413</v>
      </c>
      <c r="D18" s="209" t="s">
        <v>416</v>
      </c>
      <c r="E18" s="184" t="s">
        <v>415</v>
      </c>
      <c r="F18" s="184">
        <v>13574459257</v>
      </c>
      <c r="G18" s="184" t="s">
        <v>38</v>
      </c>
      <c r="H18" s="184"/>
      <c r="I18" s="187"/>
      <c r="J18" s="240">
        <v>44995</v>
      </c>
      <c r="K18" s="184" t="s">
        <v>1094</v>
      </c>
      <c r="L18" s="240">
        <v>44995</v>
      </c>
      <c r="M18" s="240">
        <v>44998</v>
      </c>
      <c r="N18" s="184" t="s">
        <v>1071</v>
      </c>
      <c r="O18" s="187"/>
      <c r="P18" s="187"/>
      <c r="Q18" s="187"/>
      <c r="R18" s="187"/>
      <c r="S18" s="187"/>
      <c r="T18" s="187"/>
      <c r="U18" s="187"/>
      <c r="V18" s="187"/>
      <c r="W18" s="187"/>
      <c r="X18" s="184"/>
    </row>
    <row r="19" spans="1:24" ht="14.25" customHeight="1">
      <c r="A19" s="187" t="s">
        <v>1083</v>
      </c>
      <c r="B19" s="209" t="s">
        <v>336</v>
      </c>
      <c r="C19" s="209" t="s">
        <v>348</v>
      </c>
      <c r="D19" s="209" t="s">
        <v>352</v>
      </c>
      <c r="E19" s="184" t="s">
        <v>349</v>
      </c>
      <c r="F19" s="184">
        <v>13942385439</v>
      </c>
      <c r="G19" s="184" t="s">
        <v>30</v>
      </c>
      <c r="H19" s="184"/>
      <c r="I19" s="187"/>
      <c r="J19" s="240">
        <v>44992</v>
      </c>
      <c r="K19" s="184" t="s">
        <v>1084</v>
      </c>
      <c r="L19" s="240">
        <v>44992</v>
      </c>
      <c r="M19" s="240">
        <v>44995</v>
      </c>
      <c r="N19" s="184" t="s">
        <v>1071</v>
      </c>
      <c r="O19" s="187"/>
      <c r="P19" s="187"/>
      <c r="Q19" s="187"/>
      <c r="R19" s="187"/>
      <c r="S19" s="187"/>
      <c r="T19" s="187"/>
      <c r="U19" s="187"/>
      <c r="V19" s="187"/>
      <c r="W19" s="187"/>
      <c r="X19" s="184"/>
    </row>
    <row r="20" spans="1:24" ht="14.25" customHeight="1">
      <c r="A20" s="187" t="s">
        <v>1083</v>
      </c>
      <c r="B20" s="209" t="s">
        <v>1095</v>
      </c>
      <c r="C20" s="209" t="s">
        <v>369</v>
      </c>
      <c r="D20" s="209" t="s">
        <v>1096</v>
      </c>
      <c r="E20" s="184" t="s">
        <v>371</v>
      </c>
      <c r="F20" s="184">
        <v>18047193027</v>
      </c>
      <c r="G20" s="184" t="s">
        <v>38</v>
      </c>
      <c r="H20" s="184"/>
      <c r="I20" s="187"/>
      <c r="J20" s="240">
        <v>44995</v>
      </c>
      <c r="K20" s="184" t="s">
        <v>1097</v>
      </c>
      <c r="L20" s="240">
        <v>44995</v>
      </c>
      <c r="M20" s="240">
        <v>44998</v>
      </c>
      <c r="N20" s="184" t="s">
        <v>1071</v>
      </c>
      <c r="O20" s="187"/>
      <c r="P20" s="187"/>
      <c r="Q20" s="187"/>
      <c r="R20" s="187"/>
      <c r="S20" s="187"/>
      <c r="T20" s="187"/>
      <c r="U20" s="187"/>
      <c r="V20" s="187"/>
      <c r="W20" s="187"/>
      <c r="X20" s="184"/>
    </row>
    <row r="21" spans="1:24" ht="14.25" customHeight="1">
      <c r="A21" s="187" t="s">
        <v>1083</v>
      </c>
      <c r="B21" s="209" t="s">
        <v>294</v>
      </c>
      <c r="C21" s="209" t="s">
        <v>409</v>
      </c>
      <c r="D21" s="209" t="s">
        <v>412</v>
      </c>
      <c r="E21" s="184" t="s">
        <v>411</v>
      </c>
      <c r="F21" s="184">
        <v>18663058001</v>
      </c>
      <c r="G21" s="184" t="s">
        <v>38</v>
      </c>
      <c r="H21" s="184"/>
      <c r="I21" s="187"/>
      <c r="J21" s="240">
        <v>44988</v>
      </c>
      <c r="K21" s="184" t="s">
        <v>1098</v>
      </c>
      <c r="L21" s="240">
        <v>44991</v>
      </c>
      <c r="M21" s="240">
        <v>44994</v>
      </c>
      <c r="N21" s="184" t="s">
        <v>1071</v>
      </c>
      <c r="O21" s="187"/>
      <c r="P21" s="187"/>
      <c r="Q21" s="187"/>
      <c r="R21" s="187"/>
      <c r="S21" s="187"/>
      <c r="T21" s="187"/>
      <c r="U21" s="187"/>
      <c r="V21" s="187"/>
      <c r="W21" s="187"/>
      <c r="X21" s="184"/>
    </row>
    <row r="22" spans="1:24" ht="14.25" customHeight="1">
      <c r="A22" s="187" t="s">
        <v>1083</v>
      </c>
      <c r="B22" s="209" t="s">
        <v>294</v>
      </c>
      <c r="C22" s="209" t="s">
        <v>295</v>
      </c>
      <c r="D22" s="209" t="s">
        <v>1099</v>
      </c>
      <c r="E22" s="184" t="s">
        <v>297</v>
      </c>
      <c r="F22" s="184">
        <v>13561486328</v>
      </c>
      <c r="G22" s="184" t="s">
        <v>38</v>
      </c>
      <c r="H22" s="184"/>
      <c r="I22" s="187"/>
      <c r="J22" s="240"/>
      <c r="K22" s="184"/>
      <c r="L22" s="240"/>
      <c r="M22" s="240"/>
      <c r="N22" s="187"/>
      <c r="O22" s="187"/>
      <c r="P22" s="187"/>
      <c r="Q22" s="187"/>
      <c r="R22" s="187"/>
      <c r="S22" s="187"/>
      <c r="T22" s="187"/>
      <c r="U22" s="187"/>
      <c r="V22" s="187"/>
      <c r="W22" s="187"/>
      <c r="X22" s="184"/>
    </row>
    <row r="23" spans="1:24" ht="14.25" customHeight="1">
      <c r="A23" s="187" t="s">
        <v>1083</v>
      </c>
      <c r="B23" s="209" t="s">
        <v>287</v>
      </c>
      <c r="C23" s="209" t="s">
        <v>288</v>
      </c>
      <c r="D23" s="209" t="s">
        <v>292</v>
      </c>
      <c r="E23" s="184" t="s">
        <v>290</v>
      </c>
      <c r="F23" s="184">
        <v>15243650785</v>
      </c>
      <c r="G23" s="184" t="s">
        <v>30</v>
      </c>
      <c r="H23" s="184"/>
      <c r="I23" s="187"/>
      <c r="J23" s="240">
        <v>44988</v>
      </c>
      <c r="K23" s="184" t="s">
        <v>1100</v>
      </c>
      <c r="L23" s="240">
        <v>44991</v>
      </c>
      <c r="M23" s="240">
        <v>44994</v>
      </c>
      <c r="N23" s="184" t="s">
        <v>1071</v>
      </c>
      <c r="O23" s="187"/>
      <c r="P23" s="187"/>
      <c r="Q23" s="187"/>
      <c r="R23" s="187"/>
      <c r="S23" s="187"/>
      <c r="T23" s="187"/>
      <c r="U23" s="187"/>
      <c r="V23" s="187"/>
      <c r="W23" s="187"/>
      <c r="X23" s="184"/>
    </row>
    <row r="24" spans="1:24" ht="14.25" customHeight="1">
      <c r="A24" s="187" t="s">
        <v>1083</v>
      </c>
      <c r="B24" s="209" t="s">
        <v>294</v>
      </c>
      <c r="C24" s="209" t="s">
        <v>386</v>
      </c>
      <c r="D24" s="209" t="s">
        <v>962</v>
      </c>
      <c r="E24" s="184" t="s">
        <v>1101</v>
      </c>
      <c r="F24" s="184">
        <v>15563908517</v>
      </c>
      <c r="G24" s="184" t="s">
        <v>38</v>
      </c>
      <c r="H24" s="184"/>
      <c r="I24" s="187"/>
      <c r="J24" s="240">
        <v>44988</v>
      </c>
      <c r="K24" s="184" t="s">
        <v>1102</v>
      </c>
      <c r="L24" s="240">
        <v>44991</v>
      </c>
      <c r="M24" s="240">
        <v>44994</v>
      </c>
      <c r="N24" s="184" t="s">
        <v>1071</v>
      </c>
      <c r="O24" s="187"/>
      <c r="P24" s="187"/>
      <c r="Q24" s="187"/>
      <c r="R24" s="187"/>
      <c r="S24" s="187"/>
      <c r="T24" s="187"/>
      <c r="U24" s="187"/>
      <c r="V24" s="187"/>
      <c r="W24" s="187"/>
      <c r="X24" s="184"/>
    </row>
    <row r="25" spans="1:24" ht="16.5" customHeight="1">
      <c r="A25" s="187" t="s">
        <v>1083</v>
      </c>
      <c r="B25" s="209" t="s">
        <v>511</v>
      </c>
      <c r="C25" s="209" t="s">
        <v>525</v>
      </c>
      <c r="D25" s="219" t="s">
        <v>529</v>
      </c>
      <c r="E25" s="184" t="s">
        <v>528</v>
      </c>
      <c r="F25" s="184">
        <v>15868287246</v>
      </c>
      <c r="G25" s="184" t="s">
        <v>30</v>
      </c>
      <c r="H25" s="184"/>
      <c r="I25" s="187"/>
      <c r="J25" s="240">
        <v>44995</v>
      </c>
      <c r="K25" s="184" t="s">
        <v>1103</v>
      </c>
      <c r="L25" s="240">
        <v>45001</v>
      </c>
      <c r="M25" s="240">
        <v>45004</v>
      </c>
      <c r="N25" s="187"/>
      <c r="O25" s="187"/>
      <c r="P25" s="187"/>
      <c r="Q25" s="187"/>
      <c r="R25" s="187"/>
      <c r="S25" s="187"/>
      <c r="T25" s="187"/>
      <c r="U25" s="187"/>
      <c r="V25" s="187"/>
      <c r="W25" s="187"/>
      <c r="X25" s="184"/>
    </row>
    <row r="26" spans="1:24" ht="16.5" customHeight="1">
      <c r="A26" s="187" t="s">
        <v>1083</v>
      </c>
      <c r="B26" s="209" t="s">
        <v>257</v>
      </c>
      <c r="C26" s="209" t="s">
        <v>258</v>
      </c>
      <c r="D26" s="209" t="s">
        <v>261</v>
      </c>
      <c r="E26" s="184" t="s">
        <v>259</v>
      </c>
      <c r="F26" s="184">
        <v>13769111230</v>
      </c>
      <c r="G26" s="184" t="s">
        <v>38</v>
      </c>
      <c r="H26" s="184"/>
      <c r="I26" s="187"/>
      <c r="J26" s="240">
        <v>44995</v>
      </c>
      <c r="K26" s="184" t="s">
        <v>1104</v>
      </c>
      <c r="L26" s="240">
        <v>45001</v>
      </c>
      <c r="M26" s="240">
        <v>45004</v>
      </c>
      <c r="N26" s="187"/>
      <c r="O26" s="187"/>
      <c r="P26" s="187"/>
      <c r="Q26" s="187"/>
      <c r="R26" s="187"/>
      <c r="S26" s="187"/>
      <c r="T26" s="187"/>
      <c r="U26" s="187"/>
      <c r="V26" s="187"/>
      <c r="W26" s="187"/>
      <c r="X26" s="184"/>
    </row>
    <row r="27" spans="1:24" ht="16.5" customHeight="1">
      <c r="A27" s="187" t="s">
        <v>1083</v>
      </c>
      <c r="B27" s="209" t="s">
        <v>227</v>
      </c>
      <c r="C27" s="209" t="s">
        <v>228</v>
      </c>
      <c r="D27" s="209" t="s">
        <v>232</v>
      </c>
      <c r="E27" s="184" t="s">
        <v>231</v>
      </c>
      <c r="F27" s="184">
        <v>14795592089</v>
      </c>
      <c r="G27" s="184" t="s">
        <v>38</v>
      </c>
      <c r="H27" s="184"/>
      <c r="I27" s="187"/>
      <c r="J27" s="240">
        <v>44995</v>
      </c>
      <c r="K27" s="184" t="s">
        <v>1105</v>
      </c>
      <c r="L27" s="240">
        <v>44995</v>
      </c>
      <c r="M27" s="240">
        <v>44998</v>
      </c>
      <c r="N27" s="184" t="s">
        <v>1071</v>
      </c>
      <c r="O27" s="187"/>
      <c r="P27" s="187"/>
      <c r="Q27" s="187"/>
      <c r="R27" s="187"/>
      <c r="S27" s="187"/>
      <c r="T27" s="187"/>
      <c r="U27" s="187"/>
      <c r="V27" s="187"/>
      <c r="W27" s="187"/>
      <c r="X27" s="184"/>
    </row>
    <row r="28" spans="1:24" ht="16.5" customHeight="1">
      <c r="A28" s="187" t="s">
        <v>1083</v>
      </c>
      <c r="B28" s="209" t="s">
        <v>582</v>
      </c>
      <c r="C28" s="209" t="s">
        <v>588</v>
      </c>
      <c r="D28" s="209" t="s">
        <v>1106</v>
      </c>
      <c r="E28" s="184" t="s">
        <v>589</v>
      </c>
      <c r="F28" s="184">
        <v>18832111343</v>
      </c>
      <c r="G28" s="184" t="s">
        <v>38</v>
      </c>
      <c r="H28" s="184"/>
      <c r="I28" s="187"/>
      <c r="J28" s="240">
        <v>44995</v>
      </c>
      <c r="K28" s="184" t="s">
        <v>1107</v>
      </c>
      <c r="L28" s="240">
        <v>45001</v>
      </c>
      <c r="M28" s="240">
        <v>45004</v>
      </c>
      <c r="N28" s="187"/>
      <c r="O28" s="187"/>
      <c r="P28" s="187"/>
      <c r="Q28" s="187"/>
      <c r="R28" s="187"/>
      <c r="S28" s="187"/>
      <c r="T28" s="187"/>
      <c r="U28" s="187"/>
      <c r="V28" s="187"/>
      <c r="W28" s="187"/>
      <c r="X28" s="184"/>
    </row>
    <row r="29" spans="1:24" ht="16.5" customHeight="1">
      <c r="A29" s="187" t="s">
        <v>1108</v>
      </c>
      <c r="B29" s="209" t="s">
        <v>140</v>
      </c>
      <c r="C29" s="209" t="s">
        <v>566</v>
      </c>
      <c r="D29" s="209" t="s">
        <v>1109</v>
      </c>
      <c r="E29" s="209" t="s">
        <v>699</v>
      </c>
      <c r="F29" s="209">
        <v>15919729893</v>
      </c>
      <c r="G29" s="184" t="s">
        <v>38</v>
      </c>
      <c r="H29" s="184" t="s">
        <v>38</v>
      </c>
      <c r="I29" s="194">
        <v>45005</v>
      </c>
      <c r="J29" s="240"/>
      <c r="K29" s="184"/>
      <c r="L29" s="240"/>
      <c r="M29" s="240"/>
      <c r="N29" s="187"/>
      <c r="O29" s="187"/>
      <c r="P29" s="187"/>
      <c r="Q29" s="187"/>
      <c r="R29" s="187" t="s">
        <v>1110</v>
      </c>
      <c r="S29" s="209">
        <v>13580408210</v>
      </c>
      <c r="T29" s="187"/>
      <c r="U29" s="187"/>
      <c r="V29" s="187"/>
      <c r="W29" s="187"/>
      <c r="X29" s="187"/>
    </row>
    <row r="30" spans="1:24" ht="16.5" customHeight="1">
      <c r="A30" s="187" t="s">
        <v>1108</v>
      </c>
      <c r="B30" s="209" t="s">
        <v>582</v>
      </c>
      <c r="C30" s="209" t="s">
        <v>583</v>
      </c>
      <c r="D30" s="209" t="s">
        <v>1111</v>
      </c>
      <c r="E30" s="209" t="s">
        <v>1112</v>
      </c>
      <c r="F30" s="209">
        <v>18631177170</v>
      </c>
      <c r="G30" s="184" t="s">
        <v>38</v>
      </c>
      <c r="H30" s="184" t="s">
        <v>38</v>
      </c>
      <c r="I30" s="194">
        <v>45005</v>
      </c>
      <c r="J30" s="240"/>
      <c r="K30" s="184"/>
      <c r="L30" s="240"/>
      <c r="M30" s="240"/>
      <c r="N30" s="187"/>
      <c r="O30" s="187"/>
      <c r="P30" s="187"/>
      <c r="Q30" s="187"/>
      <c r="R30" s="187" t="s">
        <v>1070</v>
      </c>
      <c r="S30" s="209">
        <v>18818862545</v>
      </c>
      <c r="T30" s="187"/>
      <c r="U30" s="187"/>
      <c r="V30" s="187"/>
      <c r="W30" s="187"/>
      <c r="X30" s="187"/>
    </row>
    <row r="31" spans="1:24" ht="16.5" customHeight="1">
      <c r="A31" s="187" t="s">
        <v>1108</v>
      </c>
      <c r="B31" s="209" t="s">
        <v>593</v>
      </c>
      <c r="C31" s="209" t="s">
        <v>599</v>
      </c>
      <c r="D31" s="209" t="s">
        <v>602</v>
      </c>
      <c r="E31" s="209" t="s">
        <v>600</v>
      </c>
      <c r="F31" s="209">
        <v>13030052121</v>
      </c>
      <c r="G31" s="184" t="s">
        <v>38</v>
      </c>
      <c r="H31" s="184" t="s">
        <v>38</v>
      </c>
      <c r="I31" s="194">
        <v>45005</v>
      </c>
      <c r="J31" s="240"/>
      <c r="K31" s="184"/>
      <c r="L31" s="240"/>
      <c r="M31" s="240"/>
      <c r="N31" s="187"/>
      <c r="O31" s="187"/>
      <c r="P31" s="187"/>
      <c r="Q31" s="187"/>
      <c r="R31" s="187" t="s">
        <v>1113</v>
      </c>
      <c r="S31" s="209">
        <v>15754354110</v>
      </c>
      <c r="T31" s="187"/>
      <c r="U31" s="187"/>
      <c r="V31" s="187"/>
      <c r="W31" s="187"/>
      <c r="X31" s="187"/>
    </row>
    <row r="32" spans="1:24" ht="16.5" customHeight="1">
      <c r="A32" s="187" t="s">
        <v>1108</v>
      </c>
      <c r="B32" s="209" t="s">
        <v>140</v>
      </c>
      <c r="C32" s="209" t="s">
        <v>572</v>
      </c>
      <c r="D32" s="209" t="s">
        <v>576</v>
      </c>
      <c r="E32" s="209" t="s">
        <v>574</v>
      </c>
      <c r="F32" s="209">
        <v>13556731755</v>
      </c>
      <c r="G32" s="184" t="s">
        <v>38</v>
      </c>
      <c r="H32" s="184" t="s">
        <v>38</v>
      </c>
      <c r="I32" s="194">
        <v>45005</v>
      </c>
      <c r="J32" s="240"/>
      <c r="K32" s="184"/>
      <c r="L32" s="240"/>
      <c r="M32" s="240"/>
      <c r="N32" s="187"/>
      <c r="O32" s="187"/>
      <c r="P32" s="187"/>
      <c r="Q32" s="187"/>
      <c r="R32" s="187" t="s">
        <v>1110</v>
      </c>
      <c r="S32" s="209">
        <v>13580408210</v>
      </c>
      <c r="T32" s="187"/>
      <c r="U32" s="187"/>
      <c r="V32" s="187"/>
      <c r="W32" s="187"/>
      <c r="X32" s="187"/>
    </row>
    <row r="33" spans="1:24" ht="16.5" customHeight="1">
      <c r="A33" s="187" t="s">
        <v>1108</v>
      </c>
      <c r="B33" s="209" t="s">
        <v>140</v>
      </c>
      <c r="C33" s="209" t="s">
        <v>577</v>
      </c>
      <c r="D33" s="209" t="s">
        <v>580</v>
      </c>
      <c r="E33" s="209" t="s">
        <v>578</v>
      </c>
      <c r="F33" s="209">
        <v>15812998288</v>
      </c>
      <c r="G33" s="184" t="s">
        <v>38</v>
      </c>
      <c r="H33" s="184" t="s">
        <v>38</v>
      </c>
      <c r="I33" s="194">
        <v>45005</v>
      </c>
      <c r="J33" s="240"/>
      <c r="K33" s="184"/>
      <c r="L33" s="240"/>
      <c r="M33" s="240"/>
      <c r="N33" s="187"/>
      <c r="O33" s="187"/>
      <c r="P33" s="187"/>
      <c r="Q33" s="187"/>
      <c r="R33" s="187" t="s">
        <v>1114</v>
      </c>
      <c r="S33" s="209">
        <v>15602236008</v>
      </c>
      <c r="T33" s="187"/>
      <c r="U33" s="187"/>
      <c r="V33" s="187"/>
      <c r="W33" s="187"/>
      <c r="X33" s="187"/>
    </row>
    <row r="34" spans="1:24" ht="16.5" customHeight="1">
      <c r="A34" s="187" t="s">
        <v>1108</v>
      </c>
      <c r="B34" s="213" t="s">
        <v>593</v>
      </c>
      <c r="C34" s="209" t="s">
        <v>594</v>
      </c>
      <c r="D34" s="209" t="s">
        <v>598</v>
      </c>
      <c r="E34" s="209" t="s">
        <v>597</v>
      </c>
      <c r="F34" s="213">
        <v>13664521861</v>
      </c>
      <c r="G34" s="184" t="s">
        <v>38</v>
      </c>
      <c r="H34" s="184" t="s">
        <v>38</v>
      </c>
      <c r="I34" s="194">
        <v>45005</v>
      </c>
      <c r="J34" s="240"/>
      <c r="K34" s="184"/>
      <c r="L34" s="240"/>
      <c r="M34" s="240"/>
      <c r="N34" s="187"/>
      <c r="O34" s="187"/>
      <c r="P34" s="187"/>
      <c r="Q34" s="187"/>
      <c r="R34" s="187" t="s">
        <v>1113</v>
      </c>
      <c r="S34" s="209">
        <v>15754354110</v>
      </c>
      <c r="T34" s="187"/>
      <c r="U34" s="187"/>
      <c r="V34" s="187"/>
      <c r="W34" s="187"/>
      <c r="X34" s="187"/>
    </row>
    <row r="35" spans="1:24" ht="16.5" customHeight="1">
      <c r="A35" s="187" t="s">
        <v>1108</v>
      </c>
      <c r="B35" s="213" t="s">
        <v>603</v>
      </c>
      <c r="C35" s="209" t="s">
        <v>604</v>
      </c>
      <c r="D35" s="209" t="s">
        <v>608</v>
      </c>
      <c r="E35" s="209" t="s">
        <v>606</v>
      </c>
      <c r="F35" s="213">
        <v>13994296938</v>
      </c>
      <c r="G35" s="184" t="s">
        <v>38</v>
      </c>
      <c r="H35" s="184" t="s">
        <v>38</v>
      </c>
      <c r="I35" s="194">
        <v>45005</v>
      </c>
      <c r="J35" s="240"/>
      <c r="K35" s="184"/>
      <c r="L35" s="240"/>
      <c r="M35" s="240"/>
      <c r="N35" s="187"/>
      <c r="O35" s="187"/>
      <c r="P35" s="187"/>
      <c r="Q35" s="187"/>
      <c r="R35" s="187" t="s">
        <v>1115</v>
      </c>
      <c r="S35" s="209">
        <v>13834130837</v>
      </c>
      <c r="T35" s="187"/>
      <c r="U35" s="187"/>
      <c r="V35" s="187"/>
      <c r="W35" s="187"/>
      <c r="X35" s="187"/>
    </row>
    <row r="36" spans="1:24" ht="16.5" customHeight="1">
      <c r="A36" s="187" t="s">
        <v>1108</v>
      </c>
      <c r="B36" s="209" t="s">
        <v>140</v>
      </c>
      <c r="C36" s="209" t="s">
        <v>141</v>
      </c>
      <c r="D36" s="209" t="s">
        <v>147</v>
      </c>
      <c r="E36" s="209" t="s">
        <v>146</v>
      </c>
      <c r="F36" s="209">
        <v>15917920160</v>
      </c>
      <c r="G36" s="184" t="s">
        <v>38</v>
      </c>
      <c r="H36" s="184" t="s">
        <v>38</v>
      </c>
      <c r="I36" s="194">
        <v>45005</v>
      </c>
      <c r="J36" s="240"/>
      <c r="K36" s="184"/>
      <c r="L36" s="240"/>
      <c r="M36" s="240"/>
      <c r="N36" s="187"/>
      <c r="O36" s="187"/>
      <c r="P36" s="187"/>
      <c r="Q36" s="187"/>
      <c r="R36" s="187" t="s">
        <v>1114</v>
      </c>
      <c r="S36" s="209">
        <v>15602236008</v>
      </c>
      <c r="T36" s="187"/>
      <c r="U36" s="187"/>
      <c r="V36" s="187"/>
      <c r="W36" s="187"/>
      <c r="X36" s="187"/>
    </row>
    <row r="37" spans="1:24" ht="16.5" customHeight="1">
      <c r="A37" s="187" t="s">
        <v>1108</v>
      </c>
      <c r="B37" s="209" t="s">
        <v>140</v>
      </c>
      <c r="C37" s="209" t="s">
        <v>168</v>
      </c>
      <c r="D37" s="209" t="s">
        <v>172</v>
      </c>
      <c r="E37" s="209" t="s">
        <v>171</v>
      </c>
      <c r="F37" s="209">
        <v>13544461797</v>
      </c>
      <c r="G37" s="184" t="s">
        <v>38</v>
      </c>
      <c r="H37" s="184" t="s">
        <v>38</v>
      </c>
      <c r="I37" s="194">
        <v>45005</v>
      </c>
      <c r="J37" s="240"/>
      <c r="K37" s="184"/>
      <c r="L37" s="240"/>
      <c r="M37" s="240"/>
      <c r="N37" s="187"/>
      <c r="O37" s="187"/>
      <c r="P37" s="187"/>
      <c r="Q37" s="187"/>
      <c r="R37" s="187" t="s">
        <v>1070</v>
      </c>
      <c r="S37" s="209">
        <v>18818862545</v>
      </c>
      <c r="T37" s="187"/>
      <c r="U37" s="187"/>
      <c r="V37" s="187"/>
      <c r="W37" s="187"/>
      <c r="X37" s="187"/>
    </row>
    <row r="38" spans="1:24" ht="16.5" customHeight="1">
      <c r="A38" s="187" t="s">
        <v>1108</v>
      </c>
      <c r="B38" s="209" t="s">
        <v>140</v>
      </c>
      <c r="C38" s="209" t="s">
        <v>192</v>
      </c>
      <c r="D38" s="209" t="s">
        <v>197</v>
      </c>
      <c r="E38" s="209" t="s">
        <v>196</v>
      </c>
      <c r="F38" s="213">
        <v>13553689121</v>
      </c>
      <c r="G38" s="184" t="s">
        <v>38</v>
      </c>
      <c r="H38" s="184" t="s">
        <v>38</v>
      </c>
      <c r="I38" s="194">
        <v>45005</v>
      </c>
      <c r="J38" s="240"/>
      <c r="K38" s="184"/>
      <c r="L38" s="240"/>
      <c r="M38" s="240"/>
      <c r="N38" s="187"/>
      <c r="O38" s="187"/>
      <c r="P38" s="187"/>
      <c r="Q38" s="187"/>
      <c r="R38" s="187" t="s">
        <v>1116</v>
      </c>
      <c r="S38" s="209">
        <v>13802808707</v>
      </c>
      <c r="T38" s="187"/>
      <c r="U38" s="187"/>
      <c r="V38" s="187"/>
      <c r="W38" s="187"/>
      <c r="X38" s="187"/>
    </row>
    <row r="39" spans="1:24" ht="16.5" customHeight="1">
      <c r="A39" s="187" t="s">
        <v>1108</v>
      </c>
      <c r="B39" s="209" t="s">
        <v>234</v>
      </c>
      <c r="C39" s="209" t="s">
        <v>235</v>
      </c>
      <c r="D39" s="209" t="s">
        <v>238</v>
      </c>
      <c r="E39" s="209" t="s">
        <v>236</v>
      </c>
      <c r="F39" s="213">
        <v>18908578288</v>
      </c>
      <c r="G39" s="184" t="s">
        <v>38</v>
      </c>
      <c r="H39" s="184" t="s">
        <v>38</v>
      </c>
      <c r="I39" s="194">
        <v>45005</v>
      </c>
      <c r="J39" s="240"/>
      <c r="K39" s="184"/>
      <c r="L39" s="240"/>
      <c r="M39" s="240"/>
      <c r="N39" s="187"/>
      <c r="O39" s="187"/>
      <c r="P39" s="187"/>
      <c r="Q39" s="187"/>
      <c r="R39" s="187" t="s">
        <v>1117</v>
      </c>
      <c r="S39" s="209">
        <v>18798051846</v>
      </c>
      <c r="T39" s="187"/>
      <c r="U39" s="187"/>
      <c r="V39" s="187"/>
      <c r="W39" s="187"/>
      <c r="X39" s="187"/>
    </row>
    <row r="40" spans="1:24" ht="16.5" customHeight="1">
      <c r="A40" s="187" t="s">
        <v>1108</v>
      </c>
      <c r="B40" s="209" t="s">
        <v>234</v>
      </c>
      <c r="C40" s="209" t="s">
        <v>245</v>
      </c>
      <c r="D40" s="209" t="s">
        <v>250</v>
      </c>
      <c r="E40" s="209" t="s">
        <v>249</v>
      </c>
      <c r="F40" s="213">
        <v>18085792838</v>
      </c>
      <c r="G40" s="190" t="s">
        <v>38</v>
      </c>
      <c r="H40" s="184" t="s">
        <v>38</v>
      </c>
      <c r="I40" s="194">
        <v>45005</v>
      </c>
      <c r="J40" s="240"/>
      <c r="K40" s="184"/>
      <c r="L40" s="240"/>
      <c r="M40" s="240"/>
      <c r="N40" s="187"/>
      <c r="O40" s="187"/>
      <c r="P40" s="187"/>
      <c r="Q40" s="187"/>
      <c r="R40" s="187" t="s">
        <v>1117</v>
      </c>
      <c r="S40" s="209">
        <v>18798051846</v>
      </c>
      <c r="T40" s="187"/>
      <c r="U40" s="187"/>
      <c r="V40" s="187"/>
      <c r="W40" s="187"/>
      <c r="X40" s="187"/>
    </row>
    <row r="41" spans="1:24" ht="16.5" customHeight="1">
      <c r="A41" s="187" t="s">
        <v>1108</v>
      </c>
      <c r="B41" s="209" t="s">
        <v>234</v>
      </c>
      <c r="C41" s="209" t="s">
        <v>251</v>
      </c>
      <c r="D41" s="209" t="s">
        <v>1043</v>
      </c>
      <c r="E41" s="209" t="s">
        <v>1042</v>
      </c>
      <c r="F41" s="209">
        <v>15286136810</v>
      </c>
      <c r="G41" s="190" t="s">
        <v>30</v>
      </c>
      <c r="H41" s="184" t="s">
        <v>38</v>
      </c>
      <c r="I41" s="194">
        <v>45005</v>
      </c>
      <c r="J41" s="240"/>
      <c r="K41" s="184"/>
      <c r="L41" s="240"/>
      <c r="M41" s="240"/>
      <c r="N41" s="187"/>
      <c r="O41" s="187"/>
      <c r="P41" s="187"/>
      <c r="Q41" s="187"/>
      <c r="R41" s="187" t="s">
        <v>1117</v>
      </c>
      <c r="S41" s="209">
        <v>18798051846</v>
      </c>
      <c r="T41" s="187"/>
      <c r="U41" s="187"/>
      <c r="V41" s="187"/>
      <c r="W41" s="187"/>
      <c r="X41" s="187"/>
    </row>
    <row r="42" spans="1:24" ht="16.5" customHeight="1">
      <c r="A42" s="187" t="s">
        <v>1108</v>
      </c>
      <c r="B42" s="209" t="s">
        <v>271</v>
      </c>
      <c r="C42" s="209" t="s">
        <v>272</v>
      </c>
      <c r="D42" s="209" t="s">
        <v>276</v>
      </c>
      <c r="E42" s="209" t="s">
        <v>274</v>
      </c>
      <c r="F42" s="209">
        <v>15738370463</v>
      </c>
      <c r="G42" s="187" t="s">
        <v>275</v>
      </c>
      <c r="H42" s="184" t="s">
        <v>38</v>
      </c>
      <c r="I42" s="194">
        <v>45005</v>
      </c>
      <c r="J42" s="240"/>
      <c r="K42" s="184"/>
      <c r="L42" s="240"/>
      <c r="M42" s="240"/>
      <c r="N42" s="187"/>
      <c r="O42" s="187"/>
      <c r="P42" s="187"/>
      <c r="Q42" s="187"/>
      <c r="R42" s="187" t="s">
        <v>1118</v>
      </c>
      <c r="S42" s="209">
        <v>18537777499</v>
      </c>
      <c r="T42" s="187"/>
      <c r="U42" s="187"/>
      <c r="V42" s="187"/>
      <c r="W42" s="187"/>
      <c r="X42" s="187"/>
    </row>
    <row r="43" spans="1:24" ht="16.5" customHeight="1">
      <c r="A43" s="187" t="s">
        <v>1108</v>
      </c>
      <c r="B43" s="209" t="s">
        <v>271</v>
      </c>
      <c r="C43" s="209" t="s">
        <v>277</v>
      </c>
      <c r="D43" s="209" t="s">
        <v>280</v>
      </c>
      <c r="E43" s="209" t="s">
        <v>279</v>
      </c>
      <c r="F43" s="209">
        <v>15138477318</v>
      </c>
      <c r="G43" s="190" t="s">
        <v>38</v>
      </c>
      <c r="H43" s="184" t="s">
        <v>38</v>
      </c>
      <c r="I43" s="194">
        <v>45005</v>
      </c>
      <c r="J43" s="240"/>
      <c r="K43" s="184"/>
      <c r="L43" s="240"/>
      <c r="M43" s="240"/>
      <c r="N43" s="187"/>
      <c r="O43" s="187"/>
      <c r="P43" s="187"/>
      <c r="Q43" s="187"/>
      <c r="R43" s="187" t="s">
        <v>1118</v>
      </c>
      <c r="S43" s="209">
        <v>18537777499</v>
      </c>
      <c r="T43" s="187"/>
      <c r="U43" s="187"/>
      <c r="V43" s="187"/>
      <c r="W43" s="187"/>
      <c r="X43" s="187"/>
    </row>
    <row r="44" spans="1:24" ht="16.5" customHeight="1">
      <c r="A44" s="187" t="s">
        <v>1108</v>
      </c>
      <c r="B44" s="209" t="s">
        <v>287</v>
      </c>
      <c r="C44" s="209" t="s">
        <v>301</v>
      </c>
      <c r="D44" s="209" t="s">
        <v>1119</v>
      </c>
      <c r="E44" s="209" t="s">
        <v>303</v>
      </c>
      <c r="F44" s="209">
        <v>13265049971</v>
      </c>
      <c r="G44" s="190" t="s">
        <v>38</v>
      </c>
      <c r="H44" s="184" t="s">
        <v>38</v>
      </c>
      <c r="I44" s="194">
        <v>45005</v>
      </c>
      <c r="J44" s="240"/>
      <c r="K44" s="184"/>
      <c r="L44" s="240"/>
      <c r="M44" s="240"/>
      <c r="N44" s="187"/>
      <c r="O44" s="187"/>
      <c r="P44" s="187"/>
      <c r="Q44" s="187"/>
      <c r="R44" s="187" t="s">
        <v>1120</v>
      </c>
      <c r="S44" s="209">
        <v>19918908810</v>
      </c>
      <c r="T44" s="187"/>
      <c r="U44" s="187"/>
      <c r="V44" s="187"/>
      <c r="W44" s="187"/>
      <c r="X44" s="187"/>
    </row>
    <row r="45" spans="1:24" ht="16.5" customHeight="1">
      <c r="A45" s="187" t="s">
        <v>1108</v>
      </c>
      <c r="B45" s="209" t="s">
        <v>287</v>
      </c>
      <c r="C45" s="209" t="s">
        <v>413</v>
      </c>
      <c r="D45" s="209" t="s">
        <v>416</v>
      </c>
      <c r="E45" s="209" t="s">
        <v>415</v>
      </c>
      <c r="F45" s="209">
        <v>13574459257</v>
      </c>
      <c r="G45" s="190" t="s">
        <v>38</v>
      </c>
      <c r="H45" s="184" t="s">
        <v>38</v>
      </c>
      <c r="I45" s="194">
        <v>45005</v>
      </c>
      <c r="J45" s="240"/>
      <c r="K45" s="184"/>
      <c r="L45" s="240"/>
      <c r="M45" s="240"/>
      <c r="N45" s="187"/>
      <c r="O45" s="187"/>
      <c r="P45" s="187"/>
      <c r="Q45" s="187"/>
      <c r="R45" s="187" t="s">
        <v>1120</v>
      </c>
      <c r="S45" s="209">
        <v>19918908810</v>
      </c>
      <c r="T45" s="187"/>
      <c r="U45" s="187"/>
      <c r="V45" s="187"/>
      <c r="W45" s="187"/>
      <c r="X45" s="187"/>
    </row>
    <row r="46" spans="1:24" ht="16.5" customHeight="1">
      <c r="A46" s="187" t="s">
        <v>1108</v>
      </c>
      <c r="B46" s="209" t="s">
        <v>336</v>
      </c>
      <c r="C46" s="209" t="s">
        <v>343</v>
      </c>
      <c r="D46" s="209" t="s">
        <v>347</v>
      </c>
      <c r="E46" s="209" t="s">
        <v>344</v>
      </c>
      <c r="F46" s="209">
        <v>18002452366</v>
      </c>
      <c r="G46" s="190" t="s">
        <v>30</v>
      </c>
      <c r="H46" s="184" t="s">
        <v>38</v>
      </c>
      <c r="I46" s="194">
        <v>45005</v>
      </c>
      <c r="J46" s="240"/>
      <c r="K46" s="184"/>
      <c r="L46" s="240"/>
      <c r="M46" s="240"/>
      <c r="N46" s="187"/>
      <c r="O46" s="187"/>
      <c r="P46" s="187"/>
      <c r="Q46" s="187"/>
      <c r="R46" s="187" t="s">
        <v>1121</v>
      </c>
      <c r="S46" s="209">
        <v>13066596390</v>
      </c>
      <c r="T46" s="187"/>
      <c r="U46" s="187"/>
      <c r="V46" s="187"/>
      <c r="W46" s="187"/>
      <c r="X46" s="187"/>
    </row>
    <row r="47" spans="1:24" ht="16.5" customHeight="1">
      <c r="A47" s="187" t="s">
        <v>1108</v>
      </c>
      <c r="B47" s="209" t="s">
        <v>336</v>
      </c>
      <c r="C47" s="209" t="s">
        <v>348</v>
      </c>
      <c r="D47" s="209" t="s">
        <v>352</v>
      </c>
      <c r="E47" s="209" t="s">
        <v>349</v>
      </c>
      <c r="F47" s="209" t="s">
        <v>351</v>
      </c>
      <c r="G47" s="190" t="s">
        <v>30</v>
      </c>
      <c r="H47" s="184" t="s">
        <v>38</v>
      </c>
      <c r="I47" s="194">
        <v>45005</v>
      </c>
      <c r="J47" s="240"/>
      <c r="K47" s="184"/>
      <c r="L47" s="240"/>
      <c r="M47" s="240"/>
      <c r="N47" s="187"/>
      <c r="O47" s="187"/>
      <c r="P47" s="187"/>
      <c r="Q47" s="187"/>
      <c r="R47" s="187" t="s">
        <v>1121</v>
      </c>
      <c r="S47" s="209">
        <v>13066596390</v>
      </c>
      <c r="T47" s="187"/>
      <c r="U47" s="187"/>
      <c r="V47" s="187"/>
      <c r="W47" s="187"/>
      <c r="X47" s="187"/>
    </row>
    <row r="48" spans="1:24" ht="16.5" customHeight="1">
      <c r="A48" s="187" t="s">
        <v>1108</v>
      </c>
      <c r="B48" s="209" t="s">
        <v>336</v>
      </c>
      <c r="C48" s="209" t="s">
        <v>353</v>
      </c>
      <c r="D48" s="209" t="s">
        <v>357</v>
      </c>
      <c r="E48" s="209" t="s">
        <v>355</v>
      </c>
      <c r="F48" s="209">
        <v>17709870236</v>
      </c>
      <c r="G48" s="184" t="s">
        <v>30</v>
      </c>
      <c r="H48" s="184" t="s">
        <v>38</v>
      </c>
      <c r="I48" s="194">
        <v>45005</v>
      </c>
      <c r="J48" s="241"/>
      <c r="K48" s="184"/>
      <c r="L48" s="240"/>
      <c r="M48" s="240"/>
      <c r="N48" s="187"/>
      <c r="O48" s="187"/>
      <c r="P48" s="187"/>
      <c r="Q48" s="187"/>
      <c r="R48" s="187" t="s">
        <v>1121</v>
      </c>
      <c r="S48" s="209">
        <v>13066596390</v>
      </c>
      <c r="T48" s="187"/>
      <c r="U48" s="187"/>
      <c r="V48" s="187"/>
      <c r="W48" s="187"/>
      <c r="X48" s="187"/>
    </row>
    <row r="49" spans="1:24" ht="16.5" customHeight="1">
      <c r="A49" s="187" t="s">
        <v>1108</v>
      </c>
      <c r="B49" s="209" t="s">
        <v>336</v>
      </c>
      <c r="C49" s="209" t="s">
        <v>363</v>
      </c>
      <c r="D49" s="209" t="s">
        <v>367</v>
      </c>
      <c r="E49" s="209" t="s">
        <v>365</v>
      </c>
      <c r="F49" s="209">
        <v>15940320188</v>
      </c>
      <c r="G49" s="184" t="s">
        <v>30</v>
      </c>
      <c r="H49" s="184" t="s">
        <v>38</v>
      </c>
      <c r="I49" s="194">
        <v>45005</v>
      </c>
      <c r="J49" s="241"/>
      <c r="K49" s="184"/>
      <c r="L49" s="240"/>
      <c r="M49" s="240"/>
      <c r="N49" s="187"/>
      <c r="O49" s="187"/>
      <c r="P49" s="187"/>
      <c r="Q49" s="187"/>
      <c r="R49" s="187" t="s">
        <v>1121</v>
      </c>
      <c r="S49" s="209">
        <v>13066596390</v>
      </c>
      <c r="T49" s="187"/>
      <c r="U49" s="187"/>
      <c r="V49" s="187"/>
      <c r="W49" s="187"/>
      <c r="X49" s="187"/>
    </row>
    <row r="50" spans="1:24" ht="16.5" customHeight="1">
      <c r="A50" s="187" t="s">
        <v>1108</v>
      </c>
      <c r="B50" s="209" t="s">
        <v>294</v>
      </c>
      <c r="C50" s="209" t="s">
        <v>393</v>
      </c>
      <c r="D50" s="209" t="s">
        <v>398</v>
      </c>
      <c r="E50" s="209" t="s">
        <v>397</v>
      </c>
      <c r="F50" s="209">
        <v>18905369750</v>
      </c>
      <c r="G50" s="184" t="s">
        <v>38</v>
      </c>
      <c r="H50" s="184" t="s">
        <v>38</v>
      </c>
      <c r="I50" s="194">
        <v>45005</v>
      </c>
      <c r="J50" s="241"/>
      <c r="K50" s="184"/>
      <c r="L50" s="240"/>
      <c r="M50" s="240"/>
      <c r="N50" s="187"/>
      <c r="O50" s="187"/>
      <c r="P50" s="187"/>
      <c r="Q50" s="187"/>
      <c r="R50" s="187" t="s">
        <v>1122</v>
      </c>
      <c r="S50" s="209">
        <v>13373501198</v>
      </c>
      <c r="T50" s="187"/>
      <c r="U50" s="187"/>
      <c r="V50" s="187"/>
      <c r="W50" s="187"/>
      <c r="X50" s="187"/>
    </row>
    <row r="51" spans="1:24" ht="16.5" customHeight="1">
      <c r="A51" s="187" t="s">
        <v>1108</v>
      </c>
      <c r="B51" s="209" t="s">
        <v>294</v>
      </c>
      <c r="C51" s="209" t="s">
        <v>399</v>
      </c>
      <c r="D51" s="209" t="s">
        <v>404</v>
      </c>
      <c r="E51" s="209" t="s">
        <v>403</v>
      </c>
      <c r="F51" s="209">
        <v>13853240047</v>
      </c>
      <c r="G51" s="184" t="s">
        <v>38</v>
      </c>
      <c r="H51" s="184" t="s">
        <v>38</v>
      </c>
      <c r="I51" s="194">
        <v>45005</v>
      </c>
      <c r="J51" s="241"/>
      <c r="K51" s="184"/>
      <c r="L51" s="240"/>
      <c r="M51" s="240"/>
      <c r="N51" s="187"/>
      <c r="O51" s="187"/>
      <c r="P51" s="187"/>
      <c r="Q51" s="187"/>
      <c r="R51" s="187" t="s">
        <v>1122</v>
      </c>
      <c r="S51" s="209">
        <v>13373501198</v>
      </c>
      <c r="T51" s="187"/>
      <c r="U51" s="187"/>
      <c r="V51" s="187"/>
      <c r="W51" s="187"/>
      <c r="X51" s="187"/>
    </row>
    <row r="52" spans="1:24" ht="16.5" customHeight="1">
      <c r="A52" s="187" t="s">
        <v>1108</v>
      </c>
      <c r="B52" s="209" t="s">
        <v>25</v>
      </c>
      <c r="C52" s="209" t="s">
        <v>33</v>
      </c>
      <c r="D52" s="209" t="s">
        <v>39</v>
      </c>
      <c r="E52" s="209" t="s">
        <v>35</v>
      </c>
      <c r="F52" s="209">
        <v>15827232797</v>
      </c>
      <c r="G52" s="184" t="s">
        <v>30</v>
      </c>
      <c r="H52" s="184" t="s">
        <v>38</v>
      </c>
      <c r="I52" s="194">
        <v>45005</v>
      </c>
      <c r="J52" s="241"/>
      <c r="K52" s="184"/>
      <c r="L52" s="240"/>
      <c r="M52" s="240"/>
      <c r="N52" s="187"/>
      <c r="O52" s="187"/>
      <c r="P52" s="187"/>
      <c r="Q52" s="187"/>
      <c r="R52" s="187" t="s">
        <v>1123</v>
      </c>
      <c r="S52" s="209">
        <v>13638604825</v>
      </c>
      <c r="T52" s="187"/>
      <c r="U52" s="187"/>
      <c r="V52" s="187"/>
      <c r="W52" s="187"/>
      <c r="X52" s="187"/>
    </row>
    <row r="53" spans="1:24" ht="16.5" customHeight="1">
      <c r="A53" s="187" t="s">
        <v>1108</v>
      </c>
      <c r="B53" s="209" t="s">
        <v>25</v>
      </c>
      <c r="C53" s="209" t="s">
        <v>45</v>
      </c>
      <c r="D53" s="209" t="s">
        <v>51</v>
      </c>
      <c r="E53" s="209" t="s">
        <v>50</v>
      </c>
      <c r="F53" s="209">
        <v>15972998121</v>
      </c>
      <c r="G53" s="184" t="s">
        <v>30</v>
      </c>
      <c r="H53" s="184" t="s">
        <v>38</v>
      </c>
      <c r="I53" s="194">
        <v>45005</v>
      </c>
      <c r="J53" s="241"/>
      <c r="K53" s="184"/>
      <c r="L53" s="240"/>
      <c r="M53" s="240"/>
      <c r="N53" s="187"/>
      <c r="O53" s="187"/>
      <c r="P53" s="187"/>
      <c r="Q53" s="187"/>
      <c r="R53" s="187" t="s">
        <v>1123</v>
      </c>
      <c r="S53" s="209">
        <v>13638604825</v>
      </c>
      <c r="T53" s="187"/>
      <c r="U53" s="187"/>
      <c r="V53" s="187"/>
      <c r="W53" s="187"/>
      <c r="X53" s="187"/>
    </row>
    <row r="54" spans="1:24" ht="16.5" customHeight="1">
      <c r="A54" s="187" t="s">
        <v>1108</v>
      </c>
      <c r="B54" s="209" t="s">
        <v>25</v>
      </c>
      <c r="C54" s="209" t="s">
        <v>52</v>
      </c>
      <c r="D54" s="209" t="s">
        <v>56</v>
      </c>
      <c r="E54" s="209" t="s">
        <v>54</v>
      </c>
      <c r="F54" s="209">
        <v>18627790733</v>
      </c>
      <c r="G54" s="184" t="s">
        <v>30</v>
      </c>
      <c r="H54" s="184" t="s">
        <v>38</v>
      </c>
      <c r="I54" s="194">
        <v>45005</v>
      </c>
      <c r="J54" s="241"/>
      <c r="K54" s="184"/>
      <c r="L54" s="240"/>
      <c r="M54" s="240"/>
      <c r="N54" s="187"/>
      <c r="O54" s="187"/>
      <c r="P54" s="187"/>
      <c r="Q54" s="187"/>
      <c r="R54" s="187" t="s">
        <v>1123</v>
      </c>
      <c r="S54" s="209">
        <v>13638604825</v>
      </c>
      <c r="T54" s="187"/>
      <c r="U54" s="187"/>
      <c r="V54" s="187"/>
      <c r="W54" s="187"/>
      <c r="X54" s="187"/>
    </row>
    <row r="55" spans="1:24" ht="16.5" customHeight="1">
      <c r="A55" s="187" t="s">
        <v>1108</v>
      </c>
      <c r="B55" s="209" t="s">
        <v>25</v>
      </c>
      <c r="C55" s="209" t="s">
        <v>57</v>
      </c>
      <c r="D55" s="209" t="s">
        <v>61</v>
      </c>
      <c r="E55" s="209" t="s">
        <v>60</v>
      </c>
      <c r="F55" s="209">
        <v>18108651005</v>
      </c>
      <c r="G55" s="184" t="s">
        <v>30</v>
      </c>
      <c r="H55" s="184" t="s">
        <v>38</v>
      </c>
      <c r="I55" s="194">
        <v>45005</v>
      </c>
      <c r="J55" s="241"/>
      <c r="K55" s="184"/>
      <c r="L55" s="240"/>
      <c r="M55" s="240"/>
      <c r="N55" s="187"/>
      <c r="O55" s="187"/>
      <c r="P55" s="187"/>
      <c r="Q55" s="187"/>
      <c r="R55" s="187" t="s">
        <v>1123</v>
      </c>
      <c r="S55" s="209">
        <v>13638604825</v>
      </c>
      <c r="T55" s="187"/>
      <c r="U55" s="187"/>
      <c r="V55" s="187"/>
      <c r="W55" s="187"/>
      <c r="X55" s="187"/>
    </row>
    <row r="56" spans="1:24" ht="16.5" customHeight="1">
      <c r="A56" s="187" t="s">
        <v>1108</v>
      </c>
      <c r="B56" s="209" t="s">
        <v>25</v>
      </c>
      <c r="C56" s="209" t="s">
        <v>62</v>
      </c>
      <c r="D56" s="209" t="s">
        <v>66</v>
      </c>
      <c r="E56" s="209" t="s">
        <v>65</v>
      </c>
      <c r="F56" s="209">
        <v>13971916688</v>
      </c>
      <c r="G56" s="184" t="s">
        <v>30</v>
      </c>
      <c r="H56" s="184" t="s">
        <v>38</v>
      </c>
      <c r="I56" s="194">
        <v>45005</v>
      </c>
      <c r="J56" s="241"/>
      <c r="K56" s="184"/>
      <c r="L56" s="240"/>
      <c r="M56" s="240"/>
      <c r="N56" s="187"/>
      <c r="O56" s="187"/>
      <c r="P56" s="187"/>
      <c r="Q56" s="187"/>
      <c r="R56" s="187" t="s">
        <v>1123</v>
      </c>
      <c r="S56" s="209">
        <v>13638604825</v>
      </c>
      <c r="T56" s="187"/>
      <c r="U56" s="187"/>
      <c r="V56" s="187"/>
      <c r="W56" s="187"/>
      <c r="X56" s="187"/>
    </row>
    <row r="57" spans="1:24" ht="16.5" customHeight="1">
      <c r="A57" s="187" t="s">
        <v>1108</v>
      </c>
      <c r="B57" s="209" t="s">
        <v>25</v>
      </c>
      <c r="C57" s="209" t="s">
        <v>67</v>
      </c>
      <c r="D57" s="209" t="s">
        <v>70</v>
      </c>
      <c r="E57" s="209" t="s">
        <v>68</v>
      </c>
      <c r="F57" s="209">
        <v>13117215526</v>
      </c>
      <c r="G57" s="184" t="s">
        <v>38</v>
      </c>
      <c r="H57" s="184" t="s">
        <v>38</v>
      </c>
      <c r="I57" s="194">
        <v>45005</v>
      </c>
      <c r="J57" s="241"/>
      <c r="K57" s="184"/>
      <c r="L57" s="240"/>
      <c r="M57" s="240"/>
      <c r="N57" s="187"/>
      <c r="O57" s="187"/>
      <c r="P57" s="187"/>
      <c r="Q57" s="187"/>
      <c r="R57" s="187" t="s">
        <v>1123</v>
      </c>
      <c r="S57" s="209">
        <v>13638604825</v>
      </c>
      <c r="T57" s="187"/>
      <c r="U57" s="187"/>
      <c r="V57" s="187"/>
      <c r="W57" s="187"/>
      <c r="X57" s="187"/>
    </row>
    <row r="58" spans="1:24" ht="16.5" customHeight="1">
      <c r="A58" s="187" t="s">
        <v>1108</v>
      </c>
      <c r="B58" s="209" t="s">
        <v>25</v>
      </c>
      <c r="C58" s="209" t="s">
        <v>71</v>
      </c>
      <c r="D58" s="209" t="s">
        <v>75</v>
      </c>
      <c r="E58" s="209" t="s">
        <v>74</v>
      </c>
      <c r="F58" s="209">
        <v>18972053362</v>
      </c>
      <c r="G58" s="184" t="s">
        <v>38</v>
      </c>
      <c r="H58" s="184" t="s">
        <v>38</v>
      </c>
      <c r="I58" s="194">
        <v>45005</v>
      </c>
      <c r="J58" s="240"/>
      <c r="K58" s="184"/>
      <c r="L58" s="240"/>
      <c r="M58" s="240"/>
      <c r="N58" s="187"/>
      <c r="O58" s="187"/>
      <c r="P58" s="187"/>
      <c r="Q58" s="187"/>
      <c r="R58" s="187" t="s">
        <v>1123</v>
      </c>
      <c r="S58" s="209">
        <v>13638604825</v>
      </c>
      <c r="T58" s="187"/>
      <c r="U58" s="187"/>
      <c r="V58" s="187"/>
      <c r="W58" s="187"/>
      <c r="X58" s="187"/>
    </row>
    <row r="59" spans="1:24" ht="16.5" customHeight="1">
      <c r="A59" s="187" t="s">
        <v>1108</v>
      </c>
      <c r="B59" s="209" t="s">
        <v>25</v>
      </c>
      <c r="C59" s="209" t="s">
        <v>76</v>
      </c>
      <c r="D59" s="209" t="s">
        <v>80</v>
      </c>
      <c r="E59" s="209" t="s">
        <v>79</v>
      </c>
      <c r="F59" s="209">
        <v>18972161582</v>
      </c>
      <c r="G59" s="190" t="s">
        <v>38</v>
      </c>
      <c r="H59" s="184" t="s">
        <v>38</v>
      </c>
      <c r="I59" s="194">
        <v>45005</v>
      </c>
      <c r="J59" s="240"/>
      <c r="K59" s="184"/>
      <c r="L59" s="240"/>
      <c r="M59" s="240"/>
      <c r="N59" s="187"/>
      <c r="O59" s="187"/>
      <c r="P59" s="187"/>
      <c r="Q59" s="187"/>
      <c r="R59" s="187" t="s">
        <v>1123</v>
      </c>
      <c r="S59" s="209">
        <v>13638604825</v>
      </c>
      <c r="T59" s="187"/>
      <c r="U59" s="187"/>
      <c r="V59" s="187"/>
      <c r="W59" s="187"/>
      <c r="X59" s="187"/>
    </row>
    <row r="60" spans="1:24" ht="16.5" customHeight="1">
      <c r="A60" s="187" t="s">
        <v>1108</v>
      </c>
      <c r="B60" s="209" t="s">
        <v>81</v>
      </c>
      <c r="C60" s="209" t="s">
        <v>98</v>
      </c>
      <c r="D60" s="209" t="s">
        <v>101</v>
      </c>
      <c r="E60" s="209" t="s">
        <v>99</v>
      </c>
      <c r="F60" s="209">
        <v>13666257233</v>
      </c>
      <c r="G60" s="190" t="s">
        <v>30</v>
      </c>
      <c r="H60" s="184" t="s">
        <v>38</v>
      </c>
      <c r="I60" s="194">
        <v>45005</v>
      </c>
      <c r="J60" s="240"/>
      <c r="K60" s="184"/>
      <c r="L60" s="240"/>
      <c r="M60" s="240"/>
      <c r="N60" s="187"/>
      <c r="O60" s="187"/>
      <c r="P60" s="187"/>
      <c r="Q60" s="187"/>
      <c r="R60" s="187" t="s">
        <v>1124</v>
      </c>
      <c r="S60" s="209">
        <v>18904726810</v>
      </c>
      <c r="T60" s="187"/>
      <c r="U60" s="187"/>
      <c r="V60" s="187"/>
      <c r="W60" s="187"/>
      <c r="X60" s="187"/>
    </row>
    <row r="61" spans="1:24" ht="16.5" customHeight="1">
      <c r="A61" s="187" t="s">
        <v>1108</v>
      </c>
      <c r="B61" s="209" t="s">
        <v>102</v>
      </c>
      <c r="C61" s="209" t="s">
        <v>103</v>
      </c>
      <c r="D61" s="209" t="s">
        <v>108</v>
      </c>
      <c r="E61" s="209" t="s">
        <v>107</v>
      </c>
      <c r="F61" s="209">
        <v>15276456140</v>
      </c>
      <c r="G61" s="220" t="s">
        <v>38</v>
      </c>
      <c r="H61" s="184" t="s">
        <v>38</v>
      </c>
      <c r="I61" s="194">
        <v>45005</v>
      </c>
      <c r="J61" s="240"/>
      <c r="K61" s="184"/>
      <c r="L61" s="240"/>
      <c r="M61" s="240"/>
      <c r="N61" s="187"/>
      <c r="O61" s="187"/>
      <c r="P61" s="187"/>
      <c r="Q61" s="187"/>
      <c r="R61" s="187" t="s">
        <v>1125</v>
      </c>
      <c r="S61" s="209">
        <v>13201392161</v>
      </c>
      <c r="T61" s="187"/>
      <c r="U61" s="187"/>
      <c r="V61" s="187"/>
      <c r="W61" s="187"/>
      <c r="X61" s="187"/>
    </row>
    <row r="62" spans="1:24" ht="16.5" customHeight="1">
      <c r="A62" s="187" t="s">
        <v>1108</v>
      </c>
      <c r="B62" s="209" t="s">
        <v>102</v>
      </c>
      <c r="C62" s="209" t="s">
        <v>113</v>
      </c>
      <c r="D62" s="209" t="s">
        <v>113</v>
      </c>
      <c r="E62" s="209" t="s">
        <v>115</v>
      </c>
      <c r="F62" s="209">
        <v>13909986021</v>
      </c>
      <c r="G62" s="190" t="s">
        <v>38</v>
      </c>
      <c r="H62" s="184" t="s">
        <v>38</v>
      </c>
      <c r="I62" s="194">
        <v>45005</v>
      </c>
      <c r="J62" s="240"/>
      <c r="K62" s="184"/>
      <c r="L62" s="240"/>
      <c r="M62" s="240"/>
      <c r="N62" s="187"/>
      <c r="O62" s="187"/>
      <c r="P62" s="187"/>
      <c r="Q62" s="187"/>
      <c r="R62" s="187" t="s">
        <v>1125</v>
      </c>
      <c r="S62" s="209">
        <v>13201392161</v>
      </c>
      <c r="T62" s="187"/>
      <c r="U62" s="187"/>
      <c r="V62" s="187"/>
      <c r="W62" s="187"/>
      <c r="X62" s="187"/>
    </row>
    <row r="63" spans="1:24" ht="16.5" customHeight="1">
      <c r="A63" s="187" t="s">
        <v>1108</v>
      </c>
      <c r="B63" s="209" t="s">
        <v>116</v>
      </c>
      <c r="C63" s="209" t="s">
        <v>126</v>
      </c>
      <c r="D63" s="209" t="s">
        <v>130</v>
      </c>
      <c r="E63" s="209" t="s">
        <v>129</v>
      </c>
      <c r="F63" s="213">
        <v>13996889291</v>
      </c>
      <c r="G63" s="184" t="s">
        <v>30</v>
      </c>
      <c r="H63" s="184" t="s">
        <v>38</v>
      </c>
      <c r="I63" s="194">
        <v>45005</v>
      </c>
      <c r="J63" s="240"/>
      <c r="K63" s="184"/>
      <c r="L63" s="240"/>
      <c r="M63" s="240"/>
      <c r="N63" s="187"/>
      <c r="O63" s="187"/>
      <c r="P63" s="187"/>
      <c r="Q63" s="187"/>
      <c r="R63" s="187" t="s">
        <v>1126</v>
      </c>
      <c r="S63" s="209">
        <v>18602348640</v>
      </c>
      <c r="T63" s="187"/>
      <c r="U63" s="187"/>
      <c r="V63" s="187"/>
      <c r="W63" s="187"/>
      <c r="X63" s="187"/>
    </row>
    <row r="64" spans="1:24" ht="16.5" customHeight="1">
      <c r="A64" s="187" t="s">
        <v>1108</v>
      </c>
      <c r="B64" s="209" t="s">
        <v>116</v>
      </c>
      <c r="C64" s="209" t="s">
        <v>131</v>
      </c>
      <c r="D64" s="209" t="s">
        <v>134</v>
      </c>
      <c r="E64" s="209" t="s">
        <v>133</v>
      </c>
      <c r="F64" s="213">
        <v>18223143643</v>
      </c>
      <c r="G64" s="184" t="s">
        <v>30</v>
      </c>
      <c r="H64" s="184" t="s">
        <v>38</v>
      </c>
      <c r="I64" s="194">
        <v>45005</v>
      </c>
      <c r="J64" s="240"/>
      <c r="K64" s="184"/>
      <c r="L64" s="240"/>
      <c r="M64" s="240"/>
      <c r="N64" s="187"/>
      <c r="O64" s="187"/>
      <c r="P64" s="187"/>
      <c r="Q64" s="187"/>
      <c r="R64" s="187" t="s">
        <v>1126</v>
      </c>
      <c r="S64" s="209">
        <v>18602348640</v>
      </c>
      <c r="T64" s="187"/>
      <c r="U64" s="187"/>
      <c r="V64" s="187"/>
      <c r="W64" s="187"/>
      <c r="X64" s="187"/>
    </row>
    <row r="65" spans="1:24" ht="16.5" customHeight="1">
      <c r="A65" s="187" t="s">
        <v>1108</v>
      </c>
      <c r="B65" s="209" t="s">
        <v>116</v>
      </c>
      <c r="C65" s="209" t="s">
        <v>135</v>
      </c>
      <c r="D65" s="209" t="s">
        <v>138</v>
      </c>
      <c r="E65" s="209" t="s">
        <v>137</v>
      </c>
      <c r="F65" s="213">
        <v>15213180963</v>
      </c>
      <c r="G65" s="184" t="s">
        <v>38</v>
      </c>
      <c r="H65" s="184" t="s">
        <v>38</v>
      </c>
      <c r="I65" s="194">
        <v>45005</v>
      </c>
      <c r="J65" s="240"/>
      <c r="K65" s="184"/>
      <c r="L65" s="240"/>
      <c r="M65" s="240"/>
      <c r="N65" s="187"/>
      <c r="O65" s="187"/>
      <c r="P65" s="187"/>
      <c r="Q65" s="187"/>
      <c r="R65" s="187" t="s">
        <v>1126</v>
      </c>
      <c r="S65" s="209">
        <v>18602348640</v>
      </c>
      <c r="T65" s="187"/>
      <c r="U65" s="187"/>
      <c r="V65" s="187"/>
      <c r="W65" s="187"/>
      <c r="X65" s="187"/>
    </row>
    <row r="66" spans="1:24" ht="16.5" customHeight="1">
      <c r="A66" s="187" t="s">
        <v>1108</v>
      </c>
      <c r="B66" s="209" t="s">
        <v>511</v>
      </c>
      <c r="C66" s="209" t="s">
        <v>516</v>
      </c>
      <c r="D66" s="209" t="s">
        <v>1047</v>
      </c>
      <c r="E66" s="209" t="s">
        <v>1046</v>
      </c>
      <c r="F66" s="213">
        <v>15757111385</v>
      </c>
      <c r="G66" s="184" t="s">
        <v>30</v>
      </c>
      <c r="H66" s="184" t="s">
        <v>38</v>
      </c>
      <c r="I66" s="194">
        <v>45005</v>
      </c>
      <c r="J66" s="240"/>
      <c r="K66" s="184"/>
      <c r="L66" s="240"/>
      <c r="M66" s="240"/>
      <c r="N66" s="187"/>
      <c r="O66" s="187"/>
      <c r="P66" s="187"/>
      <c r="Q66" s="187"/>
      <c r="R66" s="187" t="s">
        <v>1127</v>
      </c>
      <c r="S66" s="209">
        <v>15900951918</v>
      </c>
      <c r="T66" s="187"/>
      <c r="U66" s="187"/>
      <c r="V66" s="187"/>
      <c r="W66" s="187"/>
      <c r="X66" s="187"/>
    </row>
    <row r="67" spans="1:24" ht="16.5" customHeight="1">
      <c r="A67" s="187" t="s">
        <v>1108</v>
      </c>
      <c r="B67" s="209" t="s">
        <v>450</v>
      </c>
      <c r="C67" s="209" t="s">
        <v>476</v>
      </c>
      <c r="D67" s="209" t="s">
        <v>481</v>
      </c>
      <c r="E67" s="209" t="s">
        <v>1128</v>
      </c>
      <c r="F67" s="213">
        <v>13672288880</v>
      </c>
      <c r="G67" s="184" t="s">
        <v>38</v>
      </c>
      <c r="H67" s="184" t="s">
        <v>38</v>
      </c>
      <c r="I67" s="194">
        <v>45005</v>
      </c>
      <c r="J67" s="240"/>
      <c r="K67" s="184"/>
      <c r="L67" s="240"/>
      <c r="M67" s="240"/>
      <c r="N67" s="187"/>
      <c r="O67" s="187"/>
      <c r="P67" s="187"/>
      <c r="Q67" s="187"/>
      <c r="R67" s="187" t="s">
        <v>1129</v>
      </c>
      <c r="S67" s="209">
        <v>13879170860</v>
      </c>
      <c r="T67" s="187"/>
      <c r="U67" s="187"/>
      <c r="V67" s="187"/>
      <c r="W67" s="187"/>
      <c r="X67" s="187"/>
    </row>
    <row r="68" spans="1:24" ht="16.5" customHeight="1">
      <c r="A68" s="187" t="s">
        <v>1108</v>
      </c>
      <c r="B68" s="209" t="s">
        <v>482</v>
      </c>
      <c r="C68" s="209" t="s">
        <v>503</v>
      </c>
      <c r="D68" s="209" t="s">
        <v>506</v>
      </c>
      <c r="E68" s="209" t="s">
        <v>505</v>
      </c>
      <c r="F68" s="213">
        <v>18217763953</v>
      </c>
      <c r="G68" s="184" t="s">
        <v>30</v>
      </c>
      <c r="H68" s="184" t="s">
        <v>38</v>
      </c>
      <c r="I68" s="194">
        <v>45005</v>
      </c>
      <c r="J68" s="240"/>
      <c r="K68" s="184"/>
      <c r="L68" s="240"/>
      <c r="M68" s="240"/>
      <c r="N68" s="187"/>
      <c r="O68" s="187"/>
      <c r="P68" s="187"/>
      <c r="Q68" s="187"/>
      <c r="R68" s="187" t="s">
        <v>1130</v>
      </c>
      <c r="S68" s="209">
        <v>17721255727</v>
      </c>
      <c r="T68" s="187"/>
      <c r="U68" s="187"/>
      <c r="V68" s="187"/>
      <c r="W68" s="187"/>
      <c r="X68" s="187"/>
    </row>
    <row r="69" spans="1:24" ht="16.5" customHeight="1">
      <c r="A69" s="187" t="s">
        <v>1108</v>
      </c>
      <c r="B69" s="209" t="s">
        <v>450</v>
      </c>
      <c r="C69" s="209" t="s">
        <v>464</v>
      </c>
      <c r="D69" s="209" t="s">
        <v>468</v>
      </c>
      <c r="E69" s="209" t="s">
        <v>466</v>
      </c>
      <c r="F69" s="213">
        <v>15797952956</v>
      </c>
      <c r="G69" s="187"/>
      <c r="H69" s="184"/>
      <c r="I69" s="187"/>
      <c r="J69" s="240"/>
      <c r="K69" s="184"/>
      <c r="L69" s="240"/>
      <c r="M69" s="240"/>
      <c r="N69" s="187"/>
      <c r="O69" s="187"/>
      <c r="P69" s="187"/>
      <c r="Q69" s="187"/>
      <c r="R69" s="187"/>
      <c r="S69" s="209"/>
      <c r="T69" s="187"/>
      <c r="U69" s="187"/>
      <c r="V69" s="187"/>
      <c r="W69" s="187"/>
      <c r="X69" s="187"/>
    </row>
    <row r="70" spans="1:24" ht="16.5" customHeight="1">
      <c r="K70" s="2"/>
    </row>
    <row r="71" spans="1:24" ht="16.5" customHeight="1">
      <c r="K71" s="2"/>
    </row>
    <row r="72" spans="1:24" ht="16.5" customHeight="1">
      <c r="K72" s="2"/>
    </row>
    <row r="73" spans="1:24" ht="16.5" customHeight="1">
      <c r="K73" s="2"/>
    </row>
    <row r="74" spans="1:24" ht="16.5" customHeight="1">
      <c r="K74" s="2"/>
    </row>
    <row r="75" spans="1:24" ht="16.5" customHeight="1">
      <c r="K75" s="2"/>
    </row>
    <row r="76" spans="1:24" ht="16.5" customHeight="1">
      <c r="K76" s="2"/>
    </row>
    <row r="77" spans="1:24" ht="16.5" customHeight="1">
      <c r="K77" s="2"/>
    </row>
    <row r="78" spans="1:24" ht="16.5" customHeight="1">
      <c r="K78" s="2"/>
    </row>
    <row r="79" spans="1:24" ht="16.5" customHeight="1">
      <c r="K79" s="2"/>
    </row>
    <row r="80" spans="1:24" ht="16.5" customHeight="1">
      <c r="K80" s="2"/>
    </row>
    <row r="81" spans="11:11" ht="16.5" customHeight="1">
      <c r="K81" s="2"/>
    </row>
    <row r="82" spans="11:11" ht="16.5" customHeight="1">
      <c r="K82" s="2"/>
    </row>
    <row r="83" spans="11:11" ht="16.5" customHeight="1">
      <c r="K83" s="2"/>
    </row>
    <row r="84" spans="11:11" ht="16.5" customHeight="1">
      <c r="K84" s="2"/>
    </row>
    <row r="85" spans="11:11" ht="16.5" customHeight="1">
      <c r="K85" s="2"/>
    </row>
    <row r="86" spans="11:11" ht="16.5" customHeight="1">
      <c r="K86" s="2"/>
    </row>
    <row r="87" spans="11:11" ht="16.5" customHeight="1">
      <c r="K87" s="2"/>
    </row>
    <row r="88" spans="11:11" ht="16.5" customHeight="1">
      <c r="K88" s="2"/>
    </row>
    <row r="89" spans="11:11" ht="16.5" customHeight="1">
      <c r="K89" s="2"/>
    </row>
    <row r="90" spans="11:11" ht="16.5" customHeight="1">
      <c r="K90" s="2"/>
    </row>
    <row r="91" spans="11:11" ht="16.5" customHeight="1">
      <c r="K91" s="2"/>
    </row>
    <row r="92" spans="11:11" ht="16.5" customHeight="1">
      <c r="K92" s="2"/>
    </row>
    <row r="93" spans="11:11" ht="16.5" customHeight="1">
      <c r="K93" s="2"/>
    </row>
    <row r="94" spans="11:11" ht="16.5" customHeight="1">
      <c r="K94" s="2"/>
    </row>
    <row r="95" spans="11:11" ht="16.5" customHeight="1">
      <c r="K95" s="2"/>
    </row>
    <row r="96" spans="11:11" ht="16.5" customHeight="1">
      <c r="K96" s="2"/>
    </row>
    <row r="97" spans="11:11" ht="16.5" customHeight="1">
      <c r="K97" s="2"/>
    </row>
    <row r="98" spans="11:11" ht="16.5" customHeight="1">
      <c r="K98" s="2"/>
    </row>
    <row r="99" spans="11:11" ht="16.5" customHeight="1">
      <c r="K99" s="2"/>
    </row>
    <row r="100" spans="11:11" ht="16.5" customHeight="1">
      <c r="K100" s="2"/>
    </row>
    <row r="101" spans="11:11" ht="16.5" customHeight="1">
      <c r="K101" s="2"/>
    </row>
    <row r="102" spans="11:11" ht="16.5" customHeight="1">
      <c r="K102" s="2"/>
    </row>
    <row r="103" spans="11:11" ht="16.5" customHeight="1">
      <c r="K103" s="2"/>
    </row>
    <row r="104" spans="11:11" ht="16.5" customHeight="1">
      <c r="K104" s="2"/>
    </row>
    <row r="105" spans="11:11" ht="16.5" customHeight="1">
      <c r="K105" s="2"/>
    </row>
    <row r="106" spans="11:11" ht="16.5" customHeight="1">
      <c r="K106" s="2"/>
    </row>
    <row r="107" spans="11:11" ht="16.5" customHeight="1">
      <c r="K107" s="2"/>
    </row>
    <row r="108" spans="11:11" ht="16.5" customHeight="1">
      <c r="K108" s="2"/>
    </row>
    <row r="109" spans="11:11" ht="16.5" customHeight="1">
      <c r="K109" s="2"/>
    </row>
    <row r="110" spans="11:11" ht="16.5" customHeight="1">
      <c r="K110" s="2"/>
    </row>
    <row r="111" spans="11:11" ht="16.5" customHeight="1">
      <c r="K111" s="2"/>
    </row>
    <row r="112" spans="11:11" ht="16.5" customHeight="1">
      <c r="K112" s="2"/>
    </row>
    <row r="113" spans="11:11" ht="16.5" customHeight="1">
      <c r="K113" s="2"/>
    </row>
    <row r="114" spans="11:11" ht="16.5" customHeight="1">
      <c r="K114" s="2"/>
    </row>
    <row r="115" spans="11:11" ht="16.5" customHeight="1">
      <c r="K115" s="2"/>
    </row>
    <row r="116" spans="11:11" ht="16.5" customHeight="1">
      <c r="K116" s="2"/>
    </row>
    <row r="117" spans="11:11" ht="16.5" customHeight="1">
      <c r="K117" s="2"/>
    </row>
    <row r="118" spans="11:11" ht="16.5" customHeight="1">
      <c r="K118" s="2"/>
    </row>
    <row r="119" spans="11:11" ht="16.5" customHeight="1">
      <c r="K119" s="2"/>
    </row>
    <row r="120" spans="11:11" ht="16.5" customHeight="1">
      <c r="K120" s="2"/>
    </row>
    <row r="121" spans="11:11" ht="16.5" customHeight="1">
      <c r="K121" s="2"/>
    </row>
    <row r="122" spans="11:11" ht="16.5" customHeight="1">
      <c r="K122" s="2"/>
    </row>
    <row r="123" spans="11:11" ht="16.5" customHeight="1">
      <c r="K123" s="2"/>
    </row>
    <row r="124" spans="11:11" ht="16.5" customHeight="1">
      <c r="K124" s="2"/>
    </row>
    <row r="125" spans="11:11" ht="16.5" customHeight="1">
      <c r="K125" s="2"/>
    </row>
    <row r="126" spans="11:11" ht="16.5" customHeight="1">
      <c r="K126" s="2"/>
    </row>
    <row r="127" spans="11:11" ht="16.5" customHeight="1">
      <c r="K127" s="2"/>
    </row>
    <row r="128" spans="11:11" ht="16.5" customHeight="1">
      <c r="K128" s="2"/>
    </row>
    <row r="129" spans="11:11" ht="16.5" customHeight="1">
      <c r="K129" s="2"/>
    </row>
    <row r="130" spans="11:11" ht="16.5" customHeight="1">
      <c r="K130" s="2"/>
    </row>
    <row r="131" spans="11:11" ht="16.5" customHeight="1">
      <c r="K131" s="2"/>
    </row>
    <row r="132" spans="11:11" ht="16.5" customHeight="1">
      <c r="K132" s="2"/>
    </row>
    <row r="133" spans="11:11" ht="16.5" customHeight="1">
      <c r="K133" s="2"/>
    </row>
    <row r="134" spans="11:11" ht="16.5" customHeight="1">
      <c r="K134" s="2"/>
    </row>
    <row r="135" spans="11:11" ht="16.5" customHeight="1">
      <c r="K135" s="2"/>
    </row>
    <row r="136" spans="11:11" ht="16.5" customHeight="1">
      <c r="K136" s="2"/>
    </row>
    <row r="137" spans="11:11" ht="16.5" customHeight="1">
      <c r="K137" s="2"/>
    </row>
    <row r="138" spans="11:11" ht="16.5" customHeight="1">
      <c r="K138" s="2"/>
    </row>
    <row r="139" spans="11:11" ht="16.5" customHeight="1">
      <c r="K139" s="2"/>
    </row>
    <row r="140" spans="11:11" ht="16.5" customHeight="1">
      <c r="K140" s="2"/>
    </row>
    <row r="141" spans="11:11" ht="16.5" customHeight="1">
      <c r="K141" s="2"/>
    </row>
    <row r="142" spans="11:11" ht="16.5" customHeight="1">
      <c r="K142" s="2"/>
    </row>
    <row r="143" spans="11:11" ht="16.5" customHeight="1">
      <c r="K143" s="2"/>
    </row>
    <row r="144" spans="11:11" ht="16.5" customHeight="1">
      <c r="K144" s="2"/>
    </row>
    <row r="145" spans="11:11" ht="16.5" customHeight="1">
      <c r="K145" s="2"/>
    </row>
    <row r="146" spans="11:11" ht="16.5" customHeight="1">
      <c r="K146" s="2"/>
    </row>
    <row r="147" spans="11:11" ht="16.5" customHeight="1">
      <c r="K147" s="2"/>
    </row>
    <row r="148" spans="11:11" ht="16.5" customHeight="1">
      <c r="K148" s="2"/>
    </row>
    <row r="149" spans="11:11" ht="16.5" customHeight="1">
      <c r="K149" s="2"/>
    </row>
    <row r="150" spans="11:11" ht="16.5" customHeight="1">
      <c r="K150" s="2"/>
    </row>
    <row r="151" spans="11:11" ht="16.5" customHeight="1">
      <c r="K151" s="2"/>
    </row>
    <row r="152" spans="11:11" ht="16.5" customHeight="1">
      <c r="K152" s="2"/>
    </row>
    <row r="153" spans="11:11" ht="16.5" customHeight="1">
      <c r="K153" s="2"/>
    </row>
    <row r="154" spans="11:11" ht="16.5" customHeight="1">
      <c r="K154" s="2"/>
    </row>
    <row r="155" spans="11:11" ht="16.5" customHeight="1">
      <c r="K155" s="2"/>
    </row>
    <row r="156" spans="11:11" ht="16.5" customHeight="1">
      <c r="K156" s="2"/>
    </row>
    <row r="157" spans="11:11" ht="16.5" customHeight="1">
      <c r="K157" s="2"/>
    </row>
    <row r="158" spans="11:11" ht="16.5" customHeight="1">
      <c r="K158" s="2"/>
    </row>
    <row r="159" spans="11:11" ht="16.5" customHeight="1">
      <c r="K159" s="2"/>
    </row>
    <row r="160" spans="11:11" ht="16.5" customHeight="1">
      <c r="K160" s="2"/>
    </row>
    <row r="161" spans="11:11" ht="16.5" customHeight="1">
      <c r="K161" s="2"/>
    </row>
    <row r="162" spans="11:11" ht="16.5" customHeight="1">
      <c r="K162" s="2"/>
    </row>
    <row r="163" spans="11:11" ht="16.5" customHeight="1">
      <c r="K163" s="2"/>
    </row>
    <row r="164" spans="11:11" ht="16.5" customHeight="1">
      <c r="K164" s="2"/>
    </row>
    <row r="165" spans="11:11" ht="16.5" customHeight="1">
      <c r="K165" s="2"/>
    </row>
    <row r="166" spans="11:11" ht="16.5" customHeight="1">
      <c r="K166" s="2"/>
    </row>
    <row r="167" spans="11:11" ht="16.5" customHeight="1">
      <c r="K167" s="2"/>
    </row>
    <row r="168" spans="11:11" ht="16.5" customHeight="1">
      <c r="K168" s="2"/>
    </row>
    <row r="169" spans="11:11" ht="16.5" customHeight="1">
      <c r="K169" s="2"/>
    </row>
    <row r="170" spans="11:11" ht="16.5" customHeight="1">
      <c r="K170" s="2"/>
    </row>
    <row r="171" spans="11:11" ht="16.5" customHeight="1">
      <c r="K171" s="2"/>
    </row>
    <row r="172" spans="11:11" ht="16.5" customHeight="1">
      <c r="K172" s="2"/>
    </row>
    <row r="173" spans="11:11" ht="16.5" customHeight="1">
      <c r="K173" s="2"/>
    </row>
    <row r="174" spans="11:11" ht="16.5" customHeight="1">
      <c r="K174" s="2"/>
    </row>
    <row r="175" spans="11:11" ht="16.5" customHeight="1">
      <c r="K175" s="2"/>
    </row>
    <row r="176" spans="11:11" ht="16.5" customHeight="1">
      <c r="K176" s="2"/>
    </row>
    <row r="177" spans="11:11" ht="16.5" customHeight="1">
      <c r="K177" s="2"/>
    </row>
    <row r="178" spans="11:11" ht="16.5" customHeight="1">
      <c r="K178" s="2"/>
    </row>
    <row r="179" spans="11:11" ht="16.5" customHeight="1">
      <c r="K179" s="2"/>
    </row>
    <row r="180" spans="11:11" ht="16.5" customHeight="1">
      <c r="K180" s="2"/>
    </row>
    <row r="181" spans="11:11" ht="16.5" customHeight="1">
      <c r="K181" s="2"/>
    </row>
    <row r="182" spans="11:11" ht="16.5" customHeight="1">
      <c r="K182" s="2"/>
    </row>
    <row r="183" spans="11:11" ht="16.5" customHeight="1">
      <c r="K183" s="2"/>
    </row>
    <row r="184" spans="11:11" ht="16.5" customHeight="1">
      <c r="K184" s="2"/>
    </row>
    <row r="185" spans="11:11" ht="16.5" customHeight="1">
      <c r="K185" s="2"/>
    </row>
    <row r="186" spans="11:11" ht="16.5" customHeight="1">
      <c r="K186" s="2"/>
    </row>
    <row r="187" spans="11:11" ht="16.5" customHeight="1">
      <c r="K187" s="2"/>
    </row>
    <row r="188" spans="11:11" ht="16.5" customHeight="1">
      <c r="K188" s="2"/>
    </row>
    <row r="189" spans="11:11" ht="16.5" customHeight="1">
      <c r="K189" s="2"/>
    </row>
    <row r="190" spans="11:11" ht="16.5" customHeight="1">
      <c r="K190" s="2"/>
    </row>
    <row r="191" spans="11:11" ht="16.5" customHeight="1">
      <c r="K191" s="2"/>
    </row>
    <row r="192" spans="11:11" ht="16.5" customHeight="1">
      <c r="K192" s="2"/>
    </row>
    <row r="193" spans="11:11" ht="16.5" customHeight="1">
      <c r="K193" s="2"/>
    </row>
    <row r="194" spans="11:11" ht="16.5" customHeight="1">
      <c r="K194" s="2"/>
    </row>
    <row r="195" spans="11:11" ht="16.5" customHeight="1">
      <c r="K195" s="2"/>
    </row>
    <row r="196" spans="11:11" ht="16.5" customHeight="1">
      <c r="K196" s="2"/>
    </row>
    <row r="197" spans="11:11" ht="16.5" customHeight="1">
      <c r="K197" s="2"/>
    </row>
    <row r="198" spans="11:11" ht="16.5" customHeight="1">
      <c r="K198" s="2"/>
    </row>
    <row r="199" spans="11:11" ht="16.5" customHeight="1">
      <c r="K199" s="2"/>
    </row>
  </sheetData>
  <autoFilter ref="A1:XFD1048576" xr:uid="{00000000-0009-0000-0000-00000B000000}"/>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3F9F6-B832-467B-B6DA-6C5A4B3DFDA4}">
  <sheetPr>
    <outlinePr summaryBelow="0" summaryRight="0"/>
  </sheetPr>
  <dimension ref="A1:B75"/>
  <sheetViews>
    <sheetView workbookViewId="0">
      <selection activeCell="G2" sqref="G2"/>
    </sheetView>
  </sheetViews>
  <sheetFormatPr defaultColWidth="10" defaultRowHeight="16.5" customHeight="1"/>
  <cols>
    <col min="1" max="1" width="11.25"/>
    <col min="2" max="2" width="33.625"/>
    <col min="3" max="3" width="10.875"/>
    <col min="4" max="4" width="20.625"/>
    <col min="5" max="5" width="17.375"/>
    <col min="6" max="6" width="15.75"/>
    <col min="7" max="7" width="17.375"/>
    <col min="8" max="8" width="15.75"/>
    <col min="9" max="10" width="12.5"/>
    <col min="11" max="11" width="23.875"/>
    <col min="12" max="12" width="12.5"/>
    <col min="13" max="13" width="15.75"/>
    <col min="14" max="14" width="20.625"/>
    <col min="15" max="15" width="12.5"/>
    <col min="16" max="17" width="17.375"/>
    <col min="18" max="18" width="14.125"/>
    <col min="19" max="19" width="15.75"/>
    <col min="20" max="21" width="17.375"/>
    <col min="22" max="22" width="12.5"/>
    <col min="23" max="23" width="14.125"/>
    <col min="24" max="24" width="12.5"/>
    <col min="25" max="25" width="15.75"/>
    <col min="26" max="27" width="20.625"/>
    <col min="28" max="28" width="33.625"/>
    <col min="29" max="29" width="15.75"/>
    <col min="30" max="30" width="17.375"/>
    <col min="31" max="31" width="22.25"/>
    <col min="32" max="32" width="12.5"/>
    <col min="33" max="33" width="10.875"/>
    <col min="34" max="34" width="22.25"/>
    <col min="35" max="35" width="17.375"/>
    <col min="36" max="36" width="15.75"/>
    <col min="37" max="37" width="17.375"/>
    <col min="38" max="38" width="12.5"/>
    <col min="39" max="39" width="15.75"/>
    <col min="40" max="42" width="17.375"/>
    <col min="43" max="43" width="22.25"/>
    <col min="44" max="44" width="20.625"/>
    <col min="45" max="45" width="30.375"/>
    <col min="46" max="46" width="20.625"/>
    <col min="47" max="47" width="12.5"/>
    <col min="48" max="48" width="10.875"/>
    <col min="49" max="49" width="14.125"/>
    <col min="50" max="50" width="12.5"/>
    <col min="51" max="51" width="28.75"/>
    <col min="52" max="56" width="12.5"/>
    <col min="57" max="58" width="15.75"/>
    <col min="59" max="59" width="17.375"/>
    <col min="60" max="60" width="30.375"/>
    <col min="61" max="61" width="17.375"/>
    <col min="62" max="62" width="20.625"/>
    <col min="63" max="63" width="15.75"/>
    <col min="64" max="64" width="22.25"/>
    <col min="65" max="65" width="12.5"/>
    <col min="66" max="66" width="17.375"/>
    <col min="67" max="67" width="12.5"/>
    <col min="68" max="68" width="5.5"/>
    <col min="69" max="69" width="4.375"/>
  </cols>
  <sheetData>
    <row r="1" spans="1:2" ht="16.5" customHeight="1">
      <c r="A1" s="290" t="s">
        <v>1048</v>
      </c>
      <c r="B1" s="290" t="s">
        <v>2</v>
      </c>
    </row>
    <row r="2" spans="1:2" ht="16.5" customHeight="1">
      <c r="A2" t="s">
        <v>1067</v>
      </c>
      <c r="B2" t="s">
        <v>676</v>
      </c>
    </row>
    <row r="3" spans="1:2" ht="16.5" customHeight="1">
      <c r="B3" t="s">
        <v>155</v>
      </c>
    </row>
    <row r="4" spans="1:2" ht="16.5" customHeight="1">
      <c r="B4" t="s">
        <v>179</v>
      </c>
    </row>
    <row r="5" spans="1:2" ht="16.5" customHeight="1">
      <c r="B5" t="s">
        <v>198</v>
      </c>
    </row>
    <row r="6" spans="1:2" ht="16.5" customHeight="1">
      <c r="B6" t="s">
        <v>555</v>
      </c>
    </row>
    <row r="7" spans="1:2" ht="16.5" customHeight="1">
      <c r="B7" t="s">
        <v>560</v>
      </c>
    </row>
    <row r="8" spans="1:2" ht="16.5" customHeight="1">
      <c r="B8" t="s">
        <v>149</v>
      </c>
    </row>
    <row r="9" spans="1:2" ht="16.5" customHeight="1">
      <c r="B9" t="s">
        <v>549</v>
      </c>
    </row>
    <row r="10" spans="1:2" ht="16.5" customHeight="1">
      <c r="A10" t="s">
        <v>1391</v>
      </c>
    </row>
    <row r="11" spans="1:2" ht="16.5" customHeight="1">
      <c r="A11" t="s">
        <v>1083</v>
      </c>
      <c r="B11" t="s">
        <v>41</v>
      </c>
    </row>
    <row r="12" spans="1:2" ht="16.5" customHeight="1">
      <c r="B12" t="s">
        <v>90</v>
      </c>
    </row>
    <row r="13" spans="1:2" ht="16.5" customHeight="1">
      <c r="B13" t="s">
        <v>94</v>
      </c>
    </row>
    <row r="14" spans="1:2" ht="16.5" customHeight="1">
      <c r="B14" t="s">
        <v>109</v>
      </c>
    </row>
    <row r="15" spans="1:2" ht="16.5" customHeight="1">
      <c r="B15" t="s">
        <v>117</v>
      </c>
    </row>
    <row r="16" spans="1:2" ht="16.5" customHeight="1">
      <c r="B16" t="s">
        <v>122</v>
      </c>
    </row>
    <row r="17" spans="1:2" ht="16.5" customHeight="1">
      <c r="B17" t="s">
        <v>324</v>
      </c>
    </row>
    <row r="18" spans="1:2" ht="16.5" customHeight="1">
      <c r="B18" t="s">
        <v>413</v>
      </c>
    </row>
    <row r="19" spans="1:2" ht="16.5" customHeight="1">
      <c r="B19" t="s">
        <v>348</v>
      </c>
    </row>
    <row r="20" spans="1:2" ht="16.5" customHeight="1">
      <c r="B20" t="s">
        <v>369</v>
      </c>
    </row>
    <row r="21" spans="1:2" ht="16.5" customHeight="1">
      <c r="B21" t="s">
        <v>409</v>
      </c>
    </row>
    <row r="22" spans="1:2" ht="16.5" customHeight="1">
      <c r="B22" t="s">
        <v>295</v>
      </c>
    </row>
    <row r="23" spans="1:2" ht="16.5" customHeight="1">
      <c r="B23" t="s">
        <v>288</v>
      </c>
    </row>
    <row r="24" spans="1:2" ht="16.5" customHeight="1">
      <c r="B24" t="s">
        <v>386</v>
      </c>
    </row>
    <row r="25" spans="1:2" ht="16.5" customHeight="1">
      <c r="B25" t="s">
        <v>525</v>
      </c>
    </row>
    <row r="26" spans="1:2" ht="16.5" customHeight="1">
      <c r="B26" t="s">
        <v>258</v>
      </c>
    </row>
    <row r="27" spans="1:2" ht="16.5" customHeight="1">
      <c r="B27" t="s">
        <v>228</v>
      </c>
    </row>
    <row r="28" spans="1:2" ht="16.5" customHeight="1">
      <c r="B28" t="s">
        <v>588</v>
      </c>
    </row>
    <row r="29" spans="1:2" ht="16.5" customHeight="1">
      <c r="B29" t="s">
        <v>1085</v>
      </c>
    </row>
    <row r="30" spans="1:2" ht="16.5" customHeight="1">
      <c r="A30" t="s">
        <v>1392</v>
      </c>
    </row>
    <row r="31" spans="1:2" ht="16.5" customHeight="1">
      <c r="A31" t="s">
        <v>1108</v>
      </c>
      <c r="B31" t="s">
        <v>413</v>
      </c>
    </row>
    <row r="32" spans="1:2" ht="16.5" customHeight="1">
      <c r="B32" t="s">
        <v>348</v>
      </c>
    </row>
    <row r="33" spans="2:2" ht="16.5" customHeight="1">
      <c r="B33" t="s">
        <v>566</v>
      </c>
    </row>
    <row r="34" spans="2:2" ht="16.5" customHeight="1">
      <c r="B34" t="s">
        <v>583</v>
      </c>
    </row>
    <row r="35" spans="2:2" ht="16.5" customHeight="1">
      <c r="B35" t="s">
        <v>599</v>
      </c>
    </row>
    <row r="36" spans="2:2" ht="16.5" customHeight="1">
      <c r="B36" t="s">
        <v>572</v>
      </c>
    </row>
    <row r="37" spans="2:2" ht="16.5" customHeight="1">
      <c r="B37" t="s">
        <v>577</v>
      </c>
    </row>
    <row r="38" spans="2:2" ht="16.5" customHeight="1">
      <c r="B38" t="s">
        <v>594</v>
      </c>
    </row>
    <row r="39" spans="2:2" ht="16.5" customHeight="1">
      <c r="B39" t="s">
        <v>604</v>
      </c>
    </row>
    <row r="40" spans="2:2" ht="16.5" customHeight="1">
      <c r="B40" t="s">
        <v>141</v>
      </c>
    </row>
    <row r="41" spans="2:2" ht="16.5" customHeight="1">
      <c r="B41" t="s">
        <v>168</v>
      </c>
    </row>
    <row r="42" spans="2:2" ht="16.5" customHeight="1">
      <c r="B42" t="s">
        <v>192</v>
      </c>
    </row>
    <row r="43" spans="2:2" ht="16.5" customHeight="1">
      <c r="B43" t="s">
        <v>235</v>
      </c>
    </row>
    <row r="44" spans="2:2" ht="16.5" customHeight="1">
      <c r="B44" t="s">
        <v>245</v>
      </c>
    </row>
    <row r="45" spans="2:2" ht="16.5" customHeight="1">
      <c r="B45" t="s">
        <v>251</v>
      </c>
    </row>
    <row r="46" spans="2:2" ht="16.5" customHeight="1">
      <c r="B46" t="s">
        <v>272</v>
      </c>
    </row>
    <row r="47" spans="2:2" ht="16.5" customHeight="1">
      <c r="B47" t="s">
        <v>277</v>
      </c>
    </row>
    <row r="48" spans="2:2" ht="16.5" customHeight="1">
      <c r="B48" t="s">
        <v>301</v>
      </c>
    </row>
    <row r="49" spans="2:2" ht="16.5" customHeight="1">
      <c r="B49" t="s">
        <v>343</v>
      </c>
    </row>
    <row r="50" spans="2:2" ht="16.5" customHeight="1">
      <c r="B50" t="s">
        <v>353</v>
      </c>
    </row>
    <row r="51" spans="2:2" ht="16.5" customHeight="1">
      <c r="B51" t="s">
        <v>363</v>
      </c>
    </row>
    <row r="52" spans="2:2" ht="16.5" customHeight="1">
      <c r="B52" t="s">
        <v>393</v>
      </c>
    </row>
    <row r="53" spans="2:2" ht="16.5" customHeight="1">
      <c r="B53" t="s">
        <v>399</v>
      </c>
    </row>
    <row r="54" spans="2:2" ht="16.5" customHeight="1">
      <c r="B54" t="s">
        <v>33</v>
      </c>
    </row>
    <row r="55" spans="2:2" ht="16.5" customHeight="1">
      <c r="B55" t="s">
        <v>45</v>
      </c>
    </row>
    <row r="56" spans="2:2" ht="16.5" customHeight="1">
      <c r="B56" t="s">
        <v>52</v>
      </c>
    </row>
    <row r="57" spans="2:2" ht="16.5" customHeight="1">
      <c r="B57" t="s">
        <v>57</v>
      </c>
    </row>
    <row r="58" spans="2:2" ht="16.5" customHeight="1">
      <c r="B58" t="s">
        <v>62</v>
      </c>
    </row>
    <row r="59" spans="2:2" ht="16.5" customHeight="1">
      <c r="B59" t="s">
        <v>67</v>
      </c>
    </row>
    <row r="60" spans="2:2" ht="16.5" customHeight="1">
      <c r="B60" t="s">
        <v>71</v>
      </c>
    </row>
    <row r="61" spans="2:2" ht="16.5" customHeight="1">
      <c r="B61" t="s">
        <v>76</v>
      </c>
    </row>
    <row r="62" spans="2:2" ht="16.5" customHeight="1">
      <c r="B62" t="s">
        <v>98</v>
      </c>
    </row>
    <row r="63" spans="2:2" ht="16.5" customHeight="1">
      <c r="B63" t="s">
        <v>103</v>
      </c>
    </row>
    <row r="64" spans="2:2" ht="16.5" customHeight="1">
      <c r="B64" t="s">
        <v>113</v>
      </c>
    </row>
    <row r="65" spans="1:2" ht="16.5" customHeight="1">
      <c r="B65" t="s">
        <v>126</v>
      </c>
    </row>
    <row r="66" spans="1:2" ht="16.5" customHeight="1">
      <c r="B66" t="s">
        <v>131</v>
      </c>
    </row>
    <row r="67" spans="1:2" ht="16.5" customHeight="1">
      <c r="B67" t="s">
        <v>135</v>
      </c>
    </row>
    <row r="68" spans="1:2" ht="16.5" customHeight="1">
      <c r="B68" t="s">
        <v>516</v>
      </c>
    </row>
    <row r="69" spans="1:2" ht="16.5" customHeight="1">
      <c r="B69" t="s">
        <v>476</v>
      </c>
    </row>
    <row r="70" spans="1:2" ht="16.5" customHeight="1">
      <c r="B70" t="s">
        <v>503</v>
      </c>
    </row>
    <row r="71" spans="1:2" ht="16.5" customHeight="1">
      <c r="B71" t="s">
        <v>464</v>
      </c>
    </row>
    <row r="72" spans="1:2" ht="16.5" customHeight="1">
      <c r="A72" t="s">
        <v>1393</v>
      </c>
    </row>
    <row r="73" spans="1:2" ht="16.5" customHeight="1">
      <c r="A73" t="s">
        <v>1389</v>
      </c>
      <c r="B73" t="s">
        <v>1389</v>
      </c>
    </row>
    <row r="74" spans="1:2" ht="16.5" customHeight="1">
      <c r="A74" t="s">
        <v>1394</v>
      </c>
    </row>
    <row r="75" spans="1:2" ht="16.5" customHeight="1">
      <c r="A75" t="s">
        <v>1390</v>
      </c>
    </row>
  </sheetData>
  <phoneticPr fontId="1" type="noConversion"/>
  <conditionalFormatting sqref="B1:B1048576">
    <cfRule type="duplicateValues" dxfId="1"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F1211-D356-4522-9FCD-58C4A4B9B9D5}">
  <sheetPr>
    <outlinePr summaryBelow="0" summaryRight="0"/>
  </sheetPr>
  <dimension ref="A1:F110"/>
  <sheetViews>
    <sheetView workbookViewId="0">
      <selection activeCell="G2" sqref="G2"/>
    </sheetView>
  </sheetViews>
  <sheetFormatPr defaultColWidth="10" defaultRowHeight="16.5" customHeight="1"/>
  <cols>
    <col min="6" max="6" width="10" style="142"/>
  </cols>
  <sheetData>
    <row r="1" spans="1:6" ht="26.25" customHeight="1">
      <c r="A1" s="229" t="s">
        <v>642</v>
      </c>
      <c r="B1" s="230" t="s">
        <v>644</v>
      </c>
      <c r="C1" s="231" t="s">
        <v>1131</v>
      </c>
      <c r="D1" s="231" t="s">
        <v>1132</v>
      </c>
      <c r="E1" s="231" t="s">
        <v>1133</v>
      </c>
      <c r="F1" s="231" t="s">
        <v>1134</v>
      </c>
    </row>
    <row r="2" spans="1:6" ht="26.25" customHeight="1">
      <c r="A2" s="232" t="s">
        <v>418</v>
      </c>
      <c r="B2" s="237" t="s">
        <v>419</v>
      </c>
      <c r="C2" s="238"/>
      <c r="D2" s="231"/>
      <c r="E2" s="239" t="s">
        <v>1135</v>
      </c>
      <c r="F2" s="231"/>
    </row>
    <row r="3" spans="1:6" ht="26.25" customHeight="1">
      <c r="A3" s="232" t="s">
        <v>418</v>
      </c>
      <c r="B3" s="237" t="s">
        <v>426</v>
      </c>
      <c r="C3" s="238"/>
      <c r="D3" s="231"/>
      <c r="E3" s="239" t="s">
        <v>1135</v>
      </c>
      <c r="F3" s="231"/>
    </row>
    <row r="4" spans="1:6" ht="64.5" customHeight="1">
      <c r="A4" s="232" t="s">
        <v>418</v>
      </c>
      <c r="B4" s="237" t="s">
        <v>432</v>
      </c>
      <c r="C4" s="238"/>
      <c r="D4" s="231"/>
      <c r="E4" s="239" t="s">
        <v>1135</v>
      </c>
      <c r="F4" s="231"/>
    </row>
    <row r="5" spans="1:6" ht="26.25" customHeight="1">
      <c r="A5" s="232" t="s">
        <v>418</v>
      </c>
      <c r="B5" s="237" t="s">
        <v>659</v>
      </c>
      <c r="C5" s="238"/>
      <c r="D5" s="231"/>
      <c r="E5" s="239" t="s">
        <v>1135</v>
      </c>
      <c r="F5" s="231"/>
    </row>
    <row r="6" spans="1:6" ht="39" customHeight="1">
      <c r="A6" s="242" t="s">
        <v>418</v>
      </c>
      <c r="B6" s="237" t="s">
        <v>439</v>
      </c>
      <c r="C6" s="238"/>
      <c r="D6" s="231"/>
      <c r="E6" s="239" t="s">
        <v>1135</v>
      </c>
      <c r="F6" s="231"/>
    </row>
    <row r="7" spans="1:6" ht="26.25" customHeight="1">
      <c r="A7" s="232" t="s">
        <v>140</v>
      </c>
      <c r="B7" s="237" t="s">
        <v>549</v>
      </c>
      <c r="C7" s="238"/>
      <c r="D7" s="231"/>
      <c r="E7" s="239" t="s">
        <v>1135</v>
      </c>
      <c r="F7" s="231"/>
    </row>
    <row r="8" spans="1:6" ht="26.25" customHeight="1">
      <c r="A8" s="232" t="s">
        <v>140</v>
      </c>
      <c r="B8" s="237" t="s">
        <v>198</v>
      </c>
      <c r="C8" s="238"/>
      <c r="D8" s="231"/>
      <c r="E8" s="239" t="s">
        <v>1135</v>
      </c>
      <c r="F8" s="231"/>
    </row>
    <row r="9" spans="1:6" ht="26.25" customHeight="1">
      <c r="A9" s="232" t="s">
        <v>140</v>
      </c>
      <c r="B9" s="237" t="s">
        <v>555</v>
      </c>
      <c r="C9" s="238"/>
      <c r="D9" s="231"/>
      <c r="E9" s="239" t="s">
        <v>1135</v>
      </c>
      <c r="F9" s="231"/>
    </row>
    <row r="10" spans="1:6" ht="39" customHeight="1">
      <c r="A10" s="232" t="s">
        <v>140</v>
      </c>
      <c r="B10" s="237" t="s">
        <v>676</v>
      </c>
      <c r="C10" s="238"/>
      <c r="D10" s="231"/>
      <c r="E10" s="239" t="s">
        <v>1135</v>
      </c>
      <c r="F10" s="231"/>
    </row>
    <row r="11" spans="1:6" ht="26.25" customHeight="1">
      <c r="A11" s="232" t="s">
        <v>140</v>
      </c>
      <c r="B11" s="237" t="s">
        <v>155</v>
      </c>
      <c r="C11" s="238" t="s">
        <v>38</v>
      </c>
      <c r="D11" s="243">
        <v>4</v>
      </c>
      <c r="E11" s="239" t="s">
        <v>1136</v>
      </c>
      <c r="F11" s="244">
        <v>44956</v>
      </c>
    </row>
    <row r="12" spans="1:6" ht="26.25" customHeight="1">
      <c r="A12" s="232" t="s">
        <v>140</v>
      </c>
      <c r="B12" s="237" t="s">
        <v>560</v>
      </c>
      <c r="C12" s="238"/>
      <c r="D12" s="231"/>
      <c r="E12" s="239" t="s">
        <v>1135</v>
      </c>
      <c r="F12" s="231"/>
    </row>
    <row r="13" spans="1:6" ht="39" customHeight="1">
      <c r="A13" s="232" t="s">
        <v>140</v>
      </c>
      <c r="B13" s="237" t="s">
        <v>179</v>
      </c>
      <c r="C13" s="238"/>
      <c r="D13" s="231"/>
      <c r="E13" s="239" t="s">
        <v>1135</v>
      </c>
      <c r="F13" s="231"/>
    </row>
    <row r="14" spans="1:6" ht="26.25" customHeight="1">
      <c r="A14" s="242" t="s">
        <v>140</v>
      </c>
      <c r="B14" s="246" t="s">
        <v>1137</v>
      </c>
      <c r="C14" s="238"/>
      <c r="D14" s="231"/>
      <c r="E14" s="239" t="s">
        <v>1135</v>
      </c>
      <c r="F14" s="231"/>
    </row>
    <row r="15" spans="1:6" ht="26.25" customHeight="1">
      <c r="A15" s="242" t="s">
        <v>140</v>
      </c>
      <c r="B15" s="237" t="s">
        <v>217</v>
      </c>
      <c r="C15" s="238"/>
      <c r="D15" s="231"/>
      <c r="E15" s="239" t="s">
        <v>1135</v>
      </c>
      <c r="F15" s="231"/>
    </row>
    <row r="16" spans="1:6" ht="26.25" customHeight="1">
      <c r="A16" s="242" t="s">
        <v>140</v>
      </c>
      <c r="B16" s="237" t="s">
        <v>566</v>
      </c>
      <c r="C16" s="238"/>
      <c r="D16" s="231"/>
      <c r="E16" s="239" t="s">
        <v>1135</v>
      </c>
      <c r="F16" s="231"/>
    </row>
    <row r="17" spans="1:6" ht="26.25" customHeight="1">
      <c r="A17" s="242" t="s">
        <v>140</v>
      </c>
      <c r="B17" s="237" t="s">
        <v>206</v>
      </c>
      <c r="C17" s="238"/>
      <c r="D17" s="231"/>
      <c r="E17" s="239" t="s">
        <v>1135</v>
      </c>
      <c r="F17" s="231"/>
    </row>
    <row r="18" spans="1:6" ht="26.25" customHeight="1">
      <c r="A18" s="242" t="s">
        <v>140</v>
      </c>
      <c r="B18" s="237" t="s">
        <v>192</v>
      </c>
      <c r="C18" s="238"/>
      <c r="D18" s="231"/>
      <c r="E18" s="239" t="s">
        <v>1135</v>
      </c>
      <c r="F18" s="231"/>
    </row>
    <row r="19" spans="1:6" ht="39" customHeight="1">
      <c r="A19" s="242" t="s">
        <v>140</v>
      </c>
      <c r="B19" s="237" t="s">
        <v>162</v>
      </c>
      <c r="C19" s="238"/>
      <c r="D19" s="231"/>
      <c r="E19" s="239" t="s">
        <v>1135</v>
      </c>
      <c r="F19" s="231"/>
    </row>
    <row r="20" spans="1:6" ht="26.25" customHeight="1">
      <c r="A20" s="242" t="s">
        <v>140</v>
      </c>
      <c r="B20" s="237" t="s">
        <v>141</v>
      </c>
      <c r="C20" s="238"/>
      <c r="D20" s="231"/>
      <c r="E20" s="239" t="s">
        <v>1135</v>
      </c>
      <c r="F20" s="231"/>
    </row>
    <row r="21" spans="1:6" ht="26.25" customHeight="1">
      <c r="A21" s="242" t="s">
        <v>140</v>
      </c>
      <c r="B21" s="237" t="s">
        <v>572</v>
      </c>
      <c r="C21" s="238"/>
      <c r="D21" s="231"/>
      <c r="E21" s="239" t="s">
        <v>1135</v>
      </c>
      <c r="F21" s="231"/>
    </row>
    <row r="22" spans="1:6" ht="26.25" customHeight="1">
      <c r="A22" s="242" t="s">
        <v>140</v>
      </c>
      <c r="B22" s="237" t="s">
        <v>212</v>
      </c>
      <c r="C22" s="238"/>
      <c r="D22" s="231"/>
      <c r="E22" s="239" t="s">
        <v>1135</v>
      </c>
      <c r="F22" s="231"/>
    </row>
    <row r="23" spans="1:6" ht="26.25" customHeight="1">
      <c r="A23" s="242" t="s">
        <v>140</v>
      </c>
      <c r="B23" s="237" t="s">
        <v>577</v>
      </c>
      <c r="C23" s="238"/>
      <c r="D23" s="231"/>
      <c r="E23" s="239" t="s">
        <v>1135</v>
      </c>
      <c r="F23" s="231"/>
    </row>
    <row r="24" spans="1:6" ht="39" customHeight="1">
      <c r="A24" s="242" t="s">
        <v>140</v>
      </c>
      <c r="B24" s="237" t="s">
        <v>185</v>
      </c>
      <c r="C24" s="238"/>
      <c r="D24" s="231"/>
      <c r="E24" s="239" t="s">
        <v>1135</v>
      </c>
      <c r="F24" s="231"/>
    </row>
    <row r="25" spans="1:6" ht="26.25" customHeight="1">
      <c r="A25" s="242" t="s">
        <v>140</v>
      </c>
      <c r="B25" s="237" t="s">
        <v>168</v>
      </c>
      <c r="C25" s="238"/>
      <c r="D25" s="231"/>
      <c r="E25" s="239" t="s">
        <v>1135</v>
      </c>
      <c r="F25" s="231"/>
    </row>
    <row r="26" spans="1:6" ht="26.25" customHeight="1">
      <c r="A26" s="242" t="s">
        <v>140</v>
      </c>
      <c r="B26" s="237" t="s">
        <v>149</v>
      </c>
      <c r="C26" s="238"/>
      <c r="D26" s="231"/>
      <c r="E26" s="239" t="s">
        <v>1135</v>
      </c>
      <c r="F26" s="231"/>
    </row>
    <row r="27" spans="1:6" ht="39" customHeight="1">
      <c r="A27" s="242" t="s">
        <v>727</v>
      </c>
      <c r="B27" s="237" t="s">
        <v>228</v>
      </c>
      <c r="C27" s="238" t="s">
        <v>38</v>
      </c>
      <c r="D27" s="231"/>
      <c r="E27" s="239" t="s">
        <v>1136</v>
      </c>
      <c r="F27" s="244">
        <v>44967</v>
      </c>
    </row>
    <row r="28" spans="1:6" ht="26.25" customHeight="1">
      <c r="A28" s="232" t="s">
        <v>234</v>
      </c>
      <c r="B28" s="237" t="s">
        <v>251</v>
      </c>
      <c r="C28" s="238"/>
      <c r="D28" s="231"/>
      <c r="E28" s="239" t="s">
        <v>1135</v>
      </c>
      <c r="F28" s="231"/>
    </row>
    <row r="29" spans="1:6" ht="26.25" customHeight="1">
      <c r="A29" s="232" t="s">
        <v>234</v>
      </c>
      <c r="B29" s="237" t="s">
        <v>240</v>
      </c>
      <c r="C29" s="238"/>
      <c r="D29" s="231"/>
      <c r="E29" s="239" t="s">
        <v>1135</v>
      </c>
      <c r="F29" s="231"/>
    </row>
    <row r="30" spans="1:6" ht="16.5" customHeight="1">
      <c r="A30" s="232" t="s">
        <v>234</v>
      </c>
      <c r="B30" s="248" t="s">
        <v>736</v>
      </c>
      <c r="C30" s="238"/>
      <c r="D30" s="231"/>
      <c r="E30" s="239" t="s">
        <v>1135</v>
      </c>
      <c r="F30" s="231"/>
    </row>
    <row r="31" spans="1:6" ht="16.5" customHeight="1">
      <c r="A31" s="232" t="s">
        <v>234</v>
      </c>
      <c r="B31" s="248" t="s">
        <v>245</v>
      </c>
      <c r="C31" s="238"/>
      <c r="D31" s="231"/>
      <c r="E31" s="239" t="s">
        <v>1135</v>
      </c>
      <c r="F31" s="231"/>
    </row>
    <row r="32" spans="1:6" ht="26.25" customHeight="1">
      <c r="A32" s="242" t="s">
        <v>582</v>
      </c>
      <c r="B32" s="237" t="s">
        <v>583</v>
      </c>
      <c r="C32" s="238"/>
      <c r="D32" s="231"/>
      <c r="E32" s="239" t="s">
        <v>1135</v>
      </c>
      <c r="F32" s="231"/>
    </row>
    <row r="33" spans="1:6" ht="51.75" customHeight="1">
      <c r="A33" s="242" t="s">
        <v>582</v>
      </c>
      <c r="B33" s="237" t="s">
        <v>744</v>
      </c>
      <c r="C33" s="238"/>
      <c r="D33" s="231"/>
      <c r="E33" s="239" t="s">
        <v>1135</v>
      </c>
      <c r="F33" s="231"/>
    </row>
    <row r="34" spans="1:6" ht="26.25" customHeight="1">
      <c r="A34" s="242" t="s">
        <v>271</v>
      </c>
      <c r="B34" s="237" t="s">
        <v>272</v>
      </c>
      <c r="C34" s="238"/>
      <c r="D34" s="231"/>
      <c r="E34" s="239" t="s">
        <v>1135</v>
      </c>
      <c r="F34" s="231"/>
    </row>
    <row r="35" spans="1:6" ht="39" customHeight="1">
      <c r="A35" s="242" t="s">
        <v>271</v>
      </c>
      <c r="B35" s="237" t="s">
        <v>277</v>
      </c>
      <c r="C35" s="238" t="s">
        <v>38</v>
      </c>
      <c r="D35" s="231"/>
      <c r="E35" s="239" t="s">
        <v>1136</v>
      </c>
      <c r="F35" s="244">
        <v>44992</v>
      </c>
    </row>
    <row r="36" spans="1:6" ht="26.25" customHeight="1">
      <c r="A36" s="242" t="s">
        <v>271</v>
      </c>
      <c r="B36" s="237" t="s">
        <v>281</v>
      </c>
      <c r="C36" s="238"/>
      <c r="D36" s="231"/>
      <c r="E36" s="239" t="s">
        <v>1135</v>
      </c>
      <c r="F36" s="231"/>
    </row>
    <row r="37" spans="1:6" ht="39" customHeight="1">
      <c r="A37" s="242" t="s">
        <v>593</v>
      </c>
      <c r="B37" s="237" t="s">
        <v>594</v>
      </c>
      <c r="C37" s="238"/>
      <c r="D37" s="231"/>
      <c r="E37" s="239" t="s">
        <v>1135</v>
      </c>
      <c r="F37" s="231"/>
    </row>
    <row r="38" spans="1:6" ht="39" customHeight="1">
      <c r="A38" s="242" t="s">
        <v>593</v>
      </c>
      <c r="B38" s="237" t="s">
        <v>599</v>
      </c>
      <c r="C38" s="238"/>
      <c r="D38" s="231"/>
      <c r="E38" s="239" t="s">
        <v>1135</v>
      </c>
      <c r="F38" s="231"/>
    </row>
    <row r="39" spans="1:6" ht="26.25" customHeight="1">
      <c r="A39" s="232" t="s">
        <v>25</v>
      </c>
      <c r="B39" s="237" t="s">
        <v>26</v>
      </c>
      <c r="C39" s="238"/>
      <c r="D39" s="231"/>
      <c r="E39" s="239" t="s">
        <v>1135</v>
      </c>
      <c r="F39" s="231"/>
    </row>
    <row r="40" spans="1:6" ht="26.25" customHeight="1">
      <c r="A40" s="232" t="s">
        <v>25</v>
      </c>
      <c r="B40" s="237" t="s">
        <v>33</v>
      </c>
      <c r="C40" s="238"/>
      <c r="D40" s="231"/>
      <c r="E40" s="239" t="s">
        <v>1135</v>
      </c>
      <c r="F40" s="231"/>
    </row>
    <row r="41" spans="1:6" ht="26.25" customHeight="1">
      <c r="A41" s="232" t="s">
        <v>25</v>
      </c>
      <c r="B41" s="237" t="s">
        <v>41</v>
      </c>
      <c r="C41" s="238" t="s">
        <v>38</v>
      </c>
      <c r="D41" s="231"/>
      <c r="E41" s="239" t="s">
        <v>1136</v>
      </c>
      <c r="F41" s="244">
        <v>44991</v>
      </c>
    </row>
    <row r="42" spans="1:6" ht="51.75" customHeight="1">
      <c r="A42" s="232" t="s">
        <v>25</v>
      </c>
      <c r="B42" s="237" t="s">
        <v>45</v>
      </c>
      <c r="C42" s="238"/>
      <c r="D42" s="231"/>
      <c r="E42" s="239" t="s">
        <v>1135</v>
      </c>
      <c r="F42" s="231"/>
    </row>
    <row r="43" spans="1:6" ht="26.25" customHeight="1">
      <c r="A43" s="232" t="s">
        <v>25</v>
      </c>
      <c r="B43" s="237" t="s">
        <v>52</v>
      </c>
      <c r="C43" s="238"/>
      <c r="D43" s="231"/>
      <c r="E43" s="239" t="s">
        <v>1135</v>
      </c>
      <c r="F43" s="231"/>
    </row>
    <row r="44" spans="1:6" ht="26.25" customHeight="1">
      <c r="A44" s="232" t="s">
        <v>25</v>
      </c>
      <c r="B44" s="237" t="s">
        <v>57</v>
      </c>
      <c r="C44" s="238"/>
      <c r="D44" s="231"/>
      <c r="E44" s="239" t="s">
        <v>1135</v>
      </c>
      <c r="F44" s="231"/>
    </row>
    <row r="45" spans="1:6" ht="26.25" customHeight="1">
      <c r="A45" s="232" t="s">
        <v>25</v>
      </c>
      <c r="B45" s="237" t="s">
        <v>62</v>
      </c>
      <c r="C45" s="238" t="s">
        <v>38</v>
      </c>
      <c r="D45" s="231"/>
      <c r="E45" s="239" t="s">
        <v>1136</v>
      </c>
      <c r="F45" s="244">
        <v>44998</v>
      </c>
    </row>
    <row r="46" spans="1:6" ht="26.25" customHeight="1">
      <c r="A46" s="242" t="s">
        <v>25</v>
      </c>
      <c r="B46" s="237" t="s">
        <v>67</v>
      </c>
      <c r="C46" s="238"/>
      <c r="D46" s="231"/>
      <c r="E46" s="239" t="s">
        <v>1135</v>
      </c>
      <c r="F46" s="231"/>
    </row>
    <row r="47" spans="1:6" ht="26.25" customHeight="1">
      <c r="A47" s="232" t="s">
        <v>25</v>
      </c>
      <c r="B47" s="237" t="s">
        <v>71</v>
      </c>
      <c r="C47" s="238"/>
      <c r="D47" s="231"/>
      <c r="E47" s="239" t="s">
        <v>1135</v>
      </c>
      <c r="F47" s="231"/>
    </row>
    <row r="48" spans="1:6" ht="26.25" customHeight="1">
      <c r="A48" s="232" t="s">
        <v>25</v>
      </c>
      <c r="B48" s="237" t="s">
        <v>76</v>
      </c>
      <c r="C48" s="238"/>
      <c r="D48" s="231"/>
      <c r="E48" s="239" t="s">
        <v>1135</v>
      </c>
      <c r="F48" s="231"/>
    </row>
    <row r="49" spans="1:6" ht="26.25" customHeight="1">
      <c r="A49" s="242" t="s">
        <v>287</v>
      </c>
      <c r="B49" s="237" t="s">
        <v>288</v>
      </c>
      <c r="C49" s="238"/>
      <c r="D49" s="231"/>
      <c r="E49" s="239" t="s">
        <v>1135</v>
      </c>
      <c r="F49" s="231"/>
    </row>
    <row r="50" spans="1:6" ht="26.25" customHeight="1">
      <c r="A50" s="242" t="s">
        <v>287</v>
      </c>
      <c r="B50" s="237" t="s">
        <v>324</v>
      </c>
      <c r="C50" s="238" t="s">
        <v>38</v>
      </c>
      <c r="D50" s="243">
        <v>2</v>
      </c>
      <c r="E50" s="239" t="s">
        <v>1136</v>
      </c>
      <c r="F50" s="244">
        <v>44967</v>
      </c>
    </row>
    <row r="51" spans="1:6" ht="39" customHeight="1">
      <c r="A51" s="242" t="s">
        <v>287</v>
      </c>
      <c r="B51" s="237" t="s">
        <v>301</v>
      </c>
      <c r="C51" s="238"/>
      <c r="D51" s="231"/>
      <c r="E51" s="239" t="s">
        <v>1135</v>
      </c>
      <c r="F51" s="231"/>
    </row>
    <row r="52" spans="1:6" ht="16.5" customHeight="1">
      <c r="A52" s="232" t="s">
        <v>287</v>
      </c>
      <c r="B52" s="248" t="s">
        <v>306</v>
      </c>
      <c r="C52" s="238"/>
      <c r="D52" s="231"/>
      <c r="E52" s="239" t="s">
        <v>1135</v>
      </c>
      <c r="F52" s="231"/>
    </row>
    <row r="53" spans="1:6" ht="16.5" customHeight="1">
      <c r="A53" s="232" t="s">
        <v>287</v>
      </c>
      <c r="B53" s="248" t="s">
        <v>309</v>
      </c>
      <c r="C53" s="238"/>
      <c r="D53" s="231"/>
      <c r="E53" s="239" t="s">
        <v>1135</v>
      </c>
      <c r="F53" s="231"/>
    </row>
    <row r="54" spans="1:6" ht="16.5" customHeight="1">
      <c r="A54" s="232" t="s">
        <v>287</v>
      </c>
      <c r="B54" s="248" t="s">
        <v>316</v>
      </c>
      <c r="C54" s="238"/>
      <c r="D54" s="231"/>
      <c r="E54" s="239" t="s">
        <v>1135</v>
      </c>
      <c r="F54" s="231"/>
    </row>
    <row r="55" spans="1:6" ht="16.5" customHeight="1">
      <c r="A55" s="232" t="s">
        <v>287</v>
      </c>
      <c r="B55" s="248" t="s">
        <v>320</v>
      </c>
      <c r="C55" s="238"/>
      <c r="D55" s="231"/>
      <c r="E55" s="239" t="s">
        <v>1135</v>
      </c>
      <c r="F55" s="231"/>
    </row>
    <row r="56" spans="1:6" ht="16.5" customHeight="1">
      <c r="A56" s="232" t="s">
        <v>287</v>
      </c>
      <c r="B56" s="248" t="s">
        <v>413</v>
      </c>
      <c r="C56" s="238" t="s">
        <v>38</v>
      </c>
      <c r="D56" s="243">
        <v>4</v>
      </c>
      <c r="E56" s="239" t="s">
        <v>1136</v>
      </c>
      <c r="F56" s="244">
        <v>44966</v>
      </c>
    </row>
    <row r="57" spans="1:6" ht="26.25" customHeight="1">
      <c r="A57" s="242" t="s">
        <v>330</v>
      </c>
      <c r="B57" s="237" t="s">
        <v>331</v>
      </c>
      <c r="C57" s="238"/>
      <c r="D57" s="231"/>
      <c r="E57" s="239" t="s">
        <v>1135</v>
      </c>
      <c r="F57" s="231"/>
    </row>
    <row r="58" spans="1:6" ht="26.25" customHeight="1">
      <c r="A58" s="242" t="s">
        <v>445</v>
      </c>
      <c r="B58" s="237" t="s">
        <v>446</v>
      </c>
      <c r="C58" s="238"/>
      <c r="D58" s="231"/>
      <c r="E58" s="239" t="s">
        <v>1135</v>
      </c>
      <c r="F58" s="231"/>
    </row>
    <row r="59" spans="1:6" ht="16.5" customHeight="1">
      <c r="A59" s="242" t="s">
        <v>450</v>
      </c>
      <c r="B59" s="248" t="s">
        <v>801</v>
      </c>
      <c r="C59" s="238"/>
      <c r="D59" s="231"/>
      <c r="E59" s="239" t="s">
        <v>1135</v>
      </c>
      <c r="F59" s="231"/>
    </row>
    <row r="60" spans="1:6" ht="26.25" customHeight="1">
      <c r="A60" s="242" t="s">
        <v>450</v>
      </c>
      <c r="B60" s="237" t="s">
        <v>456</v>
      </c>
      <c r="C60" s="238"/>
      <c r="D60" s="231"/>
      <c r="E60" s="239" t="s">
        <v>1135</v>
      </c>
      <c r="F60" s="231"/>
    </row>
    <row r="61" spans="1:6" ht="26.25" customHeight="1">
      <c r="A61" s="242" t="s">
        <v>450</v>
      </c>
      <c r="B61" s="237" t="s">
        <v>459</v>
      </c>
      <c r="C61" s="238"/>
      <c r="D61" s="231"/>
      <c r="E61" s="239" t="s">
        <v>1135</v>
      </c>
      <c r="F61" s="231"/>
    </row>
    <row r="62" spans="1:6" ht="16.5" customHeight="1">
      <c r="A62" s="232" t="s">
        <v>450</v>
      </c>
      <c r="B62" s="248" t="s">
        <v>464</v>
      </c>
      <c r="C62" s="238"/>
      <c r="D62" s="231"/>
      <c r="E62" s="239" t="s">
        <v>1135</v>
      </c>
      <c r="F62" s="231"/>
    </row>
    <row r="63" spans="1:6" ht="16.5" customHeight="1">
      <c r="A63" s="232" t="s">
        <v>450</v>
      </c>
      <c r="B63" s="248" t="s">
        <v>469</v>
      </c>
      <c r="C63" s="238"/>
      <c r="D63" s="231"/>
      <c r="E63" s="239" t="s">
        <v>1135</v>
      </c>
      <c r="F63" s="231"/>
    </row>
    <row r="64" spans="1:6" ht="16.5" customHeight="1">
      <c r="A64" s="232" t="s">
        <v>450</v>
      </c>
      <c r="B64" s="248" t="s">
        <v>476</v>
      </c>
      <c r="C64" s="238"/>
      <c r="D64" s="231"/>
      <c r="E64" s="239" t="s">
        <v>1135</v>
      </c>
      <c r="F64" s="231"/>
    </row>
    <row r="65" spans="1:6" ht="39" customHeight="1">
      <c r="A65" s="232" t="s">
        <v>336</v>
      </c>
      <c r="B65" s="237" t="s">
        <v>337</v>
      </c>
      <c r="C65" s="238"/>
      <c r="D65" s="231"/>
      <c r="E65" s="239" t="s">
        <v>1135</v>
      </c>
      <c r="F65" s="231"/>
    </row>
    <row r="66" spans="1:6" ht="26.25" customHeight="1">
      <c r="A66" s="232" t="s">
        <v>336</v>
      </c>
      <c r="B66" s="246" t="s">
        <v>1138</v>
      </c>
      <c r="C66" s="238"/>
      <c r="D66" s="231"/>
      <c r="E66" s="239" t="s">
        <v>1135</v>
      </c>
      <c r="F66" s="231"/>
    </row>
    <row r="67" spans="1:6" ht="26.25" customHeight="1">
      <c r="A67" s="232" t="s">
        <v>336</v>
      </c>
      <c r="B67" s="237" t="s">
        <v>348</v>
      </c>
      <c r="C67" s="238"/>
      <c r="D67" s="231"/>
      <c r="E67" s="239" t="s">
        <v>1135</v>
      </c>
      <c r="F67" s="231"/>
    </row>
    <row r="68" spans="1:6" ht="39" customHeight="1">
      <c r="A68" s="232" t="s">
        <v>336</v>
      </c>
      <c r="B68" s="237" t="s">
        <v>353</v>
      </c>
      <c r="C68" s="238"/>
      <c r="D68" s="231"/>
      <c r="E68" s="239" t="s">
        <v>1135</v>
      </c>
      <c r="F68" s="231"/>
    </row>
    <row r="69" spans="1:6" ht="26.25" customHeight="1">
      <c r="A69" s="232" t="s">
        <v>336</v>
      </c>
      <c r="B69" s="237" t="s">
        <v>358</v>
      </c>
      <c r="C69" s="238"/>
      <c r="D69" s="231"/>
      <c r="E69" s="239" t="s">
        <v>1135</v>
      </c>
      <c r="F69" s="231"/>
    </row>
    <row r="70" spans="1:6" ht="26.25" customHeight="1">
      <c r="A70" s="232" t="s">
        <v>336</v>
      </c>
      <c r="B70" s="237" t="s">
        <v>363</v>
      </c>
      <c r="C70" s="238"/>
      <c r="D70" s="231"/>
      <c r="E70" s="239" t="s">
        <v>1135</v>
      </c>
      <c r="F70" s="231"/>
    </row>
    <row r="71" spans="1:6" ht="26.25" customHeight="1">
      <c r="A71" s="242" t="s">
        <v>368</v>
      </c>
      <c r="B71" s="237" t="s">
        <v>369</v>
      </c>
      <c r="C71" s="238" t="s">
        <v>38</v>
      </c>
      <c r="D71" s="243">
        <v>4</v>
      </c>
      <c r="E71" s="239" t="s">
        <v>1136</v>
      </c>
      <c r="F71" s="244">
        <v>44981</v>
      </c>
    </row>
    <row r="72" spans="1:6" ht="26.25" customHeight="1">
      <c r="A72" s="242" t="s">
        <v>294</v>
      </c>
      <c r="B72" s="237" t="s">
        <v>374</v>
      </c>
      <c r="C72" s="238"/>
      <c r="D72" s="231"/>
      <c r="E72" s="239" t="s">
        <v>1135</v>
      </c>
      <c r="F72" s="231"/>
    </row>
    <row r="73" spans="1:6" ht="26.25" customHeight="1">
      <c r="A73" s="242" t="s">
        <v>294</v>
      </c>
      <c r="B73" s="237" t="s">
        <v>377</v>
      </c>
      <c r="C73" s="238"/>
      <c r="D73" s="231"/>
      <c r="E73" s="239" t="s">
        <v>1135</v>
      </c>
      <c r="F73" s="231"/>
    </row>
    <row r="74" spans="1:6" ht="26.25" customHeight="1">
      <c r="A74" s="242" t="s">
        <v>294</v>
      </c>
      <c r="B74" s="237" t="s">
        <v>381</v>
      </c>
      <c r="C74" s="238" t="s">
        <v>38</v>
      </c>
      <c r="D74" s="243">
        <v>4</v>
      </c>
      <c r="E74" s="239" t="s">
        <v>1136</v>
      </c>
      <c r="F74" s="244">
        <v>44967</v>
      </c>
    </row>
    <row r="75" spans="1:6" ht="26.25" customHeight="1">
      <c r="A75" s="242" t="s">
        <v>294</v>
      </c>
      <c r="B75" s="237" t="s">
        <v>386</v>
      </c>
      <c r="C75" s="238"/>
      <c r="D75" s="231"/>
      <c r="E75" s="239" t="s">
        <v>1135</v>
      </c>
      <c r="F75" s="231"/>
    </row>
    <row r="76" spans="1:6" ht="26.25" customHeight="1">
      <c r="A76" s="242" t="s">
        <v>294</v>
      </c>
      <c r="B76" s="237" t="s">
        <v>393</v>
      </c>
      <c r="C76" s="238" t="s">
        <v>38</v>
      </c>
      <c r="D76" s="231"/>
      <c r="E76" s="239" t="s">
        <v>1136</v>
      </c>
      <c r="F76" s="244">
        <v>44997</v>
      </c>
    </row>
    <row r="77" spans="1:6" ht="16.5" customHeight="1">
      <c r="A77" s="232" t="s">
        <v>294</v>
      </c>
      <c r="B77" s="248" t="s">
        <v>399</v>
      </c>
      <c r="C77" s="238"/>
      <c r="D77" s="231"/>
      <c r="E77" s="239" t="s">
        <v>1135</v>
      </c>
      <c r="F77" s="231"/>
    </row>
    <row r="78" spans="1:6" ht="16.5" customHeight="1">
      <c r="A78" s="232" t="s">
        <v>294</v>
      </c>
      <c r="B78" s="248" t="s">
        <v>405</v>
      </c>
      <c r="C78" s="238"/>
      <c r="D78" s="231"/>
      <c r="E78" s="239" t="s">
        <v>1135</v>
      </c>
      <c r="F78" s="231"/>
    </row>
    <row r="79" spans="1:6" ht="16.5" customHeight="1">
      <c r="A79" s="232" t="s">
        <v>294</v>
      </c>
      <c r="B79" s="248" t="s">
        <v>409</v>
      </c>
      <c r="C79" s="238"/>
      <c r="D79" s="231"/>
      <c r="E79" s="239" t="s">
        <v>1135</v>
      </c>
      <c r="F79" s="231"/>
    </row>
    <row r="80" spans="1:6" ht="16.5" customHeight="1">
      <c r="A80" s="232" t="s">
        <v>294</v>
      </c>
      <c r="B80" s="248" t="s">
        <v>295</v>
      </c>
      <c r="C80" s="238" t="s">
        <v>38</v>
      </c>
      <c r="D80" s="243">
        <v>2</v>
      </c>
      <c r="E80" s="239" t="s">
        <v>1136</v>
      </c>
      <c r="F80" s="244">
        <v>44986</v>
      </c>
    </row>
    <row r="81" spans="1:6" ht="26.25" customHeight="1">
      <c r="A81" s="242" t="s">
        <v>603</v>
      </c>
      <c r="B81" s="237" t="s">
        <v>604</v>
      </c>
      <c r="C81" s="238"/>
      <c r="D81" s="231"/>
      <c r="E81" s="239" t="s">
        <v>1135</v>
      </c>
      <c r="F81" s="231"/>
    </row>
    <row r="82" spans="1:6" ht="39" customHeight="1">
      <c r="A82" s="232" t="s">
        <v>482</v>
      </c>
      <c r="B82" s="237" t="s">
        <v>855</v>
      </c>
      <c r="C82" s="238"/>
      <c r="D82" s="231"/>
      <c r="E82" s="239" t="s">
        <v>1135</v>
      </c>
      <c r="F82" s="231"/>
    </row>
    <row r="83" spans="1:6" ht="26.25" customHeight="1">
      <c r="A83" s="232" t="s">
        <v>482</v>
      </c>
      <c r="B83" s="237" t="s">
        <v>489</v>
      </c>
      <c r="C83" s="238"/>
      <c r="D83" s="231"/>
      <c r="E83" s="239" t="s">
        <v>1135</v>
      </c>
      <c r="F83" s="231"/>
    </row>
    <row r="84" spans="1:6" ht="26.25" customHeight="1">
      <c r="A84" s="232" t="s">
        <v>482</v>
      </c>
      <c r="B84" s="237" t="s">
        <v>493</v>
      </c>
      <c r="C84" s="238"/>
      <c r="D84" s="231"/>
      <c r="E84" s="239" t="s">
        <v>1135</v>
      </c>
      <c r="F84" s="231"/>
    </row>
    <row r="85" spans="1:6" ht="39" customHeight="1">
      <c r="A85" s="232" t="s">
        <v>482</v>
      </c>
      <c r="B85" s="237" t="s">
        <v>862</v>
      </c>
      <c r="C85" s="238"/>
      <c r="D85" s="231"/>
      <c r="E85" s="239" t="s">
        <v>1135</v>
      </c>
      <c r="F85" s="231"/>
    </row>
    <row r="86" spans="1:6" ht="26.25" customHeight="1">
      <c r="A86" s="232" t="s">
        <v>482</v>
      </c>
      <c r="B86" s="237" t="s">
        <v>503</v>
      </c>
      <c r="C86" s="238"/>
      <c r="D86" s="231"/>
      <c r="E86" s="239" t="s">
        <v>1135</v>
      </c>
      <c r="F86" s="231"/>
    </row>
    <row r="87" spans="1:6" ht="26.25" customHeight="1">
      <c r="A87" s="242" t="s">
        <v>482</v>
      </c>
      <c r="B87" s="237" t="s">
        <v>507</v>
      </c>
      <c r="C87" s="238"/>
      <c r="D87" s="231"/>
      <c r="E87" s="239" t="s">
        <v>1135</v>
      </c>
      <c r="F87" s="231"/>
    </row>
    <row r="88" spans="1:6" ht="64.5" customHeight="1">
      <c r="A88" s="232" t="s">
        <v>81</v>
      </c>
      <c r="B88" s="237" t="s">
        <v>82</v>
      </c>
      <c r="C88" s="238"/>
      <c r="D88" s="231"/>
      <c r="E88" s="239" t="s">
        <v>1135</v>
      </c>
      <c r="F88" s="231"/>
    </row>
    <row r="89" spans="1:6" ht="26.25" customHeight="1">
      <c r="A89" s="232" t="s">
        <v>81</v>
      </c>
      <c r="B89" s="237" t="s">
        <v>87</v>
      </c>
      <c r="C89" s="238"/>
      <c r="D89" s="231"/>
      <c r="E89" s="239" t="s">
        <v>1135</v>
      </c>
      <c r="F89" s="231"/>
    </row>
    <row r="90" spans="1:6" ht="26.25" customHeight="1">
      <c r="A90" s="232" t="s">
        <v>81</v>
      </c>
      <c r="B90" s="237" t="s">
        <v>90</v>
      </c>
      <c r="C90" s="238"/>
      <c r="D90" s="231"/>
      <c r="E90" s="239" t="s">
        <v>1135</v>
      </c>
      <c r="F90" s="231"/>
    </row>
    <row r="91" spans="1:6" ht="26.25" customHeight="1">
      <c r="A91" s="232" t="s">
        <v>81</v>
      </c>
      <c r="B91" s="237" t="s">
        <v>94</v>
      </c>
      <c r="C91" s="238" t="s">
        <v>38</v>
      </c>
      <c r="D91" s="231"/>
      <c r="E91" s="239" t="s">
        <v>1136</v>
      </c>
      <c r="F91" s="244">
        <v>44992</v>
      </c>
    </row>
    <row r="92" spans="1:6" ht="26.25" customHeight="1">
      <c r="A92" s="232" t="s">
        <v>81</v>
      </c>
      <c r="B92" s="237" t="s">
        <v>98</v>
      </c>
      <c r="C92" s="238"/>
      <c r="D92" s="231"/>
      <c r="E92" s="239" t="s">
        <v>1135</v>
      </c>
      <c r="F92" s="231"/>
    </row>
    <row r="93" spans="1:6" ht="26.25" customHeight="1">
      <c r="A93" s="232" t="s">
        <v>102</v>
      </c>
      <c r="B93" s="237" t="s">
        <v>103</v>
      </c>
      <c r="C93" s="238"/>
      <c r="D93" s="231"/>
      <c r="E93" s="239" t="s">
        <v>1135</v>
      </c>
      <c r="F93" s="231"/>
    </row>
    <row r="94" spans="1:6" ht="39" customHeight="1">
      <c r="A94" s="242" t="s">
        <v>102</v>
      </c>
      <c r="B94" s="237" t="s">
        <v>109</v>
      </c>
      <c r="C94" s="238"/>
      <c r="D94" s="231"/>
      <c r="E94" s="239" t="s">
        <v>1135</v>
      </c>
      <c r="F94" s="231"/>
    </row>
    <row r="95" spans="1:6" ht="51.75" customHeight="1">
      <c r="A95" s="242" t="s">
        <v>102</v>
      </c>
      <c r="B95" s="237" t="s">
        <v>113</v>
      </c>
      <c r="C95" s="238"/>
      <c r="D95" s="231"/>
      <c r="E95" s="239" t="s">
        <v>1135</v>
      </c>
      <c r="F95" s="231"/>
    </row>
    <row r="96" spans="1:6" ht="26.25" customHeight="1">
      <c r="A96" s="242" t="s">
        <v>257</v>
      </c>
      <c r="B96" s="237" t="s">
        <v>262</v>
      </c>
      <c r="C96" s="238"/>
      <c r="D96" s="231"/>
      <c r="E96" s="239" t="s">
        <v>1135</v>
      </c>
      <c r="F96" s="231"/>
    </row>
    <row r="97" spans="1:6" ht="16.5" customHeight="1">
      <c r="A97" s="232" t="s">
        <v>257</v>
      </c>
      <c r="B97" s="248" t="s">
        <v>258</v>
      </c>
      <c r="C97" s="238" t="s">
        <v>38</v>
      </c>
      <c r="D97" s="243">
        <v>4</v>
      </c>
      <c r="E97" s="239" t="s">
        <v>1136</v>
      </c>
      <c r="F97" s="244">
        <v>44971</v>
      </c>
    </row>
    <row r="98" spans="1:6" ht="16.5" customHeight="1">
      <c r="A98" s="232" t="s">
        <v>511</v>
      </c>
      <c r="B98" s="248" t="s">
        <v>512</v>
      </c>
      <c r="C98" s="238"/>
      <c r="D98" s="231"/>
      <c r="E98" s="239" t="s">
        <v>1135</v>
      </c>
      <c r="F98" s="231"/>
    </row>
    <row r="99" spans="1:6" ht="39" customHeight="1">
      <c r="A99" s="232" t="s">
        <v>511</v>
      </c>
      <c r="B99" s="237" t="s">
        <v>516</v>
      </c>
      <c r="C99" s="238"/>
      <c r="D99" s="231"/>
      <c r="E99" s="239" t="s">
        <v>1135</v>
      </c>
      <c r="F99" s="231"/>
    </row>
    <row r="100" spans="1:6" ht="26.25" customHeight="1">
      <c r="A100" s="232" t="s">
        <v>511</v>
      </c>
      <c r="B100" s="237" t="s">
        <v>519</v>
      </c>
      <c r="C100" s="238"/>
      <c r="D100" s="231"/>
      <c r="E100" s="239" t="s">
        <v>1135</v>
      </c>
      <c r="F100" s="231"/>
    </row>
    <row r="101" spans="1:6" ht="26.25" customHeight="1">
      <c r="A101" s="232" t="s">
        <v>511</v>
      </c>
      <c r="B101" s="237" t="s">
        <v>525</v>
      </c>
      <c r="C101" s="238"/>
      <c r="D101" s="231"/>
      <c r="E101" s="239" t="s">
        <v>1135</v>
      </c>
      <c r="F101" s="231"/>
    </row>
    <row r="102" spans="1:6" ht="26.25" customHeight="1">
      <c r="A102" s="232" t="s">
        <v>511</v>
      </c>
      <c r="B102" s="237" t="s">
        <v>530</v>
      </c>
      <c r="C102" s="238"/>
      <c r="D102" s="231"/>
      <c r="E102" s="239" t="s">
        <v>1135</v>
      </c>
      <c r="F102" s="231"/>
    </row>
    <row r="103" spans="1:6" ht="26.25" customHeight="1">
      <c r="A103" s="232" t="s">
        <v>511</v>
      </c>
      <c r="B103" s="237" t="s">
        <v>534</v>
      </c>
      <c r="C103" s="238" t="s">
        <v>38</v>
      </c>
      <c r="D103" s="231"/>
      <c r="E103" s="239" t="s">
        <v>1136</v>
      </c>
      <c r="F103" s="244">
        <v>44992</v>
      </c>
    </row>
    <row r="104" spans="1:6" ht="39" customHeight="1">
      <c r="A104" s="242" t="s">
        <v>511</v>
      </c>
      <c r="B104" s="237" t="s">
        <v>538</v>
      </c>
      <c r="C104" s="238" t="s">
        <v>38</v>
      </c>
      <c r="D104" s="231"/>
      <c r="E104" s="239" t="s">
        <v>1136</v>
      </c>
      <c r="F104" s="244">
        <v>44999</v>
      </c>
    </row>
    <row r="105" spans="1:6" ht="39" customHeight="1">
      <c r="A105" s="242" t="s">
        <v>511</v>
      </c>
      <c r="B105" s="237" t="s">
        <v>542</v>
      </c>
      <c r="C105" s="238"/>
      <c r="D105" s="231"/>
      <c r="E105" s="239" t="s">
        <v>1135</v>
      </c>
      <c r="F105" s="231"/>
    </row>
    <row r="106" spans="1:6" ht="26.25" customHeight="1">
      <c r="A106" s="232" t="s">
        <v>116</v>
      </c>
      <c r="B106" s="237" t="s">
        <v>117</v>
      </c>
      <c r="C106" s="238"/>
      <c r="D106" s="231"/>
      <c r="E106" s="239" t="s">
        <v>1135</v>
      </c>
      <c r="F106" s="231"/>
    </row>
    <row r="107" spans="1:6" ht="26.25" customHeight="1">
      <c r="A107" s="232" t="s">
        <v>116</v>
      </c>
      <c r="B107" s="237" t="s">
        <v>122</v>
      </c>
      <c r="C107" s="238"/>
      <c r="D107" s="231"/>
      <c r="E107" s="239" t="s">
        <v>1135</v>
      </c>
      <c r="F107" s="231"/>
    </row>
    <row r="108" spans="1:6" ht="26.25" customHeight="1">
      <c r="A108" s="232" t="s">
        <v>116</v>
      </c>
      <c r="B108" s="237" t="s">
        <v>126</v>
      </c>
      <c r="C108" s="238"/>
      <c r="D108" s="231"/>
      <c r="E108" s="239" t="s">
        <v>1135</v>
      </c>
      <c r="F108" s="231"/>
    </row>
    <row r="109" spans="1:6" ht="39" customHeight="1">
      <c r="A109" s="232" t="s">
        <v>116</v>
      </c>
      <c r="B109" s="237" t="s">
        <v>131</v>
      </c>
      <c r="C109" s="238"/>
      <c r="D109" s="231"/>
      <c r="E109" s="239" t="s">
        <v>1135</v>
      </c>
      <c r="F109" s="231"/>
    </row>
    <row r="110" spans="1:6" ht="26.25" customHeight="1">
      <c r="A110" s="242" t="s">
        <v>116</v>
      </c>
      <c r="B110" s="237" t="s">
        <v>135</v>
      </c>
      <c r="C110" s="238"/>
      <c r="D110" s="231"/>
      <c r="E110" s="239" t="s">
        <v>1135</v>
      </c>
      <c r="F110" s="231"/>
    </row>
  </sheetData>
  <autoFilter ref="A1:XFD1048576" xr:uid="{00000000-0009-0000-0000-00000D000000}"/>
  <phoneticPr fontId="1" type="noConversion"/>
  <dataValidations count="1">
    <dataValidation type="date" allowBlank="1" sqref="F2:F1048576" xr:uid="{00000000-0002-0000-0D00-000000000000}"/>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C9927-8622-4E31-B93B-D5008CDCB2FC}">
  <sheetPr>
    <outlinePr summaryBelow="0" summaryRight="0"/>
  </sheetPr>
  <dimension ref="A1:J132"/>
  <sheetViews>
    <sheetView workbookViewId="0">
      <selection activeCell="G2" sqref="G2"/>
    </sheetView>
  </sheetViews>
  <sheetFormatPr defaultColWidth="10" defaultRowHeight="16.5" customHeight="1"/>
  <cols>
    <col min="1" max="1" width="5.125" style="27" customWidth="1"/>
    <col min="2" max="2" width="10" style="93"/>
    <col min="3" max="3" width="17.625" style="93" customWidth="1"/>
    <col min="4" max="4" width="7" style="93" customWidth="1"/>
    <col min="5" max="5" width="6" style="93" customWidth="1"/>
    <col min="6" max="6" width="4.875" style="94" customWidth="1"/>
    <col min="7" max="7" width="10" style="93"/>
    <col min="8" max="8" width="32" style="93"/>
    <col min="9" max="9" width="7.5" style="93" customWidth="1"/>
    <col min="10" max="10" width="10" style="93"/>
  </cols>
  <sheetData>
    <row r="1" spans="1:10" ht="16.5" customHeight="1">
      <c r="A1" s="88" t="s">
        <v>1139</v>
      </c>
      <c r="B1" s="88" t="s">
        <v>1140</v>
      </c>
      <c r="C1" s="88" t="s">
        <v>1141</v>
      </c>
      <c r="D1" s="88" t="s">
        <v>1142</v>
      </c>
      <c r="E1" s="88" t="s">
        <v>1143</v>
      </c>
      <c r="F1" s="88" t="s">
        <v>1144</v>
      </c>
      <c r="G1" s="88" t="s">
        <v>1145</v>
      </c>
      <c r="H1" s="88" t="s">
        <v>1146</v>
      </c>
      <c r="I1" s="88" t="s">
        <v>1147</v>
      </c>
      <c r="J1" s="88" t="s">
        <v>1148</v>
      </c>
    </row>
    <row r="2" spans="1:10" ht="16.5" customHeight="1">
      <c r="A2" s="88">
        <v>8</v>
      </c>
      <c r="B2" s="88" t="s">
        <v>326</v>
      </c>
      <c r="C2" s="85">
        <v>44977.578912037039</v>
      </c>
      <c r="D2" s="88" t="s">
        <v>1149</v>
      </c>
      <c r="E2" s="88" t="s">
        <v>1150</v>
      </c>
      <c r="F2" s="88" t="s">
        <v>1151</v>
      </c>
      <c r="G2" s="88" t="s">
        <v>1152</v>
      </c>
      <c r="H2" s="88" t="s">
        <v>324</v>
      </c>
      <c r="I2" s="88">
        <v>75</v>
      </c>
      <c r="J2" s="88" t="s">
        <v>326</v>
      </c>
    </row>
    <row r="3" spans="1:10" ht="16.5" customHeight="1">
      <c r="A3" s="88">
        <v>9</v>
      </c>
      <c r="B3" s="88" t="s">
        <v>326</v>
      </c>
      <c r="C3" s="85">
        <v>44977.580300925925</v>
      </c>
      <c r="D3" s="88" t="s">
        <v>1153</v>
      </c>
      <c r="E3" s="88" t="s">
        <v>1150</v>
      </c>
      <c r="F3" s="88" t="s">
        <v>1151</v>
      </c>
      <c r="G3" s="88" t="s">
        <v>1152</v>
      </c>
      <c r="H3" s="88" t="s">
        <v>324</v>
      </c>
      <c r="I3" s="88">
        <v>90</v>
      </c>
      <c r="J3" s="88" t="s">
        <v>326</v>
      </c>
    </row>
    <row r="4" spans="1:10" ht="16.5" customHeight="1">
      <c r="A4" s="88">
        <v>10</v>
      </c>
      <c r="B4" s="88" t="s">
        <v>297</v>
      </c>
      <c r="C4" s="85">
        <v>44977.607893518521</v>
      </c>
      <c r="D4" s="88" t="s">
        <v>1154</v>
      </c>
      <c r="E4" s="88" t="s">
        <v>1150</v>
      </c>
      <c r="F4" s="88" t="s">
        <v>1151</v>
      </c>
      <c r="G4" s="88" t="s">
        <v>1155</v>
      </c>
      <c r="H4" s="88" t="s">
        <v>295</v>
      </c>
      <c r="I4" s="88">
        <v>85</v>
      </c>
      <c r="J4" s="88" t="s">
        <v>297</v>
      </c>
    </row>
    <row r="5" spans="1:10" ht="16.5" customHeight="1">
      <c r="A5" s="88">
        <v>11</v>
      </c>
      <c r="B5" s="88" t="s">
        <v>411</v>
      </c>
      <c r="C5" s="85">
        <v>44977.61146990741</v>
      </c>
      <c r="D5" s="88" t="s">
        <v>1156</v>
      </c>
      <c r="E5" s="88" t="s">
        <v>1150</v>
      </c>
      <c r="F5" s="88" t="s">
        <v>1151</v>
      </c>
      <c r="G5" s="88" t="s">
        <v>1157</v>
      </c>
      <c r="H5" s="88" t="s">
        <v>1158</v>
      </c>
      <c r="I5" s="88">
        <v>80</v>
      </c>
      <c r="J5" s="88" t="s">
        <v>411</v>
      </c>
    </row>
    <row r="6" spans="1:10" ht="16.5" customHeight="1">
      <c r="A6" s="88">
        <v>12</v>
      </c>
      <c r="B6" s="88" t="s">
        <v>371</v>
      </c>
      <c r="C6" s="85">
        <v>44977.617129629631</v>
      </c>
      <c r="D6" s="88" t="s">
        <v>1159</v>
      </c>
      <c r="E6" s="88" t="s">
        <v>1150</v>
      </c>
      <c r="F6" s="88" t="s">
        <v>1151</v>
      </c>
      <c r="G6" s="88" t="s">
        <v>1160</v>
      </c>
      <c r="H6" s="88" t="s">
        <v>369</v>
      </c>
      <c r="I6" s="88">
        <v>50</v>
      </c>
      <c r="J6" s="88" t="s">
        <v>371</v>
      </c>
    </row>
    <row r="7" spans="1:10" ht="16.5" customHeight="1">
      <c r="A7" s="88">
        <v>13</v>
      </c>
      <c r="B7" s="88" t="s">
        <v>371</v>
      </c>
      <c r="C7" s="85">
        <v>44977.619363425925</v>
      </c>
      <c r="D7" s="88" t="s">
        <v>1161</v>
      </c>
      <c r="E7" s="88" t="s">
        <v>1150</v>
      </c>
      <c r="F7" s="88" t="s">
        <v>1151</v>
      </c>
      <c r="G7" s="88" t="s">
        <v>1160</v>
      </c>
      <c r="H7" s="88" t="s">
        <v>369</v>
      </c>
      <c r="I7" s="88">
        <v>60</v>
      </c>
      <c r="J7" s="88" t="s">
        <v>371</v>
      </c>
    </row>
    <row r="8" spans="1:10" ht="16.5" customHeight="1">
      <c r="A8" s="88">
        <v>14</v>
      </c>
      <c r="B8" s="88" t="s">
        <v>557</v>
      </c>
      <c r="C8" s="85">
        <v>44977.620879629627</v>
      </c>
      <c r="D8" s="88" t="s">
        <v>1162</v>
      </c>
      <c r="E8" s="88" t="s">
        <v>1150</v>
      </c>
      <c r="F8" s="88" t="s">
        <v>1151</v>
      </c>
      <c r="G8" s="88" t="s">
        <v>1163</v>
      </c>
      <c r="H8" s="88" t="s">
        <v>555</v>
      </c>
      <c r="I8" s="88">
        <v>90</v>
      </c>
      <c r="J8" s="88" t="s">
        <v>557</v>
      </c>
    </row>
    <row r="9" spans="1:10" ht="16.5" customHeight="1">
      <c r="A9" s="88">
        <v>15</v>
      </c>
      <c r="B9" s="88" t="s">
        <v>371</v>
      </c>
      <c r="C9" s="85">
        <v>44977.620937500003</v>
      </c>
      <c r="D9" s="88" t="s">
        <v>1164</v>
      </c>
      <c r="E9" s="88" t="s">
        <v>1150</v>
      </c>
      <c r="F9" s="88" t="s">
        <v>1151</v>
      </c>
      <c r="G9" s="88" t="s">
        <v>1160</v>
      </c>
      <c r="H9" s="88" t="s">
        <v>369</v>
      </c>
      <c r="I9" s="88">
        <v>95</v>
      </c>
      <c r="J9" s="88" t="s">
        <v>371</v>
      </c>
    </row>
    <row r="10" spans="1:10" ht="16.5" customHeight="1">
      <c r="A10" s="88">
        <v>16</v>
      </c>
      <c r="B10" s="88" t="s">
        <v>1165</v>
      </c>
      <c r="C10" s="85">
        <v>44977.636840277781</v>
      </c>
      <c r="D10" s="88" t="s">
        <v>1166</v>
      </c>
      <c r="E10" s="88" t="s">
        <v>1150</v>
      </c>
      <c r="F10" s="88" t="s">
        <v>1151</v>
      </c>
      <c r="G10" s="88" t="s">
        <v>1167</v>
      </c>
      <c r="H10" s="88" t="s">
        <v>324</v>
      </c>
      <c r="I10" s="88">
        <v>70</v>
      </c>
      <c r="J10" s="88" t="s">
        <v>1165</v>
      </c>
    </row>
    <row r="11" spans="1:10" ht="16.5" customHeight="1">
      <c r="A11" s="88">
        <v>17</v>
      </c>
      <c r="B11" s="88" t="s">
        <v>290</v>
      </c>
      <c r="C11" s="85">
        <v>44977.637071759258</v>
      </c>
      <c r="D11" s="88" t="s">
        <v>1168</v>
      </c>
      <c r="E11" s="88" t="s">
        <v>1150</v>
      </c>
      <c r="F11" s="88" t="s">
        <v>1151</v>
      </c>
      <c r="G11" s="88" t="s">
        <v>1169</v>
      </c>
      <c r="H11" s="88" t="s">
        <v>288</v>
      </c>
      <c r="I11" s="88">
        <v>80</v>
      </c>
      <c r="J11" s="88" t="s">
        <v>290</v>
      </c>
    </row>
    <row r="12" spans="1:10" ht="16.5" customHeight="1">
      <c r="A12" s="88">
        <v>18</v>
      </c>
      <c r="B12" s="88" t="s">
        <v>1165</v>
      </c>
      <c r="C12" s="85">
        <v>44977.639780092592</v>
      </c>
      <c r="D12" s="88" t="s">
        <v>1170</v>
      </c>
      <c r="E12" s="88" t="s">
        <v>1150</v>
      </c>
      <c r="F12" s="88" t="s">
        <v>1151</v>
      </c>
      <c r="G12" s="88" t="s">
        <v>1167</v>
      </c>
      <c r="H12" s="88" t="s">
        <v>324</v>
      </c>
      <c r="I12" s="88">
        <v>90</v>
      </c>
      <c r="J12" s="88" t="s">
        <v>1165</v>
      </c>
    </row>
    <row r="13" spans="1:10" ht="16.5" customHeight="1">
      <c r="A13" s="88">
        <v>19</v>
      </c>
      <c r="B13" s="88" t="s">
        <v>891</v>
      </c>
      <c r="C13" s="85">
        <v>44977.917847222219</v>
      </c>
      <c r="D13" s="88" t="s">
        <v>1171</v>
      </c>
      <c r="E13" s="88" t="s">
        <v>1150</v>
      </c>
      <c r="F13" s="88" t="s">
        <v>1151</v>
      </c>
      <c r="G13" s="88" t="s">
        <v>1172</v>
      </c>
      <c r="H13" s="88" t="s">
        <v>258</v>
      </c>
      <c r="I13" s="88">
        <v>85</v>
      </c>
      <c r="J13" s="88" t="s">
        <v>891</v>
      </c>
    </row>
    <row r="14" spans="1:10" ht="16.5" customHeight="1">
      <c r="A14" s="88">
        <v>20</v>
      </c>
      <c r="B14" s="88" t="s">
        <v>891</v>
      </c>
      <c r="C14" s="85">
        <v>44977.919791666667</v>
      </c>
      <c r="D14" s="88" t="s">
        <v>1173</v>
      </c>
      <c r="E14" s="88" t="s">
        <v>1150</v>
      </c>
      <c r="F14" s="88" t="s">
        <v>1151</v>
      </c>
      <c r="G14" s="88" t="s">
        <v>1172</v>
      </c>
      <c r="H14" s="88" t="s">
        <v>258</v>
      </c>
      <c r="I14" s="88">
        <v>100</v>
      </c>
      <c r="J14" s="88" t="s">
        <v>891</v>
      </c>
    </row>
    <row r="15" spans="1:10" ht="16.5" customHeight="1">
      <c r="A15" s="88">
        <v>21</v>
      </c>
      <c r="B15" s="88" t="s">
        <v>415</v>
      </c>
      <c r="C15" s="85">
        <v>44978.398900462962</v>
      </c>
      <c r="D15" s="88" t="s">
        <v>1174</v>
      </c>
      <c r="E15" s="88" t="s">
        <v>1150</v>
      </c>
      <c r="F15" s="88" t="s">
        <v>1151</v>
      </c>
      <c r="G15" s="88" t="s">
        <v>1175</v>
      </c>
      <c r="H15" s="88" t="s">
        <v>413</v>
      </c>
      <c r="I15" s="88">
        <v>80</v>
      </c>
      <c r="J15" s="88" t="s">
        <v>415</v>
      </c>
    </row>
    <row r="16" spans="1:10" ht="16.5" customHeight="1">
      <c r="A16" s="88">
        <v>22</v>
      </c>
      <c r="B16" s="88" t="s">
        <v>92</v>
      </c>
      <c r="C16" s="85">
        <v>44978.759386574071</v>
      </c>
      <c r="D16" s="88" t="s">
        <v>1176</v>
      </c>
      <c r="E16" s="88" t="s">
        <v>1150</v>
      </c>
      <c r="F16" s="88" t="s">
        <v>1151</v>
      </c>
      <c r="G16" s="88" t="s">
        <v>1177</v>
      </c>
      <c r="H16" s="88" t="s">
        <v>93</v>
      </c>
      <c r="I16" s="88">
        <v>35</v>
      </c>
      <c r="J16" s="88" t="s">
        <v>92</v>
      </c>
    </row>
    <row r="17" spans="1:10" ht="16.5" customHeight="1">
      <c r="A17" s="88">
        <v>23</v>
      </c>
      <c r="B17" s="88" t="s">
        <v>92</v>
      </c>
      <c r="C17" s="85">
        <v>44978.7655787037</v>
      </c>
      <c r="D17" s="88" t="s">
        <v>1178</v>
      </c>
      <c r="E17" s="88" t="s">
        <v>1150</v>
      </c>
      <c r="F17" s="88" t="s">
        <v>1151</v>
      </c>
      <c r="G17" s="88" t="s">
        <v>1177</v>
      </c>
      <c r="H17" s="88" t="s">
        <v>93</v>
      </c>
      <c r="I17" s="88">
        <v>100</v>
      </c>
      <c r="J17" s="88" t="s">
        <v>92</v>
      </c>
    </row>
    <row r="18" spans="1:10" ht="16.5" customHeight="1">
      <c r="A18" s="88">
        <v>24</v>
      </c>
      <c r="B18" s="88" t="s">
        <v>43</v>
      </c>
      <c r="C18" s="85">
        <v>44978.805555555555</v>
      </c>
      <c r="D18" s="88" t="s">
        <v>1179</v>
      </c>
      <c r="E18" s="88" t="s">
        <v>1150</v>
      </c>
      <c r="F18" s="88" t="s">
        <v>1151</v>
      </c>
      <c r="G18" s="88" t="s">
        <v>1180</v>
      </c>
      <c r="H18" s="88" t="s">
        <v>1181</v>
      </c>
      <c r="I18" s="88">
        <v>85</v>
      </c>
      <c r="J18" s="88" t="s">
        <v>43</v>
      </c>
    </row>
    <row r="19" spans="1:10" ht="16.5" customHeight="1">
      <c r="A19" s="88">
        <v>25</v>
      </c>
      <c r="B19" s="88" t="s">
        <v>119</v>
      </c>
      <c r="C19" s="85">
        <v>44978.813993055555</v>
      </c>
      <c r="D19" s="88" t="s">
        <v>1182</v>
      </c>
      <c r="E19" s="88" t="s">
        <v>1150</v>
      </c>
      <c r="F19" s="88" t="s">
        <v>1151</v>
      </c>
      <c r="G19" s="88" t="s">
        <v>1183</v>
      </c>
      <c r="H19" s="88" t="s">
        <v>117</v>
      </c>
      <c r="I19" s="88">
        <v>55</v>
      </c>
      <c r="J19" s="88" t="s">
        <v>119</v>
      </c>
    </row>
    <row r="20" spans="1:10" ht="16.5" customHeight="1">
      <c r="A20" s="88">
        <v>26</v>
      </c>
      <c r="B20" s="88" t="s">
        <v>119</v>
      </c>
      <c r="C20" s="85">
        <v>44978.815266203703</v>
      </c>
      <c r="D20" s="88" t="s">
        <v>1159</v>
      </c>
      <c r="E20" s="88" t="s">
        <v>1150</v>
      </c>
      <c r="F20" s="88" t="s">
        <v>1151</v>
      </c>
      <c r="G20" s="88" t="s">
        <v>1183</v>
      </c>
      <c r="H20" s="88" t="s">
        <v>117</v>
      </c>
      <c r="I20" s="88">
        <v>100</v>
      </c>
      <c r="J20" s="88" t="s">
        <v>119</v>
      </c>
    </row>
    <row r="21" spans="1:10" ht="16.5" customHeight="1">
      <c r="A21" s="88">
        <v>27</v>
      </c>
      <c r="B21" s="88" t="s">
        <v>84</v>
      </c>
      <c r="C21" s="85">
        <v>44978.835081018522</v>
      </c>
      <c r="D21" s="88" t="s">
        <v>1184</v>
      </c>
      <c r="E21" s="88" t="s">
        <v>1150</v>
      </c>
      <c r="F21" s="88" t="s">
        <v>1151</v>
      </c>
      <c r="G21" s="88" t="s">
        <v>1185</v>
      </c>
      <c r="H21" s="88" t="s">
        <v>933</v>
      </c>
      <c r="I21" s="88">
        <v>60</v>
      </c>
      <c r="J21" s="88" t="s">
        <v>84</v>
      </c>
    </row>
    <row r="22" spans="1:10" ht="16.5" customHeight="1">
      <c r="A22" s="88">
        <v>28</v>
      </c>
      <c r="B22" s="88" t="s">
        <v>84</v>
      </c>
      <c r="C22" s="85">
        <v>44978.836793981478</v>
      </c>
      <c r="D22" s="88" t="s">
        <v>1186</v>
      </c>
      <c r="E22" s="88" t="s">
        <v>1150</v>
      </c>
      <c r="F22" s="88" t="s">
        <v>1151</v>
      </c>
      <c r="G22" s="88" t="s">
        <v>1185</v>
      </c>
      <c r="H22" s="88" t="s">
        <v>933</v>
      </c>
      <c r="I22" s="88">
        <v>95</v>
      </c>
      <c r="J22" s="88" t="s">
        <v>84</v>
      </c>
    </row>
    <row r="23" spans="1:10" ht="16.5" customHeight="1">
      <c r="A23" s="88">
        <v>29</v>
      </c>
      <c r="B23" s="88" t="s">
        <v>99</v>
      </c>
      <c r="C23" s="85">
        <v>44978.888854166667</v>
      </c>
      <c r="D23" s="88" t="s">
        <v>1187</v>
      </c>
      <c r="E23" s="88" t="s">
        <v>1150</v>
      </c>
      <c r="F23" s="88" t="s">
        <v>1151</v>
      </c>
      <c r="G23" s="88" t="s">
        <v>1188</v>
      </c>
      <c r="H23" s="88" t="s">
        <v>98</v>
      </c>
      <c r="I23" s="88">
        <v>85</v>
      </c>
      <c r="J23" s="88" t="s">
        <v>99</v>
      </c>
    </row>
    <row r="24" spans="1:10" ht="16.5" customHeight="1">
      <c r="A24" s="88">
        <v>30</v>
      </c>
      <c r="B24" s="88" t="s">
        <v>28</v>
      </c>
      <c r="C24" s="85">
        <v>44978.954768518517</v>
      </c>
      <c r="D24" s="88" t="s">
        <v>1189</v>
      </c>
      <c r="E24" s="88" t="s">
        <v>1150</v>
      </c>
      <c r="F24" s="88" t="s">
        <v>1151</v>
      </c>
      <c r="G24" s="88" t="s">
        <v>1190</v>
      </c>
      <c r="H24" s="88" t="s">
        <v>26</v>
      </c>
      <c r="I24" s="88">
        <v>70</v>
      </c>
      <c r="J24" s="88" t="s">
        <v>28</v>
      </c>
    </row>
    <row r="25" spans="1:10" ht="16.5" customHeight="1">
      <c r="A25" s="88">
        <v>31</v>
      </c>
      <c r="B25" s="88" t="s">
        <v>28</v>
      </c>
      <c r="C25" s="85">
        <v>44978.956724537034</v>
      </c>
      <c r="D25" s="88" t="s">
        <v>1191</v>
      </c>
      <c r="E25" s="88" t="s">
        <v>1150</v>
      </c>
      <c r="F25" s="88" t="s">
        <v>1151</v>
      </c>
      <c r="G25" s="88" t="s">
        <v>1190</v>
      </c>
      <c r="H25" s="88" t="s">
        <v>26</v>
      </c>
      <c r="I25" s="88">
        <v>100</v>
      </c>
      <c r="J25" s="88" t="s">
        <v>28</v>
      </c>
    </row>
    <row r="26" spans="1:10" ht="16.5" customHeight="1">
      <c r="A26" s="88">
        <v>32</v>
      </c>
      <c r="B26" s="88" t="s">
        <v>1192</v>
      </c>
      <c r="C26" s="85">
        <v>44979.38045138889</v>
      </c>
      <c r="D26" s="88" t="s">
        <v>1193</v>
      </c>
      <c r="E26" s="88" t="s">
        <v>1150</v>
      </c>
      <c r="F26" s="88" t="s">
        <v>1151</v>
      </c>
      <c r="G26" s="88" t="s">
        <v>1194</v>
      </c>
      <c r="H26" s="88" t="s">
        <v>676</v>
      </c>
      <c r="I26" s="88">
        <v>95</v>
      </c>
      <c r="J26" s="88" t="s">
        <v>1192</v>
      </c>
    </row>
    <row r="27" spans="1:10" ht="16.5" customHeight="1">
      <c r="A27" s="88">
        <v>33</v>
      </c>
      <c r="B27" s="88" t="s">
        <v>96</v>
      </c>
      <c r="C27" s="85">
        <v>44979.499606481484</v>
      </c>
      <c r="D27" s="88" t="s">
        <v>1195</v>
      </c>
      <c r="E27" s="88" t="s">
        <v>1150</v>
      </c>
      <c r="F27" s="88" t="s">
        <v>1151</v>
      </c>
      <c r="G27" s="88" t="s">
        <v>1196</v>
      </c>
      <c r="H27" s="88" t="s">
        <v>94</v>
      </c>
      <c r="I27" s="88">
        <v>70</v>
      </c>
      <c r="J27" s="88" t="s">
        <v>96</v>
      </c>
    </row>
    <row r="28" spans="1:10" ht="16.5" customHeight="1">
      <c r="A28" s="88">
        <v>34</v>
      </c>
      <c r="B28" s="88" t="s">
        <v>96</v>
      </c>
      <c r="C28" s="85">
        <v>44979.501863425925</v>
      </c>
      <c r="D28" s="88" t="s">
        <v>1197</v>
      </c>
      <c r="E28" s="88" t="s">
        <v>1150</v>
      </c>
      <c r="F28" s="88" t="s">
        <v>1151</v>
      </c>
      <c r="G28" s="88" t="s">
        <v>1196</v>
      </c>
      <c r="H28" s="88" t="s">
        <v>94</v>
      </c>
      <c r="I28" s="88">
        <v>100</v>
      </c>
      <c r="J28" s="88" t="s">
        <v>96</v>
      </c>
    </row>
    <row r="29" spans="1:10" ht="16.5" customHeight="1">
      <c r="A29" s="88">
        <v>35</v>
      </c>
      <c r="B29" s="88" t="s">
        <v>124</v>
      </c>
      <c r="C29" s="85">
        <v>44979.509409722225</v>
      </c>
      <c r="D29" s="88" t="s">
        <v>1198</v>
      </c>
      <c r="E29" s="88" t="s">
        <v>1150</v>
      </c>
      <c r="F29" s="88" t="s">
        <v>1151</v>
      </c>
      <c r="G29" s="88" t="s">
        <v>1199</v>
      </c>
      <c r="H29" s="88" t="s">
        <v>122</v>
      </c>
      <c r="I29" s="88">
        <v>65</v>
      </c>
      <c r="J29" s="88" t="s">
        <v>124</v>
      </c>
    </row>
    <row r="30" spans="1:10" ht="16.5" customHeight="1">
      <c r="A30" s="88">
        <v>36</v>
      </c>
      <c r="B30" s="88" t="s">
        <v>124</v>
      </c>
      <c r="C30" s="85">
        <v>44979.511793981481</v>
      </c>
      <c r="D30" s="88" t="s">
        <v>1200</v>
      </c>
      <c r="E30" s="88" t="s">
        <v>1150</v>
      </c>
      <c r="F30" s="88" t="s">
        <v>1151</v>
      </c>
      <c r="G30" s="88" t="s">
        <v>1199</v>
      </c>
      <c r="H30" s="88" t="s">
        <v>122</v>
      </c>
      <c r="I30" s="88">
        <v>100</v>
      </c>
      <c r="J30" s="88" t="s">
        <v>124</v>
      </c>
    </row>
    <row r="31" spans="1:10" ht="16.5" customHeight="1">
      <c r="A31" s="88">
        <v>37</v>
      </c>
      <c r="B31" s="88">
        <v>1</v>
      </c>
      <c r="C31" s="85">
        <v>44979.610543981478</v>
      </c>
      <c r="D31" s="88" t="s">
        <v>1201</v>
      </c>
      <c r="E31" s="88" t="s">
        <v>1150</v>
      </c>
      <c r="F31" s="88" t="s">
        <v>1151</v>
      </c>
      <c r="G31" s="88" t="s">
        <v>1202</v>
      </c>
      <c r="H31" s="88">
        <v>1</v>
      </c>
      <c r="I31" s="88">
        <v>30</v>
      </c>
      <c r="J31" s="88">
        <v>1</v>
      </c>
    </row>
    <row r="32" spans="1:10" ht="16.5" customHeight="1">
      <c r="A32" s="88">
        <v>38</v>
      </c>
      <c r="B32" s="88" t="s">
        <v>231</v>
      </c>
      <c r="C32" s="85">
        <v>44979.76421296296</v>
      </c>
      <c r="D32" s="88" t="s">
        <v>1203</v>
      </c>
      <c r="E32" s="88" t="s">
        <v>1150</v>
      </c>
      <c r="F32" s="88" t="s">
        <v>1151</v>
      </c>
      <c r="G32" s="88" t="s">
        <v>1204</v>
      </c>
      <c r="H32" s="88" t="s">
        <v>228</v>
      </c>
      <c r="I32" s="88">
        <v>80</v>
      </c>
      <c r="J32" s="88" t="s">
        <v>231</v>
      </c>
    </row>
    <row r="33" spans="1:10" ht="16.5" customHeight="1">
      <c r="A33" s="88">
        <v>39</v>
      </c>
      <c r="B33" s="88" t="s">
        <v>111</v>
      </c>
      <c r="C33" s="85">
        <v>44979.81925925926</v>
      </c>
      <c r="D33" s="88" t="s">
        <v>1205</v>
      </c>
      <c r="E33" s="88" t="s">
        <v>1150</v>
      </c>
      <c r="F33" s="88" t="s">
        <v>1151</v>
      </c>
      <c r="G33" s="88" t="s">
        <v>1206</v>
      </c>
      <c r="H33" s="88" t="s">
        <v>109</v>
      </c>
      <c r="I33" s="88">
        <v>50</v>
      </c>
      <c r="J33" s="88" t="s">
        <v>111</v>
      </c>
    </row>
    <row r="34" spans="1:10" ht="16.5" customHeight="1">
      <c r="A34" s="88">
        <v>40</v>
      </c>
      <c r="B34" s="88" t="s">
        <v>111</v>
      </c>
      <c r="C34" s="85">
        <v>44979.821712962963</v>
      </c>
      <c r="D34" s="88" t="s">
        <v>1207</v>
      </c>
      <c r="E34" s="88" t="s">
        <v>1150</v>
      </c>
      <c r="F34" s="88" t="s">
        <v>1151</v>
      </c>
      <c r="G34" s="88" t="s">
        <v>1206</v>
      </c>
      <c r="H34" s="88" t="s">
        <v>109</v>
      </c>
      <c r="I34" s="88">
        <v>100</v>
      </c>
      <c r="J34" s="88" t="s">
        <v>111</v>
      </c>
    </row>
    <row r="35" spans="1:10" ht="16.5" customHeight="1">
      <c r="A35" s="88">
        <v>41</v>
      </c>
      <c r="B35" s="88" t="s">
        <v>388</v>
      </c>
      <c r="C35" s="85">
        <v>44979.833356481482</v>
      </c>
      <c r="D35" s="88" t="s">
        <v>1208</v>
      </c>
      <c r="E35" s="88" t="s">
        <v>1150</v>
      </c>
      <c r="F35" s="88" t="s">
        <v>1151</v>
      </c>
      <c r="G35" s="88" t="s">
        <v>1209</v>
      </c>
      <c r="H35" s="88" t="s">
        <v>386</v>
      </c>
      <c r="I35" s="88">
        <v>75</v>
      </c>
      <c r="J35" s="88" t="s">
        <v>388</v>
      </c>
    </row>
    <row r="36" spans="1:10" ht="16.5" customHeight="1">
      <c r="A36" s="88">
        <v>42</v>
      </c>
      <c r="B36" s="88" t="s">
        <v>388</v>
      </c>
      <c r="C36" s="85">
        <v>44979.836319444446</v>
      </c>
      <c r="D36" s="88" t="s">
        <v>1210</v>
      </c>
      <c r="E36" s="88" t="s">
        <v>1150</v>
      </c>
      <c r="F36" s="88" t="s">
        <v>1151</v>
      </c>
      <c r="G36" s="88" t="s">
        <v>1209</v>
      </c>
      <c r="H36" s="88" t="s">
        <v>386</v>
      </c>
      <c r="I36" s="88">
        <v>100</v>
      </c>
      <c r="J36" s="88" t="s">
        <v>388</v>
      </c>
    </row>
    <row r="37" spans="1:10" ht="16.5" customHeight="1">
      <c r="A37" s="88">
        <v>43</v>
      </c>
      <c r="B37" s="88" t="s">
        <v>355</v>
      </c>
      <c r="C37" s="85">
        <v>44979.863599537035</v>
      </c>
      <c r="D37" s="88" t="s">
        <v>1211</v>
      </c>
      <c r="E37" s="88" t="s">
        <v>1150</v>
      </c>
      <c r="F37" s="88" t="s">
        <v>1151</v>
      </c>
      <c r="G37" s="88" t="s">
        <v>1212</v>
      </c>
      <c r="H37" s="88" t="s">
        <v>353</v>
      </c>
      <c r="I37" s="88">
        <v>80</v>
      </c>
      <c r="J37" s="88" t="s">
        <v>355</v>
      </c>
    </row>
    <row r="38" spans="1:10" ht="16.5" customHeight="1">
      <c r="A38" s="88">
        <v>44</v>
      </c>
      <c r="B38" s="88" t="s">
        <v>355</v>
      </c>
      <c r="C38" s="85">
        <v>44979.866435185184</v>
      </c>
      <c r="D38" s="88" t="s">
        <v>1213</v>
      </c>
      <c r="E38" s="88" t="s">
        <v>1150</v>
      </c>
      <c r="F38" s="88" t="s">
        <v>1151</v>
      </c>
      <c r="G38" s="88" t="s">
        <v>1212</v>
      </c>
      <c r="H38" s="88" t="s">
        <v>353</v>
      </c>
      <c r="I38" s="88">
        <v>100</v>
      </c>
      <c r="J38" s="88" t="s">
        <v>355</v>
      </c>
    </row>
    <row r="39" spans="1:10" ht="16.5" customHeight="1">
      <c r="A39" s="88">
        <v>45</v>
      </c>
      <c r="B39" s="88" t="s">
        <v>1214</v>
      </c>
      <c r="C39" s="85">
        <v>44979.875289351854</v>
      </c>
      <c r="D39" s="88" t="s">
        <v>1215</v>
      </c>
      <c r="E39" s="88" t="s">
        <v>1150</v>
      </c>
      <c r="F39" s="88" t="s">
        <v>1151</v>
      </c>
      <c r="G39" s="88" t="s">
        <v>1216</v>
      </c>
      <c r="H39" s="88" t="s">
        <v>1217</v>
      </c>
      <c r="I39" s="88">
        <v>100</v>
      </c>
      <c r="J39" s="88" t="s">
        <v>1214</v>
      </c>
    </row>
    <row r="40" spans="1:10" ht="16.5" customHeight="1">
      <c r="A40" s="88">
        <v>46</v>
      </c>
      <c r="B40" s="88" t="s">
        <v>1218</v>
      </c>
      <c r="C40" s="85">
        <v>44979.91165509259</v>
      </c>
      <c r="D40" s="88" t="s">
        <v>1219</v>
      </c>
      <c r="E40" s="88" t="s">
        <v>1150</v>
      </c>
      <c r="F40" s="88" t="s">
        <v>1151</v>
      </c>
      <c r="G40" s="88" t="s">
        <v>1220</v>
      </c>
      <c r="H40" s="88" t="s">
        <v>337</v>
      </c>
      <c r="I40" s="88">
        <v>95</v>
      </c>
      <c r="J40" s="88" t="s">
        <v>1218</v>
      </c>
    </row>
    <row r="41" spans="1:10" ht="16.5" customHeight="1">
      <c r="A41" s="88">
        <v>47</v>
      </c>
      <c r="B41" s="88" t="s">
        <v>737</v>
      </c>
      <c r="C41" s="85">
        <v>44979.963888888888</v>
      </c>
      <c r="D41" s="88" t="s">
        <v>1221</v>
      </c>
      <c r="E41" s="88" t="s">
        <v>1150</v>
      </c>
      <c r="F41" s="88" t="s">
        <v>1151</v>
      </c>
      <c r="G41" s="88" t="s">
        <v>1222</v>
      </c>
      <c r="H41" s="88" t="s">
        <v>1223</v>
      </c>
      <c r="I41" s="88">
        <v>55</v>
      </c>
      <c r="J41" s="88" t="s">
        <v>737</v>
      </c>
    </row>
    <row r="42" spans="1:10" ht="16.5" customHeight="1">
      <c r="A42" s="88">
        <v>48</v>
      </c>
      <c r="B42" s="88" t="s">
        <v>737</v>
      </c>
      <c r="C42" s="85">
        <v>44979.972199074073</v>
      </c>
      <c r="D42" s="88" t="s">
        <v>1224</v>
      </c>
      <c r="E42" s="88" t="s">
        <v>1150</v>
      </c>
      <c r="F42" s="88" t="s">
        <v>1151</v>
      </c>
      <c r="G42" s="88" t="s">
        <v>1222</v>
      </c>
      <c r="H42" s="88" t="s">
        <v>1223</v>
      </c>
      <c r="I42" s="88">
        <v>95</v>
      </c>
      <c r="J42" s="88" t="s">
        <v>737</v>
      </c>
    </row>
    <row r="43" spans="1:10" ht="16.5" customHeight="1">
      <c r="A43" s="88">
        <v>49</v>
      </c>
      <c r="B43" s="88" t="s">
        <v>670</v>
      </c>
      <c r="C43" s="85">
        <v>44980.359120370369</v>
      </c>
      <c r="D43" s="88" t="s">
        <v>1225</v>
      </c>
      <c r="E43" s="88" t="s">
        <v>1150</v>
      </c>
      <c r="F43" s="88" t="s">
        <v>1151</v>
      </c>
      <c r="G43" s="88" t="s">
        <v>1226</v>
      </c>
      <c r="H43" s="88" t="s">
        <v>1227</v>
      </c>
      <c r="I43" s="88">
        <v>60</v>
      </c>
      <c r="J43" s="88" t="s">
        <v>670</v>
      </c>
    </row>
    <row r="44" spans="1:10" ht="16.5" customHeight="1">
      <c r="A44" s="88">
        <v>50</v>
      </c>
      <c r="B44" s="88" t="s">
        <v>670</v>
      </c>
      <c r="C44" s="85">
        <v>44980.367650462962</v>
      </c>
      <c r="D44" s="88" t="s">
        <v>1228</v>
      </c>
      <c r="E44" s="88" t="s">
        <v>1150</v>
      </c>
      <c r="F44" s="88" t="s">
        <v>1151</v>
      </c>
      <c r="G44" s="88" t="s">
        <v>1226</v>
      </c>
      <c r="H44" s="88" t="s">
        <v>1227</v>
      </c>
      <c r="I44" s="88">
        <v>100</v>
      </c>
      <c r="J44" s="88" t="s">
        <v>670</v>
      </c>
    </row>
    <row r="45" spans="1:10" ht="16.5" customHeight="1">
      <c r="A45" s="88">
        <v>51</v>
      </c>
      <c r="B45" s="88" t="s">
        <v>816</v>
      </c>
      <c r="C45" s="85">
        <v>44980.372881944444</v>
      </c>
      <c r="D45" s="88" t="s">
        <v>1229</v>
      </c>
      <c r="E45" s="88" t="s">
        <v>1150</v>
      </c>
      <c r="F45" s="88" t="s">
        <v>1151</v>
      </c>
      <c r="G45" s="88" t="s">
        <v>1230</v>
      </c>
      <c r="H45" s="88" t="s">
        <v>1231</v>
      </c>
      <c r="I45" s="88">
        <v>100</v>
      </c>
      <c r="J45" s="88" t="s">
        <v>816</v>
      </c>
    </row>
    <row r="46" spans="1:10" ht="16.5" customHeight="1">
      <c r="A46" s="88">
        <v>52</v>
      </c>
      <c r="B46" s="88" t="s">
        <v>365</v>
      </c>
      <c r="C46" s="85">
        <v>44980.434652777774</v>
      </c>
      <c r="D46" s="88" t="s">
        <v>1232</v>
      </c>
      <c r="E46" s="88" t="s">
        <v>1150</v>
      </c>
      <c r="F46" s="88" t="s">
        <v>1151</v>
      </c>
      <c r="G46" s="88" t="s">
        <v>1233</v>
      </c>
      <c r="H46" s="88" t="s">
        <v>363</v>
      </c>
      <c r="I46" s="88">
        <v>40</v>
      </c>
      <c r="J46" s="88" t="s">
        <v>365</v>
      </c>
    </row>
    <row r="47" spans="1:10" ht="16.5" customHeight="1">
      <c r="A47" s="88">
        <v>53</v>
      </c>
      <c r="B47" s="88" t="s">
        <v>365</v>
      </c>
      <c r="C47" s="85">
        <v>44980.438796296294</v>
      </c>
      <c r="D47" s="88" t="s">
        <v>1234</v>
      </c>
      <c r="E47" s="88" t="s">
        <v>1150</v>
      </c>
      <c r="F47" s="88" t="s">
        <v>1151</v>
      </c>
      <c r="G47" s="88" t="s">
        <v>1233</v>
      </c>
      <c r="H47" s="88" t="s">
        <v>363</v>
      </c>
      <c r="I47" s="88">
        <v>100</v>
      </c>
      <c r="J47" s="88" t="s">
        <v>365</v>
      </c>
    </row>
    <row r="48" spans="1:10" ht="16.5" customHeight="1">
      <c r="A48" s="88">
        <v>54</v>
      </c>
      <c r="B48" s="88" t="s">
        <v>838</v>
      </c>
      <c r="C48" s="85">
        <v>44980.695671296293</v>
      </c>
      <c r="D48" s="88" t="s">
        <v>1235</v>
      </c>
      <c r="E48" s="88" t="s">
        <v>1150</v>
      </c>
      <c r="F48" s="88" t="s">
        <v>1151</v>
      </c>
      <c r="G48" s="88" t="s">
        <v>1236</v>
      </c>
      <c r="H48" s="88" t="s">
        <v>393</v>
      </c>
      <c r="I48" s="88">
        <v>75</v>
      </c>
      <c r="J48" s="88" t="s">
        <v>838</v>
      </c>
    </row>
    <row r="49" spans="1:10" ht="16.5" customHeight="1">
      <c r="A49" s="88">
        <v>55</v>
      </c>
      <c r="B49" s="88" t="s">
        <v>838</v>
      </c>
      <c r="C49" s="85">
        <v>44980.697384259256</v>
      </c>
      <c r="D49" s="88" t="s">
        <v>1237</v>
      </c>
      <c r="E49" s="88" t="s">
        <v>1150</v>
      </c>
      <c r="F49" s="88" t="s">
        <v>1151</v>
      </c>
      <c r="G49" s="88" t="s">
        <v>1236</v>
      </c>
      <c r="H49" s="88" t="s">
        <v>393</v>
      </c>
      <c r="I49" s="88">
        <v>95</v>
      </c>
      <c r="J49" s="88" t="s">
        <v>838</v>
      </c>
    </row>
    <row r="50" spans="1:10" ht="16.5" customHeight="1">
      <c r="A50" s="88">
        <v>56</v>
      </c>
      <c r="B50" s="88" t="s">
        <v>1238</v>
      </c>
      <c r="C50" s="85">
        <v>44980.734780092593</v>
      </c>
      <c r="D50" s="88" t="s">
        <v>1239</v>
      </c>
      <c r="E50" s="88" t="s">
        <v>1150</v>
      </c>
      <c r="F50" s="88" t="s">
        <v>1151</v>
      </c>
      <c r="G50" s="88" t="s">
        <v>1240</v>
      </c>
      <c r="H50" s="88" t="s">
        <v>1241</v>
      </c>
      <c r="I50" s="88">
        <v>50</v>
      </c>
      <c r="J50" s="88" t="s">
        <v>1238</v>
      </c>
    </row>
    <row r="51" spans="1:10" ht="16.5" customHeight="1">
      <c r="A51" s="88">
        <v>57</v>
      </c>
      <c r="B51" s="88" t="s">
        <v>711</v>
      </c>
      <c r="C51" s="85">
        <v>44980.737939814811</v>
      </c>
      <c r="D51" s="88" t="s">
        <v>1242</v>
      </c>
      <c r="E51" s="88" t="s">
        <v>1150</v>
      </c>
      <c r="F51" s="88" t="s">
        <v>1151</v>
      </c>
      <c r="G51" s="88" t="s">
        <v>1243</v>
      </c>
      <c r="H51" s="88" t="s">
        <v>141</v>
      </c>
      <c r="I51" s="88">
        <v>95</v>
      </c>
      <c r="J51" s="88" t="s">
        <v>711</v>
      </c>
    </row>
    <row r="52" spans="1:10" ht="16.5" customHeight="1">
      <c r="A52" s="88">
        <v>58</v>
      </c>
      <c r="B52" s="88" t="s">
        <v>285</v>
      </c>
      <c r="C52" s="85">
        <v>44980.751574074071</v>
      </c>
      <c r="D52" s="88" t="s">
        <v>1244</v>
      </c>
      <c r="E52" s="88" t="s">
        <v>1150</v>
      </c>
      <c r="F52" s="88" t="s">
        <v>1151</v>
      </c>
      <c r="G52" s="88" t="s">
        <v>1245</v>
      </c>
      <c r="H52" s="88" t="s">
        <v>281</v>
      </c>
      <c r="I52" s="88">
        <v>95</v>
      </c>
      <c r="J52" s="88" t="s">
        <v>285</v>
      </c>
    </row>
    <row r="53" spans="1:10" ht="16.5" customHeight="1">
      <c r="A53" s="88">
        <v>59</v>
      </c>
      <c r="B53" s="88" t="s">
        <v>163</v>
      </c>
      <c r="C53" s="85">
        <v>44980.760555555556</v>
      </c>
      <c r="D53" s="88" t="s">
        <v>1246</v>
      </c>
      <c r="E53" s="88" t="s">
        <v>1150</v>
      </c>
      <c r="F53" s="88" t="s">
        <v>1151</v>
      </c>
      <c r="G53" s="88" t="s">
        <v>1247</v>
      </c>
      <c r="H53" s="88" t="s">
        <v>281</v>
      </c>
      <c r="I53" s="88">
        <v>100</v>
      </c>
      <c r="J53" s="88" t="s">
        <v>163</v>
      </c>
    </row>
    <row r="54" spans="1:10" ht="16.5" customHeight="1">
      <c r="A54" s="88">
        <v>60</v>
      </c>
      <c r="B54" s="88" t="s">
        <v>279</v>
      </c>
      <c r="C54" s="85">
        <v>44980.789675925924</v>
      </c>
      <c r="D54" s="88" t="s">
        <v>1248</v>
      </c>
      <c r="E54" s="88" t="s">
        <v>1150</v>
      </c>
      <c r="F54" s="88" t="s">
        <v>1151</v>
      </c>
      <c r="G54" s="88" t="s">
        <v>1249</v>
      </c>
      <c r="H54" s="88" t="s">
        <v>277</v>
      </c>
      <c r="I54" s="88">
        <v>70</v>
      </c>
      <c r="J54" s="88" t="s">
        <v>279</v>
      </c>
    </row>
    <row r="55" spans="1:10" ht="16.5" customHeight="1">
      <c r="A55" s="88">
        <v>61</v>
      </c>
      <c r="B55" s="88" t="s">
        <v>279</v>
      </c>
      <c r="C55" s="85">
        <v>44980.79146990741</v>
      </c>
      <c r="D55" s="88" t="s">
        <v>1250</v>
      </c>
      <c r="E55" s="88" t="s">
        <v>1150</v>
      </c>
      <c r="F55" s="88" t="s">
        <v>1151</v>
      </c>
      <c r="G55" s="88" t="s">
        <v>1249</v>
      </c>
      <c r="H55" s="88" t="s">
        <v>277</v>
      </c>
      <c r="I55" s="88">
        <v>95</v>
      </c>
      <c r="J55" s="88" t="s">
        <v>279</v>
      </c>
    </row>
    <row r="56" spans="1:10" ht="16.5" customHeight="1">
      <c r="A56" s="88">
        <v>62</v>
      </c>
      <c r="B56" s="88" t="s">
        <v>1251</v>
      </c>
      <c r="C56" s="85">
        <v>44980.80746527778</v>
      </c>
      <c r="D56" s="88" t="s">
        <v>1252</v>
      </c>
      <c r="E56" s="88" t="s">
        <v>1150</v>
      </c>
      <c r="F56" s="88" t="s">
        <v>1151</v>
      </c>
      <c r="G56" s="88" t="s">
        <v>1253</v>
      </c>
      <c r="H56" s="88" t="s">
        <v>281</v>
      </c>
      <c r="I56" s="88">
        <v>95</v>
      </c>
      <c r="J56" s="88" t="s">
        <v>1251</v>
      </c>
    </row>
    <row r="57" spans="1:10" ht="16.5" customHeight="1">
      <c r="A57" s="88">
        <v>63</v>
      </c>
      <c r="B57" s="88" t="s">
        <v>1254</v>
      </c>
      <c r="C57" s="85">
        <v>44980.812719907408</v>
      </c>
      <c r="D57" s="88" t="s">
        <v>1255</v>
      </c>
      <c r="E57" s="88" t="s">
        <v>1150</v>
      </c>
      <c r="F57" s="88" t="s">
        <v>1151</v>
      </c>
      <c r="G57" s="88" t="s">
        <v>1256</v>
      </c>
      <c r="H57" s="88" t="s">
        <v>281</v>
      </c>
      <c r="I57" s="88">
        <v>100</v>
      </c>
      <c r="J57" s="88" t="s">
        <v>1254</v>
      </c>
    </row>
    <row r="58" spans="1:10" ht="16.5" customHeight="1">
      <c r="A58" s="88">
        <v>64</v>
      </c>
      <c r="B58" s="88" t="s">
        <v>1257</v>
      </c>
      <c r="C58" s="85">
        <v>44980.847604166665</v>
      </c>
      <c r="D58" s="88" t="s">
        <v>1258</v>
      </c>
      <c r="E58" s="88" t="s">
        <v>1150</v>
      </c>
      <c r="F58" s="88" t="s">
        <v>1151</v>
      </c>
      <c r="G58" s="88" t="s">
        <v>1259</v>
      </c>
      <c r="H58" s="88" t="s">
        <v>281</v>
      </c>
      <c r="I58" s="88">
        <v>100</v>
      </c>
      <c r="J58" s="88" t="s">
        <v>1257</v>
      </c>
    </row>
    <row r="59" spans="1:10" ht="16.5" customHeight="1">
      <c r="A59" s="88">
        <v>65</v>
      </c>
      <c r="B59" s="88" t="s">
        <v>274</v>
      </c>
      <c r="C59" s="85">
        <v>44980.882974537039</v>
      </c>
      <c r="D59" s="88" t="s">
        <v>1260</v>
      </c>
      <c r="E59" s="88" t="s">
        <v>1150</v>
      </c>
      <c r="F59" s="88" t="s">
        <v>1151</v>
      </c>
      <c r="G59" s="88" t="s">
        <v>1261</v>
      </c>
      <c r="H59" s="88" t="s">
        <v>272</v>
      </c>
      <c r="I59" s="88">
        <v>70</v>
      </c>
      <c r="J59" s="88" t="s">
        <v>274</v>
      </c>
    </row>
    <row r="60" spans="1:10" ht="16.5" customHeight="1">
      <c r="A60" s="88">
        <v>66</v>
      </c>
      <c r="B60" s="88" t="s">
        <v>274</v>
      </c>
      <c r="C60" s="85">
        <v>44980.884513888886</v>
      </c>
      <c r="D60" s="88" t="s">
        <v>1262</v>
      </c>
      <c r="E60" s="88" t="s">
        <v>1150</v>
      </c>
      <c r="F60" s="88" t="s">
        <v>1151</v>
      </c>
      <c r="G60" s="88" t="s">
        <v>1261</v>
      </c>
      <c r="H60" s="88" t="s">
        <v>272</v>
      </c>
      <c r="I60" s="88">
        <v>95</v>
      </c>
      <c r="J60" s="88" t="s">
        <v>274</v>
      </c>
    </row>
    <row r="61" spans="1:10" ht="16.5" customHeight="1">
      <c r="A61" s="88">
        <v>67</v>
      </c>
      <c r="B61" s="88" t="s">
        <v>562</v>
      </c>
      <c r="C61" s="85">
        <v>44981.810370370367</v>
      </c>
      <c r="D61" s="88" t="s">
        <v>1263</v>
      </c>
      <c r="E61" s="88" t="s">
        <v>1150</v>
      </c>
      <c r="F61" s="88" t="s">
        <v>1151</v>
      </c>
      <c r="G61" s="88" t="s">
        <v>1264</v>
      </c>
      <c r="H61" s="88" t="s">
        <v>560</v>
      </c>
      <c r="I61" s="88">
        <v>85</v>
      </c>
      <c r="J61" s="88" t="s">
        <v>562</v>
      </c>
    </row>
    <row r="62" spans="1:10" ht="16.5" customHeight="1">
      <c r="A62" s="88">
        <v>68</v>
      </c>
      <c r="B62" s="88" t="s">
        <v>684</v>
      </c>
      <c r="C62" s="85">
        <v>44982.872499999998</v>
      </c>
      <c r="D62" s="88" t="s">
        <v>1265</v>
      </c>
      <c r="E62" s="88" t="s">
        <v>1150</v>
      </c>
      <c r="F62" s="88" t="s">
        <v>1151</v>
      </c>
      <c r="G62" s="88" t="s">
        <v>1266</v>
      </c>
      <c r="H62" s="88" t="s">
        <v>560</v>
      </c>
      <c r="I62" s="88">
        <v>95</v>
      </c>
      <c r="J62" s="88" t="s">
        <v>684</v>
      </c>
    </row>
    <row r="63" spans="1:10" ht="16.5" customHeight="1">
      <c r="A63" s="88">
        <v>69</v>
      </c>
      <c r="B63" s="88" t="s">
        <v>574</v>
      </c>
      <c r="C63" s="85">
        <v>44984.622256944444</v>
      </c>
      <c r="D63" s="88" t="s">
        <v>1267</v>
      </c>
      <c r="E63" s="88" t="s">
        <v>1150</v>
      </c>
      <c r="F63" s="88" t="s">
        <v>1151</v>
      </c>
      <c r="G63" s="88" t="s">
        <v>1268</v>
      </c>
      <c r="H63" s="88" t="s">
        <v>572</v>
      </c>
      <c r="I63" s="88">
        <v>50</v>
      </c>
      <c r="J63" s="88" t="s">
        <v>574</v>
      </c>
    </row>
    <row r="64" spans="1:10" ht="16.5" customHeight="1">
      <c r="A64" s="88">
        <v>70</v>
      </c>
      <c r="B64" s="88" t="s">
        <v>99</v>
      </c>
      <c r="C64" s="85">
        <v>44984.863402777781</v>
      </c>
      <c r="D64" s="88" t="s">
        <v>1269</v>
      </c>
      <c r="E64" s="88" t="s">
        <v>1150</v>
      </c>
      <c r="F64" s="88" t="s">
        <v>1151</v>
      </c>
      <c r="G64" s="88" t="s">
        <v>1270</v>
      </c>
      <c r="H64" s="88" t="s">
        <v>1271</v>
      </c>
      <c r="I64" s="88">
        <v>85</v>
      </c>
      <c r="J64" s="88" t="s">
        <v>99</v>
      </c>
    </row>
    <row r="65" spans="1:10" ht="16.5" customHeight="1">
      <c r="A65" s="88">
        <v>71</v>
      </c>
      <c r="B65" s="88" t="s">
        <v>1272</v>
      </c>
      <c r="C65" s="85">
        <v>44984.900543981479</v>
      </c>
      <c r="D65" s="88" t="s">
        <v>1273</v>
      </c>
      <c r="E65" s="88" t="s">
        <v>1150</v>
      </c>
      <c r="F65" s="88" t="s">
        <v>1151</v>
      </c>
      <c r="G65" s="88" t="s">
        <v>1274</v>
      </c>
      <c r="H65" s="88" t="s">
        <v>549</v>
      </c>
      <c r="I65" s="88">
        <v>80</v>
      </c>
      <c r="J65" s="88" t="s">
        <v>1272</v>
      </c>
    </row>
    <row r="66" spans="1:10" ht="16.5" customHeight="1">
      <c r="A66" s="88">
        <v>72</v>
      </c>
      <c r="B66" s="88" t="s">
        <v>737</v>
      </c>
      <c r="C66" s="85">
        <v>44984.939768518518</v>
      </c>
      <c r="D66" s="88" t="s">
        <v>1219</v>
      </c>
      <c r="E66" s="88" t="s">
        <v>1150</v>
      </c>
      <c r="F66" s="88" t="s">
        <v>1151</v>
      </c>
      <c r="G66" s="88" t="s">
        <v>1275</v>
      </c>
      <c r="H66" s="88" t="s">
        <v>235</v>
      </c>
      <c r="I66" s="88">
        <v>85</v>
      </c>
      <c r="J66" s="88" t="s">
        <v>737</v>
      </c>
    </row>
    <row r="67" spans="1:10" ht="16.5" customHeight="1">
      <c r="A67" s="88">
        <v>73</v>
      </c>
      <c r="B67" s="88" t="s">
        <v>737</v>
      </c>
      <c r="C67" s="85">
        <v>44984.942858796298</v>
      </c>
      <c r="D67" s="88" t="s">
        <v>1265</v>
      </c>
      <c r="E67" s="88" t="s">
        <v>1150</v>
      </c>
      <c r="F67" s="88" t="s">
        <v>1151</v>
      </c>
      <c r="G67" s="88" t="s">
        <v>1275</v>
      </c>
      <c r="H67" s="88" t="s">
        <v>235</v>
      </c>
      <c r="I67" s="88">
        <v>100</v>
      </c>
      <c r="J67" s="88" t="s">
        <v>737</v>
      </c>
    </row>
    <row r="68" spans="1:10" ht="16.5" customHeight="1">
      <c r="A68" s="88">
        <v>74</v>
      </c>
      <c r="B68" s="88" t="s">
        <v>606</v>
      </c>
      <c r="C68" s="85">
        <v>44985.374398148146</v>
      </c>
      <c r="D68" s="88" t="s">
        <v>1276</v>
      </c>
      <c r="E68" s="88" t="s">
        <v>1150</v>
      </c>
      <c r="F68" s="88" t="s">
        <v>1151</v>
      </c>
      <c r="G68" s="88" t="s">
        <v>1277</v>
      </c>
      <c r="H68" s="88" t="s">
        <v>604</v>
      </c>
      <c r="I68" s="88">
        <v>80</v>
      </c>
      <c r="J68" s="88" t="s">
        <v>606</v>
      </c>
    </row>
    <row r="69" spans="1:10" ht="16.5" customHeight="1">
      <c r="A69" s="88">
        <v>75</v>
      </c>
      <c r="B69" s="88" t="s">
        <v>606</v>
      </c>
      <c r="C69" s="85">
        <v>44985.402245370373</v>
      </c>
      <c r="D69" s="88" t="s">
        <v>1278</v>
      </c>
      <c r="E69" s="88" t="s">
        <v>1150</v>
      </c>
      <c r="F69" s="88" t="s">
        <v>1151</v>
      </c>
      <c r="G69" s="88" t="s">
        <v>1277</v>
      </c>
      <c r="H69" s="88" t="s">
        <v>604</v>
      </c>
      <c r="I69" s="88">
        <v>95</v>
      </c>
      <c r="J69" s="88" t="s">
        <v>606</v>
      </c>
    </row>
    <row r="70" spans="1:10" ht="16.5" customHeight="1">
      <c r="A70" s="88">
        <v>76</v>
      </c>
      <c r="B70" s="88" t="s">
        <v>159</v>
      </c>
      <c r="C70" s="85">
        <v>44985.462407407409</v>
      </c>
      <c r="D70" s="88" t="s">
        <v>1279</v>
      </c>
      <c r="E70" s="88" t="s">
        <v>1150</v>
      </c>
      <c r="F70" s="88" t="s">
        <v>1151</v>
      </c>
      <c r="G70" s="88" t="s">
        <v>1280</v>
      </c>
      <c r="H70" s="88" t="s">
        <v>155</v>
      </c>
      <c r="I70" s="88">
        <v>80</v>
      </c>
      <c r="J70" s="88" t="s">
        <v>159</v>
      </c>
    </row>
    <row r="71" spans="1:10" ht="16.5" customHeight="1">
      <c r="A71" s="88">
        <v>77</v>
      </c>
      <c r="B71" s="88" t="s">
        <v>159</v>
      </c>
      <c r="C71" s="85">
        <v>44985.464583333334</v>
      </c>
      <c r="D71" s="88" t="s">
        <v>1191</v>
      </c>
      <c r="E71" s="88" t="s">
        <v>1150</v>
      </c>
      <c r="F71" s="88" t="s">
        <v>1151</v>
      </c>
      <c r="G71" s="88" t="s">
        <v>1280</v>
      </c>
      <c r="H71" s="88" t="s">
        <v>155</v>
      </c>
      <c r="I71" s="88">
        <v>100</v>
      </c>
      <c r="J71" s="88" t="s">
        <v>159</v>
      </c>
    </row>
    <row r="72" spans="1:10" ht="16.5" customHeight="1">
      <c r="A72" s="88">
        <v>78</v>
      </c>
      <c r="B72" s="88" t="s">
        <v>478</v>
      </c>
      <c r="C72" s="85">
        <v>44985.844953703701</v>
      </c>
      <c r="D72" s="88" t="s">
        <v>1281</v>
      </c>
      <c r="E72" s="88" t="s">
        <v>1150</v>
      </c>
      <c r="F72" s="88" t="s">
        <v>1151</v>
      </c>
      <c r="G72" s="88" t="s">
        <v>1282</v>
      </c>
      <c r="H72" s="88" t="s">
        <v>476</v>
      </c>
      <c r="I72" s="88">
        <v>45</v>
      </c>
      <c r="J72" s="88" t="s">
        <v>478</v>
      </c>
    </row>
    <row r="73" spans="1:10" ht="16.5" customHeight="1">
      <c r="A73" s="88">
        <v>79</v>
      </c>
      <c r="B73" s="88" t="s">
        <v>579</v>
      </c>
      <c r="C73" s="85">
        <v>44985.860219907408</v>
      </c>
      <c r="D73" s="88" t="s">
        <v>1283</v>
      </c>
      <c r="E73" s="88" t="s">
        <v>1150</v>
      </c>
      <c r="F73" s="88" t="s">
        <v>1151</v>
      </c>
      <c r="G73" s="88" t="s">
        <v>1284</v>
      </c>
      <c r="H73" s="88" t="s">
        <v>577</v>
      </c>
      <c r="I73" s="88">
        <v>95</v>
      </c>
      <c r="J73" s="88" t="s">
        <v>579</v>
      </c>
    </row>
    <row r="74" spans="1:10" ht="16.5" customHeight="1">
      <c r="A74" s="88">
        <v>80</v>
      </c>
      <c r="B74" s="88" t="s">
        <v>478</v>
      </c>
      <c r="C74" s="85">
        <v>44985.862280092595</v>
      </c>
      <c r="D74" s="88" t="s">
        <v>1285</v>
      </c>
      <c r="E74" s="88" t="s">
        <v>1150</v>
      </c>
      <c r="F74" s="88" t="s">
        <v>1151</v>
      </c>
      <c r="G74" s="88" t="s">
        <v>1282</v>
      </c>
      <c r="H74" s="88" t="s">
        <v>476</v>
      </c>
      <c r="I74" s="88">
        <v>60</v>
      </c>
      <c r="J74" s="88" t="s">
        <v>478</v>
      </c>
    </row>
    <row r="75" spans="1:10" ht="16.5" customHeight="1">
      <c r="A75" s="88">
        <v>81</v>
      </c>
      <c r="B75" s="88" t="s">
        <v>478</v>
      </c>
      <c r="C75" s="85">
        <v>44985.863680555558</v>
      </c>
      <c r="D75" s="88" t="s">
        <v>1286</v>
      </c>
      <c r="E75" s="88" t="s">
        <v>1150</v>
      </c>
      <c r="F75" s="88" t="s">
        <v>1151</v>
      </c>
      <c r="G75" s="88" t="s">
        <v>1282</v>
      </c>
      <c r="H75" s="88" t="s">
        <v>476</v>
      </c>
      <c r="I75" s="88">
        <v>85</v>
      </c>
      <c r="J75" s="88" t="s">
        <v>478</v>
      </c>
    </row>
    <row r="76" spans="1:10" ht="16.5" customHeight="1">
      <c r="A76" s="88">
        <v>82</v>
      </c>
      <c r="B76" s="88" t="s">
        <v>528</v>
      </c>
      <c r="C76" s="85">
        <v>44986.662465277775</v>
      </c>
      <c r="D76" s="88" t="s">
        <v>1232</v>
      </c>
      <c r="E76" s="88" t="s">
        <v>1150</v>
      </c>
      <c r="F76" s="88" t="s">
        <v>1151</v>
      </c>
      <c r="G76" s="88" t="s">
        <v>1287</v>
      </c>
      <c r="H76" s="88" t="s">
        <v>1288</v>
      </c>
      <c r="I76" s="88">
        <v>10</v>
      </c>
      <c r="J76" s="88" t="s">
        <v>528</v>
      </c>
    </row>
    <row r="77" spans="1:10" ht="16.5" customHeight="1">
      <c r="A77" s="88">
        <v>83</v>
      </c>
      <c r="B77" s="88" t="s">
        <v>1289</v>
      </c>
      <c r="C77" s="85">
        <v>44986.921018518522</v>
      </c>
      <c r="D77" s="88" t="s">
        <v>1290</v>
      </c>
      <c r="E77" s="88" t="s">
        <v>1150</v>
      </c>
      <c r="F77" s="88" t="s">
        <v>1151</v>
      </c>
      <c r="G77" s="88" t="s">
        <v>1291</v>
      </c>
      <c r="H77" s="88" t="s">
        <v>281</v>
      </c>
      <c r="I77" s="88">
        <v>95</v>
      </c>
      <c r="J77" s="88" t="s">
        <v>1289</v>
      </c>
    </row>
    <row r="78" spans="1:10" ht="16.5" customHeight="1">
      <c r="A78" s="88">
        <v>84</v>
      </c>
      <c r="B78" s="88" t="s">
        <v>461</v>
      </c>
      <c r="C78" s="85">
        <v>44989.353148148148</v>
      </c>
      <c r="D78" s="88" t="s">
        <v>1178</v>
      </c>
      <c r="E78" s="88" t="s">
        <v>1150</v>
      </c>
      <c r="F78" s="88" t="s">
        <v>1151</v>
      </c>
      <c r="G78" s="88" t="s">
        <v>1292</v>
      </c>
      <c r="H78" s="88" t="s">
        <v>459</v>
      </c>
      <c r="I78" s="88">
        <v>75</v>
      </c>
      <c r="J78" s="88" t="s">
        <v>461</v>
      </c>
    </row>
    <row r="79" spans="1:10" ht="16.5" customHeight="1">
      <c r="A79" s="88">
        <v>85</v>
      </c>
      <c r="B79" s="88" t="s">
        <v>461</v>
      </c>
      <c r="C79" s="85">
        <v>44989.442175925928</v>
      </c>
      <c r="D79" s="88" t="s">
        <v>1293</v>
      </c>
      <c r="E79" s="88" t="s">
        <v>1150</v>
      </c>
      <c r="F79" s="88" t="s">
        <v>1151</v>
      </c>
      <c r="G79" s="88" t="s">
        <v>1292</v>
      </c>
      <c r="H79" s="88" t="s">
        <v>459</v>
      </c>
      <c r="I79" s="88">
        <v>80</v>
      </c>
      <c r="J79" s="88" t="s">
        <v>461</v>
      </c>
    </row>
    <row r="80" spans="1:10" ht="16.5" customHeight="1">
      <c r="A80" s="88">
        <v>86</v>
      </c>
      <c r="B80" s="88" t="s">
        <v>466</v>
      </c>
      <c r="C80" s="85">
        <v>44990.457916666666</v>
      </c>
      <c r="D80" s="88" t="s">
        <v>1294</v>
      </c>
      <c r="E80" s="88" t="s">
        <v>1150</v>
      </c>
      <c r="F80" s="88" t="s">
        <v>1151</v>
      </c>
      <c r="G80" s="88" t="s">
        <v>1295</v>
      </c>
      <c r="H80" s="88" t="s">
        <v>464</v>
      </c>
      <c r="I80" s="88">
        <v>70</v>
      </c>
      <c r="J80" s="88" t="s">
        <v>466</v>
      </c>
    </row>
    <row r="81" spans="1:10" ht="16.5" customHeight="1">
      <c r="A81" s="88">
        <v>87</v>
      </c>
      <c r="B81" s="88" t="s">
        <v>466</v>
      </c>
      <c r="C81" s="85">
        <v>44990.460138888891</v>
      </c>
      <c r="D81" s="88" t="s">
        <v>1296</v>
      </c>
      <c r="E81" s="88" t="s">
        <v>1150</v>
      </c>
      <c r="F81" s="88" t="s">
        <v>1151</v>
      </c>
      <c r="G81" s="88" t="s">
        <v>1295</v>
      </c>
      <c r="H81" s="88" t="s">
        <v>464</v>
      </c>
      <c r="I81" s="88">
        <v>95</v>
      </c>
      <c r="J81" s="88" t="s">
        <v>466</v>
      </c>
    </row>
    <row r="82" spans="1:10" ht="16.5" customHeight="1">
      <c r="A82" s="191">
        <v>88</v>
      </c>
      <c r="B82" s="191" t="s">
        <v>171</v>
      </c>
      <c r="C82" s="191" t="s">
        <v>1297</v>
      </c>
      <c r="D82" s="191" t="s">
        <v>1298</v>
      </c>
      <c r="E82" s="191" t="s">
        <v>1150</v>
      </c>
      <c r="F82" s="191" t="s">
        <v>1151</v>
      </c>
      <c r="G82" s="191" t="s">
        <v>1299</v>
      </c>
      <c r="H82" s="191" t="s">
        <v>168</v>
      </c>
      <c r="I82" s="191">
        <v>95</v>
      </c>
      <c r="J82" s="191" t="s">
        <v>171</v>
      </c>
    </row>
    <row r="83" spans="1:10" ht="16.5" customHeight="1">
      <c r="A83" s="191">
        <v>89</v>
      </c>
      <c r="B83" s="191" t="s">
        <v>428</v>
      </c>
      <c r="C83" s="191" t="s">
        <v>1300</v>
      </c>
      <c r="D83" s="191" t="s">
        <v>1301</v>
      </c>
      <c r="E83" s="191" t="s">
        <v>1150</v>
      </c>
      <c r="F83" s="191" t="s">
        <v>1151</v>
      </c>
      <c r="G83" s="191" t="s">
        <v>1302</v>
      </c>
      <c r="H83" s="191" t="s">
        <v>426</v>
      </c>
      <c r="I83" s="191">
        <v>70</v>
      </c>
      <c r="J83" s="191" t="s">
        <v>428</v>
      </c>
    </row>
    <row r="84" spans="1:10" ht="16.5" customHeight="1">
      <c r="A84" s="191">
        <v>90</v>
      </c>
      <c r="B84" s="191" t="s">
        <v>428</v>
      </c>
      <c r="C84" s="191" t="s">
        <v>1303</v>
      </c>
      <c r="D84" s="191" t="s">
        <v>1304</v>
      </c>
      <c r="E84" s="191" t="s">
        <v>1150</v>
      </c>
      <c r="F84" s="191" t="s">
        <v>1151</v>
      </c>
      <c r="G84" s="191" t="s">
        <v>1302</v>
      </c>
      <c r="H84" s="191" t="s">
        <v>426</v>
      </c>
      <c r="I84" s="191">
        <v>70</v>
      </c>
      <c r="J84" s="191" t="s">
        <v>428</v>
      </c>
    </row>
    <row r="85" spans="1:10" ht="16.5" customHeight="1">
      <c r="A85" s="191">
        <v>91</v>
      </c>
      <c r="B85" s="191" t="s">
        <v>428</v>
      </c>
      <c r="C85" s="191" t="s">
        <v>1305</v>
      </c>
      <c r="D85" s="191" t="s">
        <v>1306</v>
      </c>
      <c r="E85" s="191" t="s">
        <v>1150</v>
      </c>
      <c r="F85" s="191" t="s">
        <v>1151</v>
      </c>
      <c r="G85" s="191" t="s">
        <v>1302</v>
      </c>
      <c r="H85" s="191" t="s">
        <v>426</v>
      </c>
      <c r="I85" s="191">
        <v>65</v>
      </c>
      <c r="J85" s="191" t="s">
        <v>428</v>
      </c>
    </row>
    <row r="86" spans="1:10" ht="16.5" customHeight="1">
      <c r="A86" s="191">
        <v>92</v>
      </c>
      <c r="B86" s="191" t="s">
        <v>428</v>
      </c>
      <c r="C86" s="191" t="s">
        <v>1307</v>
      </c>
      <c r="D86" s="191" t="s">
        <v>1205</v>
      </c>
      <c r="E86" s="191" t="s">
        <v>1150</v>
      </c>
      <c r="F86" s="191" t="s">
        <v>1151</v>
      </c>
      <c r="G86" s="191" t="s">
        <v>1302</v>
      </c>
      <c r="H86" s="191" t="s">
        <v>426</v>
      </c>
      <c r="I86" s="191">
        <v>75</v>
      </c>
      <c r="J86" s="191" t="s">
        <v>428</v>
      </c>
    </row>
    <row r="87" spans="1:10" ht="16.5" customHeight="1">
      <c r="A87" s="191">
        <v>93</v>
      </c>
      <c r="B87" s="191" t="s">
        <v>428</v>
      </c>
      <c r="C87" s="191" t="s">
        <v>1308</v>
      </c>
      <c r="D87" s="191" t="s">
        <v>1191</v>
      </c>
      <c r="E87" s="191" t="s">
        <v>1150</v>
      </c>
      <c r="F87" s="191" t="s">
        <v>1151</v>
      </c>
      <c r="G87" s="191" t="s">
        <v>1302</v>
      </c>
      <c r="H87" s="191" t="s">
        <v>426</v>
      </c>
      <c r="I87" s="191">
        <v>70</v>
      </c>
      <c r="J87" s="191" t="s">
        <v>428</v>
      </c>
    </row>
    <row r="88" spans="1:10" ht="16.5" customHeight="1">
      <c r="A88" s="191">
        <v>94</v>
      </c>
      <c r="B88" s="191" t="s">
        <v>428</v>
      </c>
      <c r="C88" s="191" t="s">
        <v>1309</v>
      </c>
      <c r="D88" s="191" t="s">
        <v>1310</v>
      </c>
      <c r="E88" s="191" t="s">
        <v>1150</v>
      </c>
      <c r="F88" s="191" t="s">
        <v>1151</v>
      </c>
      <c r="G88" s="191" t="s">
        <v>1302</v>
      </c>
      <c r="H88" s="191" t="s">
        <v>426</v>
      </c>
      <c r="I88" s="191">
        <v>75</v>
      </c>
      <c r="J88" s="191" t="s">
        <v>428</v>
      </c>
    </row>
    <row r="89" spans="1:10" ht="16.5" customHeight="1">
      <c r="A89" s="191">
        <v>95</v>
      </c>
      <c r="B89" s="191" t="s">
        <v>428</v>
      </c>
      <c r="C89" s="191" t="s">
        <v>1311</v>
      </c>
      <c r="D89" s="191" t="s">
        <v>1290</v>
      </c>
      <c r="E89" s="191" t="s">
        <v>1150</v>
      </c>
      <c r="F89" s="191" t="s">
        <v>1151</v>
      </c>
      <c r="G89" s="191" t="s">
        <v>1302</v>
      </c>
      <c r="H89" s="191" t="s">
        <v>426</v>
      </c>
      <c r="I89" s="191">
        <v>85</v>
      </c>
      <c r="J89" s="191" t="s">
        <v>428</v>
      </c>
    </row>
    <row r="90" spans="1:10" ht="16.5" customHeight="1">
      <c r="A90" s="191">
        <v>96</v>
      </c>
      <c r="B90" s="191" t="s">
        <v>428</v>
      </c>
      <c r="C90" s="191" t="s">
        <v>1312</v>
      </c>
      <c r="D90" s="191" t="s">
        <v>1313</v>
      </c>
      <c r="E90" s="191" t="s">
        <v>1150</v>
      </c>
      <c r="F90" s="191" t="s">
        <v>1151</v>
      </c>
      <c r="G90" s="191" t="s">
        <v>1302</v>
      </c>
      <c r="H90" s="191" t="s">
        <v>426</v>
      </c>
      <c r="I90" s="191">
        <v>100</v>
      </c>
      <c r="J90" s="191" t="s">
        <v>428</v>
      </c>
    </row>
    <row r="91" spans="1:10" ht="16.5" customHeight="1">
      <c r="A91" s="191">
        <v>97</v>
      </c>
      <c r="B91" s="191" t="s">
        <v>590</v>
      </c>
      <c r="C91" s="191" t="s">
        <v>1314</v>
      </c>
      <c r="D91" s="191" t="s">
        <v>1315</v>
      </c>
      <c r="E91" s="191" t="s">
        <v>1150</v>
      </c>
      <c r="F91" s="191" t="s">
        <v>1151</v>
      </c>
      <c r="G91" s="191" t="s">
        <v>1316</v>
      </c>
      <c r="H91" s="191" t="s">
        <v>1317</v>
      </c>
      <c r="I91" s="191">
        <v>55</v>
      </c>
      <c r="J91" s="191" t="s">
        <v>590</v>
      </c>
    </row>
    <row r="92" spans="1:10" ht="16.5" customHeight="1">
      <c r="A92" s="191">
        <v>98</v>
      </c>
      <c r="B92" s="191" t="s">
        <v>590</v>
      </c>
      <c r="C92" s="191" t="s">
        <v>1318</v>
      </c>
      <c r="D92" s="191" t="s">
        <v>1319</v>
      </c>
      <c r="E92" s="191" t="s">
        <v>1150</v>
      </c>
      <c r="F92" s="191" t="s">
        <v>1151</v>
      </c>
      <c r="G92" s="191" t="s">
        <v>1316</v>
      </c>
      <c r="H92" s="191" t="s">
        <v>1317</v>
      </c>
      <c r="I92" s="191">
        <v>100</v>
      </c>
      <c r="J92" s="191" t="s">
        <v>590</v>
      </c>
    </row>
    <row r="93" spans="1:10" ht="16.5" customHeight="1">
      <c r="A93" s="191">
        <v>99</v>
      </c>
      <c r="B93" s="191" t="s">
        <v>1320</v>
      </c>
      <c r="C93" s="191" t="s">
        <v>1321</v>
      </c>
      <c r="D93" s="191" t="s">
        <v>1322</v>
      </c>
      <c r="E93" s="191" t="s">
        <v>1150</v>
      </c>
      <c r="F93" s="191" t="s">
        <v>1151</v>
      </c>
      <c r="G93" s="191" t="s">
        <v>1323</v>
      </c>
      <c r="H93" s="191" t="s">
        <v>560</v>
      </c>
      <c r="I93" s="191">
        <v>90</v>
      </c>
      <c r="J93" s="191" t="s">
        <v>1320</v>
      </c>
    </row>
    <row r="94" spans="1:10" ht="16.5" customHeight="1">
      <c r="A94" s="191">
        <v>100</v>
      </c>
      <c r="B94" s="191" t="s">
        <v>889</v>
      </c>
      <c r="C94" s="191" t="s">
        <v>1324</v>
      </c>
      <c r="D94" s="191" t="s">
        <v>1325</v>
      </c>
      <c r="E94" s="191" t="s">
        <v>1150</v>
      </c>
      <c r="F94" s="191" t="s">
        <v>1151</v>
      </c>
      <c r="G94" s="191" t="s">
        <v>1326</v>
      </c>
      <c r="H94" s="191" t="s">
        <v>262</v>
      </c>
      <c r="I94" s="191">
        <v>65</v>
      </c>
      <c r="J94" s="191" t="s">
        <v>889</v>
      </c>
    </row>
    <row r="95" spans="1:10" ht="16.5" customHeight="1">
      <c r="A95" s="191">
        <v>101</v>
      </c>
      <c r="B95" s="191" t="s">
        <v>889</v>
      </c>
      <c r="C95" s="191" t="s">
        <v>1327</v>
      </c>
      <c r="D95" s="191" t="s">
        <v>1328</v>
      </c>
      <c r="E95" s="191" t="s">
        <v>1150</v>
      </c>
      <c r="F95" s="191" t="s">
        <v>1151</v>
      </c>
      <c r="G95" s="191" t="s">
        <v>1326</v>
      </c>
      <c r="H95" s="191" t="s">
        <v>262</v>
      </c>
      <c r="I95" s="191">
        <v>85</v>
      </c>
      <c r="J95" s="191" t="s">
        <v>889</v>
      </c>
    </row>
    <row r="96" spans="1:10" ht="16.5" customHeight="1">
      <c r="A96" s="191">
        <v>102</v>
      </c>
      <c r="B96" s="191" t="s">
        <v>376</v>
      </c>
      <c r="C96" s="191" t="s">
        <v>1329</v>
      </c>
      <c r="D96" s="191" t="s">
        <v>1330</v>
      </c>
      <c r="E96" s="191" t="s">
        <v>1150</v>
      </c>
      <c r="F96" s="191" t="s">
        <v>1151</v>
      </c>
      <c r="G96" s="191" t="s">
        <v>1331</v>
      </c>
      <c r="H96" s="191" t="s">
        <v>374</v>
      </c>
      <c r="I96" s="191">
        <v>85</v>
      </c>
      <c r="J96" s="191" t="s">
        <v>376</v>
      </c>
    </row>
    <row r="97" spans="1:10" ht="16.5" customHeight="1">
      <c r="A97" s="191">
        <v>103</v>
      </c>
      <c r="B97" s="191" t="s">
        <v>376</v>
      </c>
      <c r="C97" s="191" t="s">
        <v>1332</v>
      </c>
      <c r="D97" s="191" t="s">
        <v>1333</v>
      </c>
      <c r="E97" s="191" t="s">
        <v>1150</v>
      </c>
      <c r="F97" s="191" t="s">
        <v>1151</v>
      </c>
      <c r="G97" s="191" t="s">
        <v>1331</v>
      </c>
      <c r="H97" s="191" t="s">
        <v>374</v>
      </c>
      <c r="I97" s="191">
        <v>75</v>
      </c>
      <c r="J97" s="191" t="s">
        <v>376</v>
      </c>
    </row>
    <row r="98" spans="1:10" ht="16.5" customHeight="1">
      <c r="A98" s="191">
        <v>104</v>
      </c>
      <c r="B98" s="191" t="s">
        <v>376</v>
      </c>
      <c r="C98" s="191" t="s">
        <v>1334</v>
      </c>
      <c r="D98" s="191" t="s">
        <v>1207</v>
      </c>
      <c r="E98" s="191" t="s">
        <v>1150</v>
      </c>
      <c r="F98" s="191" t="s">
        <v>1151</v>
      </c>
      <c r="G98" s="191" t="s">
        <v>1331</v>
      </c>
      <c r="H98" s="191" t="s">
        <v>374</v>
      </c>
      <c r="I98" s="191">
        <v>100</v>
      </c>
      <c r="J98" s="191" t="s">
        <v>376</v>
      </c>
    </row>
    <row r="99" spans="1:10" ht="16.5" customHeight="1">
      <c r="A99" s="191">
        <v>105</v>
      </c>
      <c r="B99" s="191" t="s">
        <v>73</v>
      </c>
      <c r="C99" s="191" t="s">
        <v>1335</v>
      </c>
      <c r="D99" s="191" t="s">
        <v>1336</v>
      </c>
      <c r="E99" s="191" t="s">
        <v>1150</v>
      </c>
      <c r="F99" s="191" t="s">
        <v>1151</v>
      </c>
      <c r="G99" s="191" t="s">
        <v>1337</v>
      </c>
      <c r="H99" s="191" t="s">
        <v>71</v>
      </c>
      <c r="I99" s="191">
        <v>55</v>
      </c>
      <c r="J99" s="191" t="s">
        <v>73</v>
      </c>
    </row>
    <row r="100" spans="1:10" ht="16.5" customHeight="1">
      <c r="A100" s="191">
        <v>106</v>
      </c>
      <c r="B100" s="191" t="s">
        <v>60</v>
      </c>
      <c r="C100" s="191" t="s">
        <v>1338</v>
      </c>
      <c r="D100" s="191" t="s">
        <v>1159</v>
      </c>
      <c r="E100" s="191" t="s">
        <v>1150</v>
      </c>
      <c r="F100" s="191" t="s">
        <v>1151</v>
      </c>
      <c r="G100" s="191" t="s">
        <v>1339</v>
      </c>
      <c r="H100" s="191" t="s">
        <v>57</v>
      </c>
      <c r="I100" s="191">
        <v>60</v>
      </c>
      <c r="J100" s="191" t="s">
        <v>60</v>
      </c>
    </row>
    <row r="101" spans="1:10" ht="16.5" customHeight="1">
      <c r="A101" s="191">
        <v>107</v>
      </c>
      <c r="B101" s="191" t="s">
        <v>60</v>
      </c>
      <c r="C101" s="191" t="s">
        <v>1340</v>
      </c>
      <c r="D101" s="191" t="s">
        <v>1341</v>
      </c>
      <c r="E101" s="191" t="s">
        <v>1150</v>
      </c>
      <c r="F101" s="191" t="s">
        <v>1151</v>
      </c>
      <c r="G101" s="191" t="s">
        <v>1339</v>
      </c>
      <c r="H101" s="191" t="s">
        <v>57</v>
      </c>
      <c r="I101" s="191">
        <v>100</v>
      </c>
      <c r="J101" s="191" t="s">
        <v>60</v>
      </c>
    </row>
    <row r="102" spans="1:10" ht="16.5" customHeight="1">
      <c r="A102" s="191">
        <v>108</v>
      </c>
      <c r="B102" s="191" t="s">
        <v>35</v>
      </c>
      <c r="C102" s="191" t="s">
        <v>1342</v>
      </c>
      <c r="D102" s="191" t="s">
        <v>1343</v>
      </c>
      <c r="E102" s="191" t="s">
        <v>1150</v>
      </c>
      <c r="F102" s="191" t="s">
        <v>1151</v>
      </c>
      <c r="G102" s="191" t="s">
        <v>1344</v>
      </c>
      <c r="H102" s="191" t="s">
        <v>33</v>
      </c>
      <c r="I102" s="191">
        <v>90</v>
      </c>
      <c r="J102" s="191" t="s">
        <v>35</v>
      </c>
    </row>
    <row r="103" spans="1:10" ht="16.5" customHeight="1">
      <c r="A103" s="191">
        <v>109</v>
      </c>
      <c r="B103" s="191" t="s">
        <v>64</v>
      </c>
      <c r="C103" s="191" t="s">
        <v>1345</v>
      </c>
      <c r="D103" s="191" t="s">
        <v>1346</v>
      </c>
      <c r="E103" s="191" t="s">
        <v>1150</v>
      </c>
      <c r="F103" s="191" t="s">
        <v>1151</v>
      </c>
      <c r="G103" s="191" t="s">
        <v>1347</v>
      </c>
      <c r="H103" s="191" t="s">
        <v>62</v>
      </c>
      <c r="I103" s="191">
        <v>80</v>
      </c>
      <c r="J103" s="191" t="s">
        <v>64</v>
      </c>
    </row>
    <row r="104" spans="1:10" ht="16.5" customHeight="1">
      <c r="A104" s="191">
        <v>110</v>
      </c>
      <c r="B104" s="191" t="s">
        <v>64</v>
      </c>
      <c r="C104" s="191" t="s">
        <v>1348</v>
      </c>
      <c r="D104" s="191" t="s">
        <v>1349</v>
      </c>
      <c r="E104" s="191" t="s">
        <v>1150</v>
      </c>
      <c r="F104" s="191" t="s">
        <v>1151</v>
      </c>
      <c r="G104" s="191" t="s">
        <v>1347</v>
      </c>
      <c r="H104" s="191" t="s">
        <v>62</v>
      </c>
      <c r="I104" s="191">
        <v>95</v>
      </c>
      <c r="J104" s="191" t="s">
        <v>64</v>
      </c>
    </row>
    <row r="105" spans="1:10" ht="16.5" customHeight="1">
      <c r="A105" s="191">
        <v>111</v>
      </c>
      <c r="B105" s="191" t="s">
        <v>64</v>
      </c>
      <c r="C105" s="191" t="s">
        <v>1350</v>
      </c>
      <c r="D105" s="191" t="s">
        <v>1341</v>
      </c>
      <c r="E105" s="191" t="s">
        <v>1150</v>
      </c>
      <c r="F105" s="191" t="s">
        <v>1151</v>
      </c>
      <c r="G105" s="191" t="s">
        <v>1347</v>
      </c>
      <c r="H105" s="191" t="s">
        <v>62</v>
      </c>
      <c r="I105" s="191">
        <v>100</v>
      </c>
      <c r="J105" s="191" t="s">
        <v>64</v>
      </c>
    </row>
    <row r="106" spans="1:10" ht="16.5" customHeight="1">
      <c r="A106" s="191">
        <v>112</v>
      </c>
      <c r="B106" s="191" t="s">
        <v>128</v>
      </c>
      <c r="C106" s="191" t="s">
        <v>1351</v>
      </c>
      <c r="D106" s="191" t="s">
        <v>1352</v>
      </c>
      <c r="E106" s="191" t="s">
        <v>1150</v>
      </c>
      <c r="F106" s="191" t="s">
        <v>1151</v>
      </c>
      <c r="G106" s="191" t="s">
        <v>1353</v>
      </c>
      <c r="H106" s="191" t="s">
        <v>126</v>
      </c>
      <c r="I106" s="191">
        <v>100</v>
      </c>
      <c r="J106" s="191" t="s">
        <v>128</v>
      </c>
    </row>
    <row r="107" spans="1:10" ht="16.5" customHeight="1">
      <c r="A107" s="191">
        <v>113</v>
      </c>
      <c r="B107" s="191" t="s">
        <v>495</v>
      </c>
      <c r="C107" s="191" t="s">
        <v>1354</v>
      </c>
      <c r="D107" s="191" t="s">
        <v>1355</v>
      </c>
      <c r="E107" s="191" t="s">
        <v>1150</v>
      </c>
      <c r="F107" s="191" t="s">
        <v>1151</v>
      </c>
      <c r="G107" s="191" t="s">
        <v>1356</v>
      </c>
      <c r="H107" s="191" t="s">
        <v>493</v>
      </c>
      <c r="I107" s="191">
        <v>65</v>
      </c>
      <c r="J107" s="191" t="s">
        <v>495</v>
      </c>
    </row>
    <row r="108" spans="1:10" ht="16.5" customHeight="1">
      <c r="A108" s="191">
        <v>114</v>
      </c>
      <c r="B108" s="191" t="s">
        <v>495</v>
      </c>
      <c r="C108" s="191" t="s">
        <v>1357</v>
      </c>
      <c r="D108" s="191" t="s">
        <v>1358</v>
      </c>
      <c r="E108" s="191" t="s">
        <v>1150</v>
      </c>
      <c r="F108" s="191" t="s">
        <v>1151</v>
      </c>
      <c r="G108" s="191" t="s">
        <v>1356</v>
      </c>
      <c r="H108" s="191" t="s">
        <v>493</v>
      </c>
      <c r="I108" s="191">
        <v>95</v>
      </c>
      <c r="J108" s="191" t="s">
        <v>495</v>
      </c>
    </row>
    <row r="109" spans="1:10" ht="16.5" customHeight="1">
      <c r="A109" s="191">
        <v>115</v>
      </c>
      <c r="B109" s="191" t="s">
        <v>495</v>
      </c>
      <c r="C109" s="191" t="s">
        <v>1359</v>
      </c>
      <c r="D109" s="191" t="s">
        <v>1306</v>
      </c>
      <c r="E109" s="191" t="s">
        <v>1150</v>
      </c>
      <c r="F109" s="191" t="s">
        <v>1151</v>
      </c>
      <c r="G109" s="191" t="s">
        <v>1356</v>
      </c>
      <c r="H109" s="191" t="s">
        <v>493</v>
      </c>
      <c r="I109" s="191">
        <v>100</v>
      </c>
      <c r="J109" s="191" t="s">
        <v>495</v>
      </c>
    </row>
    <row r="110" spans="1:10" ht="16.5" customHeight="1">
      <c r="A110" s="191">
        <v>116</v>
      </c>
      <c r="B110" s="191" t="s">
        <v>89</v>
      </c>
      <c r="C110" s="191" t="s">
        <v>1360</v>
      </c>
      <c r="D110" s="191" t="s">
        <v>1293</v>
      </c>
      <c r="E110" s="191" t="s">
        <v>1150</v>
      </c>
      <c r="F110" s="191" t="s">
        <v>1151</v>
      </c>
      <c r="G110" s="191" t="s">
        <v>1361</v>
      </c>
      <c r="H110" s="191" t="s">
        <v>87</v>
      </c>
      <c r="I110" s="191">
        <v>35</v>
      </c>
      <c r="J110" s="191" t="s">
        <v>89</v>
      </c>
    </row>
    <row r="111" spans="1:10" ht="16.5" customHeight="1">
      <c r="A111" s="191">
        <v>117</v>
      </c>
      <c r="B111" s="191" t="s">
        <v>89</v>
      </c>
      <c r="C111" s="191" t="s">
        <v>1362</v>
      </c>
      <c r="D111" s="191" t="s">
        <v>1159</v>
      </c>
      <c r="E111" s="191" t="s">
        <v>1150</v>
      </c>
      <c r="F111" s="191" t="s">
        <v>1151</v>
      </c>
      <c r="G111" s="191" t="s">
        <v>1361</v>
      </c>
      <c r="H111" s="191" t="s">
        <v>87</v>
      </c>
      <c r="I111" s="191">
        <v>100</v>
      </c>
      <c r="J111" s="191" t="s">
        <v>89</v>
      </c>
    </row>
    <row r="112" spans="1:10" ht="16.5" customHeight="1">
      <c r="A112" s="191">
        <v>118</v>
      </c>
      <c r="B112" s="191" t="s">
        <v>89</v>
      </c>
      <c r="C112" s="191" t="s">
        <v>1363</v>
      </c>
      <c r="D112" s="191" t="s">
        <v>1207</v>
      </c>
      <c r="E112" s="191" t="s">
        <v>1150</v>
      </c>
      <c r="F112" s="191" t="s">
        <v>1151</v>
      </c>
      <c r="G112" s="191" t="s">
        <v>1361</v>
      </c>
      <c r="H112" s="191" t="s">
        <v>87</v>
      </c>
      <c r="I112" s="191">
        <v>100</v>
      </c>
      <c r="J112" s="191" t="s">
        <v>89</v>
      </c>
    </row>
    <row r="113" spans="1:10" ht="16.5" customHeight="1">
      <c r="A113" s="191">
        <v>119</v>
      </c>
      <c r="B113" s="191" t="s">
        <v>54</v>
      </c>
      <c r="C113" s="191" t="s">
        <v>1364</v>
      </c>
      <c r="D113" s="191" t="s">
        <v>1365</v>
      </c>
      <c r="E113" s="191" t="s">
        <v>1150</v>
      </c>
      <c r="F113" s="191" t="s">
        <v>1151</v>
      </c>
      <c r="G113" s="191" t="s">
        <v>1366</v>
      </c>
      <c r="H113" s="191" t="s">
        <v>52</v>
      </c>
      <c r="I113" s="191">
        <v>55</v>
      </c>
      <c r="J113" s="191" t="s">
        <v>54</v>
      </c>
    </row>
    <row r="114" spans="1:10" ht="16.5" customHeight="1">
      <c r="A114" s="191">
        <v>120</v>
      </c>
      <c r="B114" s="191" t="s">
        <v>54</v>
      </c>
      <c r="C114" s="191" t="s">
        <v>1367</v>
      </c>
      <c r="D114" s="191" t="s">
        <v>1191</v>
      </c>
      <c r="E114" s="191" t="s">
        <v>1150</v>
      </c>
      <c r="F114" s="191" t="s">
        <v>1151</v>
      </c>
      <c r="G114" s="191" t="s">
        <v>1366</v>
      </c>
      <c r="H114" s="191" t="s">
        <v>1368</v>
      </c>
      <c r="I114" s="191">
        <v>90</v>
      </c>
      <c r="J114" s="191" t="s">
        <v>54</v>
      </c>
    </row>
    <row r="115" spans="1:10" ht="16.5" customHeight="1">
      <c r="A115" s="191">
        <v>121</v>
      </c>
      <c r="B115" s="191" t="s">
        <v>699</v>
      </c>
      <c r="C115" s="191" t="s">
        <v>1369</v>
      </c>
      <c r="D115" s="191" t="s">
        <v>1370</v>
      </c>
      <c r="E115" s="191" t="s">
        <v>1150</v>
      </c>
      <c r="F115" s="191" t="s">
        <v>1151</v>
      </c>
      <c r="G115" s="191" t="s">
        <v>1371</v>
      </c>
      <c r="H115" s="191" t="s">
        <v>566</v>
      </c>
      <c r="I115" s="191">
        <v>95</v>
      </c>
      <c r="J115" s="191" t="s">
        <v>699</v>
      </c>
    </row>
    <row r="116" spans="1:10" ht="16.5" customHeight="1">
      <c r="A116" s="191">
        <v>122</v>
      </c>
      <c r="B116" s="191" t="s">
        <v>590</v>
      </c>
      <c r="C116" s="191" t="s">
        <v>1372</v>
      </c>
      <c r="D116" s="191" t="s">
        <v>1373</v>
      </c>
      <c r="E116" s="191" t="s">
        <v>1150</v>
      </c>
      <c r="F116" s="191" t="s">
        <v>1151</v>
      </c>
      <c r="G116" s="191" t="s">
        <v>1374</v>
      </c>
      <c r="H116" s="191" t="s">
        <v>1317</v>
      </c>
      <c r="I116" s="191">
        <v>90</v>
      </c>
      <c r="J116" s="191" t="s">
        <v>590</v>
      </c>
    </row>
    <row r="117" spans="1:10" ht="16.5" customHeight="1">
      <c r="A117" s="119">
        <v>123</v>
      </c>
      <c r="B117" s="119" t="s">
        <v>816</v>
      </c>
      <c r="C117" s="120">
        <v>45000.613206018519</v>
      </c>
      <c r="D117" s="119" t="s">
        <v>1375</v>
      </c>
      <c r="E117" s="119" t="s">
        <v>1150</v>
      </c>
      <c r="F117" s="119" t="s">
        <v>1151</v>
      </c>
      <c r="G117" s="119" t="s">
        <v>1376</v>
      </c>
      <c r="H117" s="119" t="s">
        <v>337</v>
      </c>
      <c r="I117" s="119">
        <v>95</v>
      </c>
      <c r="J117" s="119" t="s">
        <v>816</v>
      </c>
    </row>
    <row r="118" spans="1:10" ht="16.5" customHeight="1">
      <c r="A118" s="119">
        <v>124</v>
      </c>
      <c r="B118" s="119" t="s">
        <v>585</v>
      </c>
      <c r="C118" s="120">
        <v>45000.741655092592</v>
      </c>
      <c r="D118" s="119" t="s">
        <v>1377</v>
      </c>
      <c r="E118" s="119" t="s">
        <v>1150</v>
      </c>
      <c r="F118" s="119" t="s">
        <v>1151</v>
      </c>
      <c r="G118" s="119" t="s">
        <v>1378</v>
      </c>
      <c r="H118" s="119" t="s">
        <v>583</v>
      </c>
      <c r="I118" s="119">
        <v>85</v>
      </c>
      <c r="J118" s="119" t="s">
        <v>585</v>
      </c>
    </row>
    <row r="119" spans="1:10" ht="16.5" customHeight="1">
      <c r="A119" s="119">
        <v>125</v>
      </c>
      <c r="B119" s="119" t="s">
        <v>137</v>
      </c>
      <c r="C119" s="120">
        <v>45001.656400462962</v>
      </c>
      <c r="D119" s="119" t="s">
        <v>1379</v>
      </c>
      <c r="E119" s="119" t="s">
        <v>1150</v>
      </c>
      <c r="F119" s="119" t="s">
        <v>1151</v>
      </c>
      <c r="G119" s="119" t="s">
        <v>1380</v>
      </c>
      <c r="H119" s="119" t="s">
        <v>135</v>
      </c>
      <c r="I119" s="119">
        <v>55</v>
      </c>
      <c r="J119" s="119" t="s">
        <v>137</v>
      </c>
    </row>
    <row r="120" spans="1:10" ht="16.5" customHeight="1">
      <c r="A120" s="119">
        <v>126</v>
      </c>
      <c r="B120" s="119" t="s">
        <v>137</v>
      </c>
      <c r="C120" s="120">
        <v>45001.658599537041</v>
      </c>
      <c r="D120" s="119" t="s">
        <v>1381</v>
      </c>
      <c r="E120" s="119" t="s">
        <v>1150</v>
      </c>
      <c r="F120" s="119" t="s">
        <v>1151</v>
      </c>
      <c r="G120" s="119" t="s">
        <v>1380</v>
      </c>
      <c r="H120" s="119" t="s">
        <v>135</v>
      </c>
      <c r="I120" s="119">
        <v>95</v>
      </c>
      <c r="J120" s="119" t="s">
        <v>137</v>
      </c>
    </row>
    <row r="121" spans="1:10" ht="16.5" customHeight="1">
      <c r="A121" s="119">
        <v>127</v>
      </c>
      <c r="B121" s="119" t="s">
        <v>137</v>
      </c>
      <c r="C121" s="120">
        <v>45001.659641203703</v>
      </c>
      <c r="D121" s="119" t="s">
        <v>1382</v>
      </c>
      <c r="E121" s="119" t="s">
        <v>1150</v>
      </c>
      <c r="F121" s="119" t="s">
        <v>1151</v>
      </c>
      <c r="G121" s="119" t="s">
        <v>1380</v>
      </c>
      <c r="H121" s="119" t="s">
        <v>135</v>
      </c>
      <c r="I121" s="119">
        <v>100</v>
      </c>
      <c r="J121" s="119" t="s">
        <v>137</v>
      </c>
    </row>
    <row r="122" spans="1:10" ht="16.5" customHeight="1">
      <c r="A122" s="119">
        <v>128</v>
      </c>
      <c r="B122" s="119" t="s">
        <v>1383</v>
      </c>
      <c r="C122" s="120">
        <v>45001.666643518518</v>
      </c>
      <c r="D122" s="119" t="s">
        <v>1384</v>
      </c>
      <c r="E122" s="119" t="s">
        <v>1150</v>
      </c>
      <c r="F122" s="119" t="s">
        <v>1151</v>
      </c>
      <c r="G122" s="119" t="s">
        <v>1385</v>
      </c>
      <c r="H122" s="119" t="s">
        <v>67</v>
      </c>
      <c r="I122" s="119">
        <v>75</v>
      </c>
      <c r="J122" s="119" t="s">
        <v>1383</v>
      </c>
    </row>
    <row r="123" spans="1:10" ht="16.5" customHeight="1">
      <c r="A123" s="119">
        <v>129</v>
      </c>
      <c r="B123" s="119" t="s">
        <v>1383</v>
      </c>
      <c r="C123" s="120">
        <v>45001.668449074074</v>
      </c>
      <c r="D123" s="119" t="s">
        <v>1164</v>
      </c>
      <c r="E123" s="119" t="s">
        <v>1150</v>
      </c>
      <c r="F123" s="119" t="s">
        <v>1151</v>
      </c>
      <c r="G123" s="119" t="s">
        <v>1385</v>
      </c>
      <c r="H123" s="119" t="s">
        <v>67</v>
      </c>
      <c r="I123" s="119">
        <v>95</v>
      </c>
      <c r="J123" s="119" t="s">
        <v>1383</v>
      </c>
    </row>
    <row r="124" spans="1:10" ht="16.5" customHeight="1">
      <c r="A124" s="119">
        <v>130</v>
      </c>
      <c r="B124" s="119" t="s">
        <v>1383</v>
      </c>
      <c r="C124" s="120">
        <v>45001.669756944444</v>
      </c>
      <c r="D124" s="119" t="s">
        <v>1386</v>
      </c>
      <c r="E124" s="119" t="s">
        <v>1150</v>
      </c>
      <c r="F124" s="119" t="s">
        <v>1151</v>
      </c>
      <c r="G124" s="119" t="s">
        <v>1385</v>
      </c>
      <c r="H124" s="119" t="s">
        <v>67</v>
      </c>
      <c r="I124" s="119">
        <v>100</v>
      </c>
      <c r="J124" s="119" t="s">
        <v>1383</v>
      </c>
    </row>
    <row r="125" spans="1:10" ht="16.5" customHeight="1">
      <c r="I125" s="2"/>
      <c r="J125" s="2"/>
    </row>
    <row r="126" spans="1:10" ht="16.5" customHeight="1">
      <c r="I126" s="2"/>
      <c r="J126" s="2"/>
    </row>
    <row r="127" spans="1:10" ht="16.5" customHeight="1">
      <c r="I127" s="2"/>
      <c r="J127" s="2"/>
    </row>
    <row r="128" spans="1:10" ht="16.5" customHeight="1">
      <c r="I128" s="2"/>
      <c r="J128" s="2"/>
    </row>
    <row r="129" spans="9:10" ht="16.5" customHeight="1">
      <c r="I129" s="2"/>
      <c r="J129" s="2"/>
    </row>
    <row r="130" spans="9:10" ht="16.5" customHeight="1">
      <c r="I130" s="2"/>
      <c r="J130" s="2"/>
    </row>
    <row r="131" spans="9:10" ht="16.5" customHeight="1">
      <c r="I131" s="2"/>
      <c r="J131" s="2"/>
    </row>
    <row r="132" spans="9:10" ht="16.5" customHeight="1">
      <c r="I132" s="2"/>
      <c r="J132" s="2"/>
    </row>
  </sheetData>
  <autoFilter ref="A1:J200" xr:uid="{00000000-0009-0000-0000-00000E000000}"/>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1990A-736F-43DD-86EF-5F29DDEB0E5C}">
  <sheetPr>
    <outlinePr summaryBelow="0" summaryRight="0"/>
  </sheetPr>
  <dimension ref="A1:J200"/>
  <sheetViews>
    <sheetView workbookViewId="0">
      <selection activeCell="G2" sqref="G2"/>
    </sheetView>
  </sheetViews>
  <sheetFormatPr defaultColWidth="10" defaultRowHeight="16.5" customHeight="1"/>
  <cols>
    <col min="1" max="1" width="30.375" style="27"/>
    <col min="2" max="2" width="38.5" style="93"/>
    <col min="3" max="3" width="17.625" style="93" customWidth="1"/>
    <col min="4" max="4" width="7" style="93" customWidth="1"/>
    <col min="5" max="5" width="6" style="93" customWidth="1"/>
    <col min="6" max="6" width="4.875" style="94" customWidth="1"/>
    <col min="7" max="7" width="10" style="93"/>
    <col min="8" max="8" width="32" style="93"/>
    <col min="9" max="9" width="7.5" style="93" customWidth="1"/>
    <col min="10" max="10" width="10" style="93"/>
  </cols>
  <sheetData>
    <row r="1" spans="1:10" ht="16.5" customHeight="1">
      <c r="A1" s="2" t="s">
        <v>1387</v>
      </c>
      <c r="B1" s="2" t="s">
        <v>1388</v>
      </c>
      <c r="C1" s="88"/>
      <c r="D1" s="88"/>
      <c r="E1" s="88"/>
      <c r="F1" s="88"/>
      <c r="G1" s="88"/>
      <c r="H1" s="88"/>
      <c r="I1" s="88"/>
      <c r="J1" s="88"/>
    </row>
    <row r="2" spans="1:10" ht="16.5" customHeight="1">
      <c r="A2" s="2" t="s">
        <v>251</v>
      </c>
      <c r="B2" s="2" t="s">
        <v>676</v>
      </c>
      <c r="C2" s="85"/>
      <c r="D2" s="88"/>
      <c r="E2" s="88"/>
      <c r="F2" s="88"/>
      <c r="G2" s="88"/>
      <c r="H2" s="88"/>
      <c r="I2" s="88"/>
      <c r="J2" s="88"/>
    </row>
    <row r="3" spans="1:10" ht="16.5" customHeight="1">
      <c r="A3" s="2" t="s">
        <v>343</v>
      </c>
      <c r="B3" s="2" t="s">
        <v>295</v>
      </c>
      <c r="C3" s="85"/>
      <c r="D3" s="88"/>
      <c r="E3" s="88"/>
      <c r="F3" s="88"/>
      <c r="G3" s="88"/>
      <c r="H3" s="88"/>
      <c r="I3" s="88"/>
      <c r="J3" s="88"/>
    </row>
    <row r="4" spans="1:10" ht="16.5" customHeight="1">
      <c r="A4" s="2" t="s">
        <v>272</v>
      </c>
      <c r="B4" s="2" t="s">
        <v>109</v>
      </c>
      <c r="C4" s="85"/>
      <c r="D4" s="88"/>
      <c r="E4" s="88"/>
      <c r="F4" s="88"/>
      <c r="G4" s="88"/>
      <c r="H4" s="88"/>
      <c r="I4" s="88"/>
      <c r="J4" s="88"/>
    </row>
    <row r="5" spans="1:10" ht="16.5" customHeight="1">
      <c r="A5" s="2" t="s">
        <v>516</v>
      </c>
      <c r="B5" s="2"/>
      <c r="C5" s="85"/>
      <c r="D5" s="88"/>
      <c r="E5" s="88"/>
      <c r="F5" s="88"/>
      <c r="G5" s="88"/>
      <c r="H5" s="88"/>
      <c r="I5" s="88"/>
      <c r="J5" s="88"/>
    </row>
    <row r="6" spans="1:10" ht="16.5" customHeight="1">
      <c r="A6" s="2" t="s">
        <v>413</v>
      </c>
      <c r="B6" s="2" t="s">
        <v>272</v>
      </c>
      <c r="C6" s="85"/>
      <c r="D6" s="88"/>
      <c r="E6" s="88"/>
      <c r="F6" s="88"/>
      <c r="G6" s="88"/>
      <c r="H6" s="88"/>
      <c r="I6" s="88"/>
      <c r="J6" s="88"/>
    </row>
    <row r="7" spans="1:10" ht="16.5" customHeight="1">
      <c r="A7" s="2" t="s">
        <v>577</v>
      </c>
      <c r="B7" s="2" t="s">
        <v>41</v>
      </c>
      <c r="C7" s="85"/>
      <c r="D7" s="88"/>
      <c r="E7" s="88"/>
      <c r="F7" s="88"/>
      <c r="G7" s="88"/>
      <c r="H7" s="88"/>
      <c r="I7" s="88"/>
      <c r="J7" s="88"/>
    </row>
    <row r="8" spans="1:10" ht="16.5" customHeight="1">
      <c r="A8" s="2" t="s">
        <v>476</v>
      </c>
      <c r="B8" s="2"/>
      <c r="C8" s="85"/>
      <c r="D8" s="88"/>
      <c r="E8" s="88"/>
      <c r="F8" s="88"/>
      <c r="G8" s="88"/>
      <c r="H8" s="88"/>
      <c r="I8" s="88"/>
      <c r="J8" s="88"/>
    </row>
    <row r="9" spans="1:10" ht="16.5" customHeight="1">
      <c r="A9" s="2" t="s">
        <v>113</v>
      </c>
      <c r="B9" s="2"/>
      <c r="C9" s="85"/>
      <c r="D9" s="88"/>
      <c r="E9" s="88"/>
      <c r="F9" s="88"/>
      <c r="G9" s="88"/>
      <c r="H9" s="88"/>
      <c r="I9" s="88"/>
      <c r="J9" s="88"/>
    </row>
    <row r="10" spans="1:10" ht="16.5" customHeight="1">
      <c r="A10" s="2" t="s">
        <v>67</v>
      </c>
      <c r="B10" s="2" t="s">
        <v>155</v>
      </c>
      <c r="C10" s="85"/>
      <c r="D10" s="88"/>
      <c r="E10" s="88"/>
      <c r="F10" s="88"/>
      <c r="G10" s="88"/>
      <c r="H10" s="88"/>
      <c r="I10" s="88"/>
      <c r="J10" s="88"/>
    </row>
    <row r="11" spans="1:10" ht="16.5" customHeight="1">
      <c r="A11" s="2" t="s">
        <v>71</v>
      </c>
      <c r="B11" s="2"/>
      <c r="C11" s="85"/>
      <c r="D11" s="88"/>
      <c r="E11" s="88"/>
      <c r="F11" s="88"/>
      <c r="G11" s="88"/>
      <c r="H11" s="88"/>
      <c r="I11" s="88"/>
      <c r="J11" s="88"/>
    </row>
    <row r="12" spans="1:10" ht="16.5" customHeight="1">
      <c r="A12" s="2" t="s">
        <v>33</v>
      </c>
      <c r="B12" s="2" t="s">
        <v>141</v>
      </c>
      <c r="C12" s="85"/>
      <c r="D12" s="88"/>
      <c r="E12" s="88"/>
      <c r="F12" s="88"/>
      <c r="G12" s="88"/>
      <c r="H12" s="88"/>
      <c r="I12" s="88"/>
      <c r="J12" s="88"/>
    </row>
    <row r="13" spans="1:10" ht="16.5" customHeight="1">
      <c r="A13" s="2" t="s">
        <v>52</v>
      </c>
      <c r="B13" s="2" t="s">
        <v>516</v>
      </c>
      <c r="C13" s="85"/>
      <c r="D13" s="88"/>
      <c r="E13" s="88"/>
      <c r="F13" s="88"/>
      <c r="G13" s="88"/>
      <c r="H13" s="88"/>
      <c r="I13" s="88"/>
      <c r="J13" s="88"/>
    </row>
    <row r="14" spans="1:10" ht="16.5" customHeight="1">
      <c r="A14" s="2" t="s">
        <v>57</v>
      </c>
      <c r="B14" s="2" t="s">
        <v>117</v>
      </c>
      <c r="C14" s="85"/>
      <c r="D14" s="88"/>
      <c r="E14" s="88"/>
      <c r="F14" s="88"/>
      <c r="G14" s="88"/>
      <c r="H14" s="88"/>
      <c r="I14" s="88"/>
      <c r="J14" s="88"/>
    </row>
    <row r="15" spans="1:10" ht="16.5" customHeight="1">
      <c r="A15" s="2" t="s">
        <v>393</v>
      </c>
      <c r="B15" s="2" t="s">
        <v>82</v>
      </c>
      <c r="C15" s="85"/>
      <c r="D15" s="88"/>
      <c r="E15" s="88"/>
      <c r="F15" s="88"/>
      <c r="G15" s="88"/>
      <c r="H15" s="88"/>
      <c r="I15" s="88"/>
      <c r="J15" s="88"/>
    </row>
    <row r="16" spans="1:10" ht="16.5" customHeight="1">
      <c r="A16" s="2" t="s">
        <v>62</v>
      </c>
      <c r="B16" s="2" t="s">
        <v>122</v>
      </c>
      <c r="C16" s="85"/>
      <c r="D16" s="88"/>
      <c r="E16" s="88"/>
      <c r="F16" s="88"/>
      <c r="G16" s="88"/>
      <c r="H16" s="88"/>
      <c r="I16" s="88"/>
      <c r="J16" s="88"/>
    </row>
    <row r="17" spans="1:10" ht="16.5" customHeight="1">
      <c r="A17" s="2" t="s">
        <v>566</v>
      </c>
      <c r="B17" s="2" t="s">
        <v>94</v>
      </c>
      <c r="C17" s="85"/>
      <c r="D17" s="88"/>
      <c r="E17" s="88"/>
      <c r="F17" s="88"/>
      <c r="G17" s="88"/>
      <c r="H17" s="88"/>
      <c r="I17" s="88"/>
      <c r="J17" s="88"/>
    </row>
    <row r="18" spans="1:10" ht="16.5" customHeight="1">
      <c r="A18" s="2" t="s">
        <v>604</v>
      </c>
      <c r="B18" s="2" t="s">
        <v>90</v>
      </c>
      <c r="C18" s="85"/>
      <c r="D18" s="88"/>
      <c r="E18" s="88"/>
      <c r="F18" s="88"/>
      <c r="G18" s="88"/>
      <c r="H18" s="88"/>
      <c r="I18" s="88"/>
      <c r="J18" s="88"/>
    </row>
    <row r="19" spans="1:10" ht="16.5" customHeight="1">
      <c r="A19" s="2" t="s">
        <v>399</v>
      </c>
      <c r="B19" s="2" t="s">
        <v>26</v>
      </c>
      <c r="C19" s="85"/>
      <c r="D19" s="88"/>
      <c r="E19" s="88"/>
      <c r="F19" s="88"/>
      <c r="G19" s="88"/>
      <c r="H19" s="88"/>
      <c r="I19" s="88"/>
      <c r="J19" s="88"/>
    </row>
    <row r="20" spans="1:10" ht="16.5" customHeight="1">
      <c r="A20" s="2" t="s">
        <v>594</v>
      </c>
      <c r="B20" s="2" t="s">
        <v>62</v>
      </c>
      <c r="C20" s="85"/>
      <c r="D20" s="88"/>
      <c r="E20" s="88"/>
      <c r="F20" s="88"/>
      <c r="G20" s="88"/>
      <c r="H20" s="88"/>
      <c r="I20" s="88"/>
      <c r="J20" s="88"/>
    </row>
    <row r="21" spans="1:10" ht="16.5" customHeight="1">
      <c r="A21" s="2" t="s">
        <v>192</v>
      </c>
      <c r="B21" s="2" t="s">
        <v>744</v>
      </c>
      <c r="C21" s="85"/>
      <c r="D21" s="88"/>
      <c r="E21" s="88"/>
      <c r="F21" s="88"/>
      <c r="G21" s="88"/>
      <c r="H21" s="88"/>
      <c r="I21" s="88"/>
      <c r="J21" s="88"/>
    </row>
    <row r="22" spans="1:10" ht="16.5" customHeight="1">
      <c r="A22" s="2" t="s">
        <v>348</v>
      </c>
      <c r="B22" s="2" t="s">
        <v>98</v>
      </c>
      <c r="C22" s="85"/>
      <c r="D22" s="88"/>
      <c r="E22" s="88"/>
      <c r="F22" s="88"/>
      <c r="G22" s="88"/>
      <c r="H22" s="88"/>
      <c r="I22" s="88"/>
      <c r="J22" s="88"/>
    </row>
    <row r="23" spans="1:10" ht="16.5" customHeight="1">
      <c r="A23" s="2" t="s">
        <v>103</v>
      </c>
      <c r="B23" s="2"/>
      <c r="C23" s="85"/>
      <c r="D23" s="88"/>
      <c r="E23" s="88"/>
      <c r="F23" s="88"/>
      <c r="G23" s="88"/>
      <c r="H23" s="88"/>
      <c r="I23" s="88"/>
      <c r="J23" s="88"/>
    </row>
    <row r="24" spans="1:10" ht="16.5" customHeight="1">
      <c r="A24" s="2" t="s">
        <v>76</v>
      </c>
      <c r="B24" s="2"/>
      <c r="C24" s="85"/>
      <c r="D24" s="88"/>
      <c r="E24" s="88"/>
      <c r="F24" s="88"/>
      <c r="G24" s="88"/>
      <c r="H24" s="88"/>
      <c r="I24" s="88"/>
      <c r="J24" s="88"/>
    </row>
    <row r="25" spans="1:10" ht="16.5" customHeight="1">
      <c r="A25" s="2" t="s">
        <v>464</v>
      </c>
      <c r="B25" s="2"/>
      <c r="C25" s="85"/>
      <c r="D25" s="88"/>
      <c r="E25" s="88"/>
      <c r="F25" s="88"/>
      <c r="G25" s="88"/>
      <c r="H25" s="88"/>
      <c r="I25" s="88"/>
      <c r="J25" s="88"/>
    </row>
    <row r="26" spans="1:10" ht="16.5" customHeight="1">
      <c r="A26" s="2" t="s">
        <v>45</v>
      </c>
      <c r="B26" s="2" t="s">
        <v>413</v>
      </c>
      <c r="C26" s="85"/>
      <c r="D26" s="88"/>
      <c r="E26" s="88"/>
      <c r="F26" s="88"/>
      <c r="G26" s="88"/>
      <c r="H26" s="88"/>
      <c r="I26" s="88"/>
      <c r="J26" s="88"/>
    </row>
    <row r="27" spans="1:10" ht="16.5" customHeight="1">
      <c r="A27" s="2" t="s">
        <v>301</v>
      </c>
      <c r="B27" s="2" t="s">
        <v>476</v>
      </c>
      <c r="C27" s="85"/>
      <c r="D27" s="88"/>
      <c r="E27" s="88"/>
      <c r="F27" s="88"/>
      <c r="G27" s="88"/>
      <c r="H27" s="88"/>
      <c r="I27" s="88"/>
      <c r="J27" s="88"/>
    </row>
    <row r="28" spans="1:10" ht="16.5" customHeight="1">
      <c r="A28" s="2" t="s">
        <v>277</v>
      </c>
      <c r="B28" s="2" t="s">
        <v>228</v>
      </c>
      <c r="C28" s="85"/>
      <c r="D28" s="88"/>
      <c r="E28" s="88"/>
      <c r="F28" s="88"/>
      <c r="G28" s="88"/>
      <c r="H28" s="88"/>
      <c r="I28" s="88"/>
      <c r="J28" s="88"/>
    </row>
    <row r="29" spans="1:10" ht="16.5" customHeight="1">
      <c r="A29" s="2" t="s">
        <v>583</v>
      </c>
      <c r="B29" s="2" t="s">
        <v>855</v>
      </c>
      <c r="C29" s="85"/>
      <c r="D29" s="88"/>
      <c r="E29" s="88"/>
      <c r="F29" s="88"/>
      <c r="G29" s="88"/>
      <c r="H29" s="88"/>
      <c r="I29" s="88"/>
      <c r="J29" s="88"/>
    </row>
    <row r="30" spans="1:10" ht="16.5" customHeight="1">
      <c r="A30" s="2" t="s">
        <v>599</v>
      </c>
      <c r="B30" s="2" t="s">
        <v>168</v>
      </c>
      <c r="C30" s="85"/>
      <c r="D30" s="88"/>
      <c r="E30" s="88"/>
      <c r="F30" s="88"/>
      <c r="G30" s="88"/>
      <c r="H30" s="88"/>
      <c r="I30" s="88"/>
      <c r="J30" s="88"/>
    </row>
    <row r="31" spans="1:10" ht="16.5" customHeight="1">
      <c r="A31" s="2" t="s">
        <v>245</v>
      </c>
      <c r="B31" s="2" t="s">
        <v>258</v>
      </c>
      <c r="C31" s="85"/>
      <c r="D31" s="88"/>
      <c r="E31" s="88"/>
      <c r="F31" s="88"/>
      <c r="G31" s="88"/>
      <c r="H31" s="88"/>
      <c r="I31" s="88"/>
      <c r="J31" s="88"/>
    </row>
    <row r="32" spans="1:10" ht="16.5" customHeight="1">
      <c r="A32" s="2" t="s">
        <v>168</v>
      </c>
      <c r="B32" s="2" t="s">
        <v>324</v>
      </c>
      <c r="C32" s="85"/>
      <c r="D32" s="88"/>
      <c r="E32" s="88"/>
      <c r="F32" s="88"/>
      <c r="G32" s="88"/>
      <c r="H32" s="88"/>
      <c r="I32" s="88"/>
      <c r="J32" s="88"/>
    </row>
    <row r="33" spans="1:10" ht="16.5" customHeight="1">
      <c r="A33" s="2" t="s">
        <v>503</v>
      </c>
      <c r="B33" s="2"/>
      <c r="C33" s="85"/>
      <c r="D33" s="88"/>
      <c r="E33" s="88"/>
      <c r="F33" s="88"/>
      <c r="G33" s="88"/>
      <c r="H33" s="88"/>
      <c r="I33" s="88"/>
      <c r="J33" s="88"/>
    </row>
    <row r="34" spans="1:10" ht="16.5" customHeight="1">
      <c r="A34" s="2" t="s">
        <v>141</v>
      </c>
      <c r="B34" s="2" t="s">
        <v>363</v>
      </c>
      <c r="C34" s="85"/>
      <c r="D34" s="88"/>
      <c r="E34" s="88"/>
      <c r="F34" s="88"/>
      <c r="G34" s="88"/>
      <c r="H34" s="88"/>
      <c r="I34" s="88"/>
      <c r="J34" s="88"/>
    </row>
    <row r="35" spans="1:10" ht="16.5" customHeight="1">
      <c r="A35" s="2" t="s">
        <v>572</v>
      </c>
      <c r="B35" s="2" t="s">
        <v>369</v>
      </c>
      <c r="C35" s="85"/>
      <c r="D35" s="88"/>
      <c r="E35" s="88"/>
      <c r="F35" s="88"/>
      <c r="G35" s="88"/>
      <c r="H35" s="88"/>
      <c r="I35" s="88"/>
      <c r="J35" s="88"/>
    </row>
    <row r="36" spans="1:10" ht="16.5" customHeight="1">
      <c r="A36" s="2" t="s">
        <v>353</v>
      </c>
      <c r="B36" s="2" t="s">
        <v>736</v>
      </c>
      <c r="C36" s="85"/>
      <c r="D36" s="88"/>
      <c r="E36" s="88"/>
      <c r="F36" s="88"/>
      <c r="G36" s="88"/>
      <c r="H36" s="88"/>
      <c r="I36" s="88"/>
      <c r="J36" s="88"/>
    </row>
    <row r="37" spans="1:10" ht="16.5" customHeight="1">
      <c r="A37" s="2" t="s">
        <v>131</v>
      </c>
      <c r="B37" s="2"/>
      <c r="C37" s="85"/>
      <c r="D37" s="88"/>
      <c r="E37" s="88"/>
      <c r="F37" s="88"/>
      <c r="G37" s="88"/>
      <c r="H37" s="88"/>
      <c r="I37" s="88"/>
      <c r="J37" s="88"/>
    </row>
    <row r="38" spans="1:10" ht="16.5" customHeight="1">
      <c r="A38" s="2" t="s">
        <v>135</v>
      </c>
      <c r="B38" s="2"/>
      <c r="C38" s="85"/>
      <c r="D38" s="88"/>
      <c r="E38" s="88"/>
      <c r="F38" s="88"/>
      <c r="G38" s="88"/>
      <c r="H38" s="88"/>
      <c r="I38" s="88"/>
      <c r="J38" s="88"/>
    </row>
    <row r="39" spans="1:10" ht="16.5" customHeight="1">
      <c r="A39" s="2" t="s">
        <v>126</v>
      </c>
      <c r="B39" s="2"/>
      <c r="C39" s="85"/>
      <c r="D39" s="88"/>
      <c r="E39" s="88"/>
      <c r="F39" s="88"/>
      <c r="G39" s="88"/>
      <c r="H39" s="88"/>
      <c r="I39" s="88"/>
      <c r="J39" s="88"/>
    </row>
    <row r="40" spans="1:10" ht="16.5" customHeight="1">
      <c r="A40" s="2" t="s">
        <v>98</v>
      </c>
      <c r="B40" s="2"/>
      <c r="C40" s="85"/>
      <c r="D40" s="88"/>
      <c r="E40" s="88"/>
      <c r="F40" s="88"/>
      <c r="G40" s="88"/>
      <c r="H40" s="88"/>
      <c r="I40" s="88"/>
      <c r="J40" s="88"/>
    </row>
    <row r="41" spans="1:10" ht="16.5" customHeight="1">
      <c r="A41" s="2" t="s">
        <v>235</v>
      </c>
      <c r="B41" s="2" t="s">
        <v>560</v>
      </c>
      <c r="C41" s="85"/>
      <c r="D41" s="88"/>
      <c r="E41" s="88"/>
      <c r="F41" s="88"/>
      <c r="G41" s="88"/>
      <c r="H41" s="88"/>
      <c r="I41" s="88"/>
      <c r="J41" s="88"/>
    </row>
    <row r="42" spans="1:10" ht="16.5" customHeight="1">
      <c r="A42" s="2" t="s">
        <v>363</v>
      </c>
      <c r="B42" s="2" t="s">
        <v>126</v>
      </c>
      <c r="C42" s="85"/>
      <c r="D42" s="88"/>
      <c r="E42" s="88"/>
      <c r="F42" s="88"/>
      <c r="G42" s="88"/>
      <c r="H42" s="88"/>
      <c r="I42" s="88"/>
      <c r="J42" s="88"/>
    </row>
    <row r="43" spans="1:10" ht="16.5" customHeight="1">
      <c r="A43" s="2"/>
      <c r="B43" s="2"/>
      <c r="C43" s="85"/>
      <c r="D43" s="88"/>
      <c r="E43" s="88"/>
      <c r="F43" s="88"/>
      <c r="G43" s="88"/>
      <c r="H43" s="88"/>
      <c r="I43" s="88"/>
      <c r="J43" s="88"/>
    </row>
    <row r="44" spans="1:10" ht="16.5" customHeight="1">
      <c r="A44" s="2"/>
      <c r="B44" s="2"/>
      <c r="C44" s="85"/>
      <c r="D44" s="88"/>
      <c r="E44" s="88"/>
      <c r="F44" s="88"/>
      <c r="G44" s="88"/>
      <c r="H44" s="88"/>
      <c r="I44" s="88"/>
      <c r="J44" s="88"/>
    </row>
    <row r="45" spans="1:10" ht="16.5" customHeight="1">
      <c r="A45" s="2"/>
      <c r="B45" s="2"/>
      <c r="C45" s="85"/>
      <c r="D45" s="88"/>
      <c r="E45" s="88"/>
      <c r="F45" s="88"/>
      <c r="G45" s="88"/>
      <c r="H45" s="88"/>
      <c r="I45" s="88"/>
      <c r="J45" s="88"/>
    </row>
    <row r="46" spans="1:10" ht="16.5" customHeight="1">
      <c r="A46" s="2"/>
      <c r="B46" s="2"/>
      <c r="C46" s="85"/>
      <c r="D46" s="88"/>
      <c r="E46" s="88"/>
      <c r="F46" s="88"/>
      <c r="G46" s="88"/>
      <c r="H46" s="88"/>
      <c r="I46" s="88"/>
      <c r="J46" s="88"/>
    </row>
    <row r="47" spans="1:10" ht="16.5" customHeight="1">
      <c r="A47" s="2"/>
      <c r="B47" s="2"/>
      <c r="C47" s="85"/>
      <c r="D47" s="88"/>
      <c r="E47" s="88"/>
      <c r="F47" s="88"/>
      <c r="G47" s="88"/>
      <c r="H47" s="88"/>
      <c r="I47" s="88"/>
      <c r="J47" s="88"/>
    </row>
    <row r="48" spans="1:10" ht="16.5" customHeight="1">
      <c r="A48" s="2"/>
      <c r="B48" s="2"/>
      <c r="C48" s="85"/>
      <c r="D48" s="88"/>
      <c r="E48" s="88"/>
      <c r="F48" s="88"/>
      <c r="G48" s="88"/>
      <c r="H48" s="88"/>
      <c r="I48" s="88"/>
      <c r="J48" s="88"/>
    </row>
    <row r="49" spans="1:10" ht="16.5" customHeight="1">
      <c r="A49" s="2"/>
      <c r="B49" s="2"/>
      <c r="C49" s="85"/>
      <c r="D49" s="88"/>
      <c r="E49" s="88"/>
      <c r="F49" s="88"/>
      <c r="G49" s="88"/>
      <c r="H49" s="88"/>
      <c r="I49" s="88"/>
      <c r="J49" s="88"/>
    </row>
    <row r="50" spans="1:10" ht="16.5" customHeight="1">
      <c r="A50" s="2"/>
      <c r="B50" s="2"/>
      <c r="C50" s="85"/>
      <c r="D50" s="88"/>
      <c r="E50" s="88"/>
      <c r="F50" s="88"/>
      <c r="G50" s="88"/>
      <c r="H50" s="88"/>
      <c r="I50" s="88"/>
      <c r="J50" s="88"/>
    </row>
    <row r="51" spans="1:10" ht="16.5" customHeight="1">
      <c r="A51" s="2"/>
      <c r="B51" s="2"/>
      <c r="C51" s="85"/>
      <c r="D51" s="88"/>
      <c r="E51" s="88"/>
      <c r="F51" s="88"/>
      <c r="G51" s="88"/>
      <c r="H51" s="88"/>
      <c r="I51" s="88"/>
      <c r="J51" s="88"/>
    </row>
    <row r="52" spans="1:10" ht="16.5" customHeight="1">
      <c r="A52" s="2"/>
      <c r="B52" s="2"/>
      <c r="C52" s="85"/>
      <c r="D52" s="88"/>
      <c r="E52" s="88"/>
      <c r="F52" s="88"/>
      <c r="G52" s="88"/>
      <c r="H52" s="88"/>
      <c r="I52" s="88"/>
      <c r="J52" s="88"/>
    </row>
    <row r="53" spans="1:10" ht="16.5" customHeight="1">
      <c r="A53" s="2"/>
      <c r="B53" s="2"/>
      <c r="C53" s="85"/>
      <c r="D53" s="88"/>
      <c r="E53" s="88"/>
      <c r="F53" s="88"/>
      <c r="G53" s="88"/>
      <c r="H53" s="88"/>
      <c r="I53" s="88"/>
      <c r="J53" s="88"/>
    </row>
    <row r="54" spans="1:10" ht="16.5" customHeight="1">
      <c r="A54" s="2"/>
      <c r="B54" s="2"/>
      <c r="C54" s="85"/>
      <c r="D54" s="88"/>
      <c r="E54" s="88"/>
      <c r="F54" s="88"/>
      <c r="G54" s="88"/>
      <c r="H54" s="88"/>
      <c r="I54" s="88"/>
      <c r="J54" s="88"/>
    </row>
    <row r="55" spans="1:10" ht="16.5" customHeight="1">
      <c r="A55" s="2"/>
      <c r="B55" s="2"/>
      <c r="C55" s="85"/>
      <c r="D55" s="88"/>
      <c r="E55" s="88"/>
      <c r="F55" s="88"/>
      <c r="G55" s="88"/>
      <c r="H55" s="88"/>
      <c r="I55" s="88"/>
      <c r="J55" s="88"/>
    </row>
    <row r="56" spans="1:10" ht="16.5" customHeight="1">
      <c r="A56" s="2"/>
      <c r="B56" s="2"/>
      <c r="C56" s="85"/>
      <c r="D56" s="88"/>
      <c r="E56" s="88"/>
      <c r="F56" s="88"/>
      <c r="G56" s="88"/>
      <c r="H56" s="88"/>
      <c r="I56" s="88"/>
      <c r="J56" s="88"/>
    </row>
    <row r="57" spans="1:10" ht="16.5" customHeight="1">
      <c r="A57" s="2"/>
      <c r="B57" s="2"/>
      <c r="C57" s="85"/>
      <c r="D57" s="88"/>
      <c r="E57" s="88"/>
      <c r="F57" s="88"/>
      <c r="G57" s="88"/>
      <c r="H57" s="88"/>
      <c r="I57" s="88"/>
      <c r="J57" s="88"/>
    </row>
    <row r="58" spans="1:10" ht="16.5" customHeight="1">
      <c r="A58" s="2"/>
      <c r="B58" s="2"/>
      <c r="C58" s="85"/>
      <c r="D58" s="88"/>
      <c r="E58" s="88"/>
      <c r="F58" s="88"/>
      <c r="G58" s="88"/>
      <c r="H58" s="88"/>
      <c r="I58" s="88"/>
      <c r="J58" s="88"/>
    </row>
    <row r="59" spans="1:10" ht="16.5" customHeight="1">
      <c r="A59" s="2"/>
      <c r="B59" s="2"/>
      <c r="C59" s="85"/>
      <c r="D59" s="88"/>
      <c r="E59" s="88"/>
      <c r="F59" s="88"/>
      <c r="G59" s="88"/>
      <c r="H59" s="88"/>
      <c r="I59" s="88"/>
      <c r="J59" s="88"/>
    </row>
    <row r="60" spans="1:10" ht="16.5" customHeight="1">
      <c r="A60" s="2"/>
      <c r="B60" s="2"/>
      <c r="C60" s="85"/>
      <c r="D60" s="88"/>
      <c r="E60" s="88"/>
      <c r="F60" s="88"/>
      <c r="G60" s="88"/>
      <c r="H60" s="88"/>
      <c r="I60" s="88"/>
      <c r="J60" s="88"/>
    </row>
    <row r="61" spans="1:10" ht="16.5" customHeight="1">
      <c r="A61" s="2"/>
      <c r="B61" s="2"/>
      <c r="C61" s="85"/>
      <c r="D61" s="88"/>
      <c r="E61" s="88"/>
      <c r="F61" s="88"/>
      <c r="G61" s="88"/>
      <c r="H61" s="88"/>
      <c r="I61" s="88"/>
      <c r="J61" s="88"/>
    </row>
    <row r="62" spans="1:10" ht="16.5" customHeight="1">
      <c r="A62" s="2"/>
      <c r="B62" s="2"/>
      <c r="C62" s="85"/>
      <c r="D62" s="88"/>
      <c r="E62" s="88"/>
      <c r="F62" s="88"/>
      <c r="G62" s="88"/>
      <c r="H62" s="88"/>
      <c r="I62" s="88"/>
      <c r="J62" s="88"/>
    </row>
    <row r="63" spans="1:10" ht="16.5" customHeight="1">
      <c r="A63" s="2"/>
      <c r="B63" s="2"/>
      <c r="C63" s="85"/>
      <c r="D63" s="88"/>
      <c r="E63" s="88"/>
      <c r="F63" s="88"/>
      <c r="G63" s="88"/>
      <c r="H63" s="88"/>
      <c r="I63" s="88"/>
      <c r="J63" s="88"/>
    </row>
    <row r="64" spans="1:10" ht="16.5" customHeight="1">
      <c r="A64" s="2"/>
      <c r="B64" s="2"/>
      <c r="C64" s="85"/>
      <c r="D64" s="88"/>
      <c r="E64" s="88"/>
      <c r="F64" s="88"/>
      <c r="G64" s="88"/>
      <c r="H64" s="88"/>
      <c r="I64" s="88"/>
      <c r="J64" s="88"/>
    </row>
    <row r="65" spans="1:10" ht="16.5" customHeight="1">
      <c r="A65" s="2"/>
      <c r="B65" s="2"/>
      <c r="C65" s="85"/>
      <c r="D65" s="88"/>
      <c r="E65" s="88"/>
      <c r="F65" s="88"/>
      <c r="G65" s="88"/>
      <c r="H65" s="88"/>
      <c r="I65" s="88"/>
      <c r="J65" s="88"/>
    </row>
    <row r="66" spans="1:10" ht="16.5" customHeight="1">
      <c r="A66" s="2"/>
      <c r="B66" s="2"/>
      <c r="C66" s="85"/>
      <c r="D66" s="88"/>
      <c r="E66" s="88"/>
      <c r="F66" s="88"/>
      <c r="G66" s="88"/>
      <c r="H66" s="88"/>
      <c r="I66" s="88"/>
      <c r="J66" s="88"/>
    </row>
    <row r="67" spans="1:10" ht="16.5" customHeight="1">
      <c r="A67" s="2"/>
      <c r="B67" s="2"/>
      <c r="C67" s="85"/>
      <c r="D67" s="88"/>
      <c r="E67" s="88"/>
      <c r="F67" s="88"/>
      <c r="G67" s="88"/>
      <c r="H67" s="88"/>
      <c r="I67" s="88"/>
      <c r="J67" s="88"/>
    </row>
    <row r="68" spans="1:10" ht="16.5" customHeight="1">
      <c r="A68" s="2"/>
      <c r="B68" s="2"/>
      <c r="C68" s="85"/>
      <c r="D68" s="88"/>
      <c r="E68" s="88"/>
      <c r="F68" s="88"/>
      <c r="G68" s="88"/>
      <c r="H68" s="88"/>
      <c r="I68" s="88"/>
      <c r="J68" s="88"/>
    </row>
    <row r="69" spans="1:10" ht="16.5" customHeight="1">
      <c r="A69" s="2"/>
      <c r="B69" s="2"/>
      <c r="C69" s="85"/>
      <c r="D69" s="88"/>
      <c r="E69" s="88"/>
      <c r="F69" s="88"/>
      <c r="G69" s="88"/>
      <c r="H69" s="88"/>
      <c r="I69" s="88"/>
      <c r="J69" s="88"/>
    </row>
    <row r="70" spans="1:10" ht="16.5" customHeight="1">
      <c r="A70" s="2"/>
      <c r="B70" s="2"/>
      <c r="C70" s="85"/>
      <c r="D70" s="88"/>
      <c r="E70" s="88"/>
      <c r="F70" s="88"/>
      <c r="G70" s="88"/>
      <c r="H70" s="88"/>
      <c r="I70" s="88"/>
      <c r="J70" s="88"/>
    </row>
    <row r="71" spans="1:10" ht="16.5" customHeight="1">
      <c r="A71" s="2"/>
      <c r="B71" s="2"/>
      <c r="C71" s="85"/>
      <c r="D71" s="88"/>
      <c r="E71" s="88"/>
      <c r="F71" s="88"/>
      <c r="G71" s="88"/>
      <c r="H71" s="88"/>
      <c r="I71" s="88"/>
      <c r="J71" s="88"/>
    </row>
    <row r="72" spans="1:10" ht="16.5" customHeight="1">
      <c r="A72" s="2"/>
      <c r="B72" s="2"/>
      <c r="C72" s="85"/>
      <c r="D72" s="88"/>
      <c r="E72" s="88"/>
      <c r="F72" s="88"/>
      <c r="G72" s="88"/>
      <c r="H72" s="88"/>
      <c r="I72" s="88"/>
      <c r="J72" s="88"/>
    </row>
    <row r="73" spans="1:10" ht="16.5" customHeight="1">
      <c r="A73" s="2"/>
      <c r="B73" s="2"/>
      <c r="C73" s="85"/>
      <c r="D73" s="88"/>
      <c r="E73" s="88"/>
      <c r="F73" s="88"/>
      <c r="G73" s="88"/>
      <c r="H73" s="88"/>
      <c r="I73" s="88"/>
      <c r="J73" s="88"/>
    </row>
    <row r="74" spans="1:10" ht="16.5" customHeight="1">
      <c r="A74" s="2"/>
      <c r="B74" s="2"/>
      <c r="C74" s="85"/>
      <c r="D74" s="88"/>
      <c r="E74" s="88"/>
      <c r="F74" s="88"/>
      <c r="G74" s="88"/>
      <c r="H74" s="88"/>
      <c r="I74" s="88"/>
      <c r="J74" s="88"/>
    </row>
    <row r="75" spans="1:10" ht="16.5" customHeight="1">
      <c r="A75" s="2"/>
      <c r="B75" s="2"/>
      <c r="C75" s="85"/>
      <c r="D75" s="88"/>
      <c r="E75" s="88"/>
      <c r="F75" s="88"/>
      <c r="G75" s="88"/>
      <c r="H75" s="88"/>
      <c r="I75" s="88"/>
      <c r="J75" s="88"/>
    </row>
    <row r="76" spans="1:10" ht="16.5" customHeight="1">
      <c r="A76" s="2"/>
      <c r="B76" s="2"/>
      <c r="C76" s="85"/>
      <c r="D76" s="88"/>
      <c r="E76" s="88"/>
      <c r="F76" s="88"/>
      <c r="G76" s="88"/>
      <c r="H76" s="88"/>
      <c r="I76" s="88"/>
      <c r="J76" s="88"/>
    </row>
    <row r="77" spans="1:10" ht="16.5" customHeight="1">
      <c r="A77" s="2"/>
      <c r="B77" s="2"/>
      <c r="C77" s="85"/>
      <c r="D77" s="88"/>
      <c r="E77" s="88"/>
      <c r="F77" s="88"/>
      <c r="G77" s="88"/>
      <c r="H77" s="88"/>
      <c r="I77" s="88"/>
      <c r="J77" s="88"/>
    </row>
    <row r="78" spans="1:10" ht="16.5" customHeight="1">
      <c r="A78" s="2"/>
      <c r="B78" s="2"/>
      <c r="C78" s="85"/>
      <c r="D78" s="88"/>
      <c r="E78" s="88"/>
      <c r="F78" s="88"/>
      <c r="G78" s="88"/>
      <c r="H78" s="88"/>
      <c r="I78" s="88"/>
      <c r="J78" s="88"/>
    </row>
    <row r="79" spans="1:10" ht="16.5" customHeight="1">
      <c r="A79" s="2"/>
      <c r="B79" s="2"/>
      <c r="C79" s="85"/>
      <c r="D79" s="88"/>
      <c r="E79" s="88"/>
      <c r="F79" s="88"/>
      <c r="G79" s="88"/>
      <c r="H79" s="88"/>
      <c r="I79" s="88"/>
      <c r="J79" s="88"/>
    </row>
    <row r="80" spans="1:10" ht="16.5" customHeight="1">
      <c r="A80" s="2"/>
      <c r="B80" s="2"/>
      <c r="C80" s="85"/>
      <c r="D80" s="88"/>
      <c r="E80" s="88"/>
      <c r="F80" s="88"/>
      <c r="G80" s="88"/>
      <c r="H80" s="88"/>
      <c r="I80" s="88"/>
      <c r="J80" s="88"/>
    </row>
    <row r="81" spans="1:10" ht="16.5" customHeight="1">
      <c r="A81" s="2"/>
      <c r="B81" s="2"/>
      <c r="C81" s="85"/>
      <c r="D81" s="88"/>
      <c r="E81" s="88"/>
      <c r="F81" s="88"/>
      <c r="G81" s="88"/>
      <c r="H81" s="88"/>
      <c r="I81" s="88"/>
      <c r="J81" s="88"/>
    </row>
    <row r="82" spans="1:10" ht="16.5" customHeight="1">
      <c r="A82" s="2"/>
      <c r="B82" s="2"/>
      <c r="C82" s="191"/>
      <c r="D82" s="191"/>
      <c r="E82" s="191"/>
      <c r="F82" s="191"/>
      <c r="G82" s="191"/>
      <c r="H82" s="191"/>
      <c r="I82" s="191"/>
      <c r="J82" s="191"/>
    </row>
    <row r="83" spans="1:10" ht="16.5" customHeight="1">
      <c r="A83" s="2"/>
      <c r="B83" s="2"/>
      <c r="C83" s="191"/>
      <c r="D83" s="191"/>
      <c r="E83" s="191"/>
      <c r="F83" s="191"/>
      <c r="G83" s="191"/>
      <c r="H83" s="191"/>
      <c r="I83" s="191"/>
      <c r="J83" s="191"/>
    </row>
    <row r="84" spans="1:10" ht="16.5" customHeight="1">
      <c r="A84" s="2"/>
      <c r="B84" s="2"/>
      <c r="C84" s="191"/>
      <c r="D84" s="191"/>
      <c r="E84" s="191"/>
      <c r="F84" s="191"/>
      <c r="G84" s="191"/>
      <c r="H84" s="191"/>
      <c r="I84" s="191"/>
      <c r="J84" s="191"/>
    </row>
    <row r="85" spans="1:10" ht="16.5" customHeight="1">
      <c r="A85" s="2"/>
      <c r="B85" s="2"/>
      <c r="C85" s="191"/>
      <c r="D85" s="191"/>
      <c r="E85" s="191"/>
      <c r="F85" s="191"/>
      <c r="G85" s="191"/>
      <c r="H85" s="191"/>
      <c r="I85" s="191"/>
      <c r="J85" s="191"/>
    </row>
    <row r="86" spans="1:10" ht="16.5" customHeight="1">
      <c r="A86" s="2"/>
      <c r="B86" s="2"/>
      <c r="C86" s="191"/>
      <c r="D86" s="191"/>
      <c r="E86" s="191"/>
      <c r="F86" s="191"/>
      <c r="G86" s="191"/>
      <c r="H86" s="191"/>
      <c r="I86" s="191"/>
      <c r="J86" s="191"/>
    </row>
    <row r="87" spans="1:10" ht="16.5" customHeight="1">
      <c r="A87" s="2"/>
      <c r="B87" s="2"/>
      <c r="C87" s="191"/>
      <c r="D87" s="191"/>
      <c r="E87" s="191"/>
      <c r="F87" s="191"/>
      <c r="G87" s="191"/>
      <c r="H87" s="191"/>
      <c r="I87" s="191"/>
      <c r="J87" s="191"/>
    </row>
    <row r="88" spans="1:10" ht="16.5" customHeight="1">
      <c r="A88" s="2"/>
      <c r="B88" s="2"/>
      <c r="C88" s="191"/>
      <c r="D88" s="191"/>
      <c r="E88" s="191"/>
      <c r="F88" s="191"/>
      <c r="G88" s="191"/>
      <c r="H88" s="191"/>
      <c r="I88" s="191"/>
      <c r="J88" s="191"/>
    </row>
    <row r="89" spans="1:10" ht="16.5" customHeight="1">
      <c r="A89" s="2"/>
      <c r="B89" s="2"/>
      <c r="C89" s="191"/>
      <c r="D89" s="191"/>
      <c r="E89" s="191"/>
      <c r="F89" s="191"/>
      <c r="G89" s="191"/>
      <c r="H89" s="191"/>
      <c r="I89" s="191"/>
      <c r="J89" s="191"/>
    </row>
    <row r="90" spans="1:10" ht="16.5" customHeight="1">
      <c r="A90" s="2"/>
      <c r="B90" s="2"/>
      <c r="C90" s="191"/>
      <c r="D90" s="191"/>
      <c r="E90" s="191"/>
      <c r="F90" s="191"/>
      <c r="G90" s="191"/>
      <c r="H90" s="191"/>
      <c r="I90" s="191"/>
      <c r="J90" s="191"/>
    </row>
    <row r="91" spans="1:10" ht="16.5" customHeight="1">
      <c r="A91" s="2"/>
      <c r="B91" s="2"/>
      <c r="C91" s="191"/>
      <c r="D91" s="191"/>
      <c r="E91" s="191"/>
      <c r="F91" s="191"/>
      <c r="G91" s="191"/>
      <c r="H91" s="191"/>
      <c r="I91" s="191"/>
      <c r="J91" s="191"/>
    </row>
    <row r="92" spans="1:10" ht="16.5" customHeight="1">
      <c r="A92" s="2"/>
      <c r="B92" s="2"/>
      <c r="C92" s="191"/>
      <c r="D92" s="191"/>
      <c r="E92" s="191"/>
      <c r="F92" s="191"/>
      <c r="G92" s="191"/>
      <c r="H92" s="191"/>
      <c r="I92" s="191"/>
      <c r="J92" s="191"/>
    </row>
    <row r="93" spans="1:10" ht="16.5" customHeight="1">
      <c r="A93" s="2"/>
      <c r="B93" s="2"/>
      <c r="C93" s="191"/>
      <c r="D93" s="191"/>
      <c r="E93" s="191"/>
      <c r="F93" s="191"/>
      <c r="G93" s="191"/>
      <c r="H93" s="191"/>
      <c r="I93" s="191"/>
      <c r="J93" s="191"/>
    </row>
    <row r="94" spans="1:10" ht="16.5" customHeight="1">
      <c r="A94" s="2"/>
      <c r="B94" s="2"/>
      <c r="C94" s="191"/>
      <c r="D94" s="191"/>
      <c r="E94" s="191"/>
      <c r="F94" s="191"/>
      <c r="G94" s="191"/>
      <c r="H94" s="191"/>
      <c r="I94" s="191"/>
      <c r="J94" s="191"/>
    </row>
    <row r="95" spans="1:10" ht="16.5" customHeight="1">
      <c r="A95" s="2"/>
      <c r="B95" s="2"/>
      <c r="C95" s="191"/>
      <c r="D95" s="191"/>
      <c r="E95" s="191"/>
      <c r="F95" s="191"/>
      <c r="G95" s="191"/>
      <c r="H95" s="191"/>
      <c r="I95" s="191"/>
      <c r="J95" s="191"/>
    </row>
    <row r="96" spans="1:10" ht="16.5" customHeight="1">
      <c r="A96" s="2"/>
      <c r="B96" s="2"/>
      <c r="C96" s="191"/>
      <c r="D96" s="191"/>
      <c r="E96" s="191"/>
      <c r="F96" s="191"/>
      <c r="G96" s="191"/>
      <c r="H96" s="191"/>
      <c r="I96" s="191"/>
      <c r="J96" s="191"/>
    </row>
    <row r="97" spans="1:10" ht="16.5" customHeight="1">
      <c r="A97" s="2"/>
      <c r="B97" s="2"/>
      <c r="C97" s="191"/>
      <c r="D97" s="191"/>
      <c r="E97" s="191"/>
      <c r="F97" s="191"/>
      <c r="G97" s="191"/>
      <c r="H97" s="191"/>
      <c r="I97" s="191"/>
      <c r="J97" s="191"/>
    </row>
    <row r="98" spans="1:10" ht="16.5" customHeight="1">
      <c r="A98" s="2"/>
      <c r="B98" s="2"/>
      <c r="C98" s="191"/>
      <c r="D98" s="191"/>
      <c r="E98" s="191"/>
      <c r="F98" s="191"/>
      <c r="G98" s="191"/>
      <c r="H98" s="191"/>
      <c r="I98" s="191"/>
      <c r="J98" s="191"/>
    </row>
    <row r="99" spans="1:10" ht="16.5" customHeight="1">
      <c r="A99" s="2"/>
      <c r="B99" s="2"/>
      <c r="C99" s="191"/>
      <c r="D99" s="191"/>
      <c r="E99" s="191"/>
      <c r="F99" s="191"/>
      <c r="G99" s="191"/>
      <c r="H99" s="191"/>
      <c r="I99" s="191"/>
      <c r="J99" s="191"/>
    </row>
    <row r="100" spans="1:10" ht="16.5" customHeight="1">
      <c r="A100" s="2"/>
      <c r="B100" s="2"/>
      <c r="C100" s="191"/>
      <c r="D100" s="191"/>
      <c r="E100" s="191"/>
      <c r="F100" s="191"/>
      <c r="G100" s="191"/>
      <c r="H100" s="191"/>
      <c r="I100" s="191"/>
      <c r="J100" s="191"/>
    </row>
    <row r="101" spans="1:10" ht="16.5" customHeight="1">
      <c r="A101" s="2"/>
      <c r="B101" s="2"/>
      <c r="C101" s="191"/>
      <c r="D101" s="191"/>
      <c r="E101" s="191"/>
      <c r="F101" s="191"/>
      <c r="G101" s="191"/>
      <c r="H101" s="191"/>
      <c r="I101" s="191"/>
      <c r="J101" s="191"/>
    </row>
    <row r="102" spans="1:10" ht="16.5" customHeight="1">
      <c r="A102" s="2"/>
      <c r="B102" s="2"/>
      <c r="C102" s="191"/>
      <c r="D102" s="191"/>
      <c r="E102" s="191"/>
      <c r="F102" s="191"/>
      <c r="G102" s="191"/>
      <c r="H102" s="191"/>
      <c r="I102" s="191"/>
      <c r="J102" s="191"/>
    </row>
    <row r="103" spans="1:10" ht="16.5" customHeight="1">
      <c r="A103" s="2"/>
      <c r="B103" s="2"/>
      <c r="C103" s="191"/>
      <c r="D103" s="191"/>
      <c r="E103" s="191"/>
      <c r="F103" s="191"/>
      <c r="G103" s="191"/>
      <c r="H103" s="191"/>
      <c r="I103" s="191"/>
      <c r="J103" s="191"/>
    </row>
    <row r="104" spans="1:10" ht="16.5" customHeight="1">
      <c r="A104" s="2"/>
      <c r="B104" s="2"/>
      <c r="C104" s="191"/>
      <c r="D104" s="191"/>
      <c r="E104" s="191"/>
      <c r="F104" s="191"/>
      <c r="G104" s="191"/>
      <c r="H104" s="191"/>
      <c r="I104" s="191"/>
      <c r="J104" s="191"/>
    </row>
    <row r="105" spans="1:10" ht="16.5" customHeight="1">
      <c r="A105" s="2"/>
      <c r="B105" s="2"/>
      <c r="C105" s="191"/>
      <c r="D105" s="191"/>
      <c r="E105" s="191"/>
      <c r="F105" s="191"/>
      <c r="G105" s="191"/>
      <c r="H105" s="191"/>
      <c r="I105" s="191"/>
      <c r="J105" s="191"/>
    </row>
    <row r="106" spans="1:10" ht="16.5" customHeight="1">
      <c r="A106" s="2"/>
      <c r="B106" s="2"/>
      <c r="C106" s="191"/>
      <c r="D106" s="191"/>
      <c r="E106" s="191"/>
      <c r="F106" s="191"/>
      <c r="G106" s="191"/>
      <c r="H106" s="191"/>
      <c r="I106" s="191"/>
      <c r="J106" s="191"/>
    </row>
    <row r="107" spans="1:10" ht="16.5" customHeight="1">
      <c r="A107" s="2"/>
      <c r="B107" s="2"/>
      <c r="C107" s="191"/>
      <c r="D107" s="191"/>
      <c r="E107" s="191"/>
      <c r="F107" s="191"/>
      <c r="G107" s="191"/>
      <c r="H107" s="191"/>
      <c r="I107" s="191"/>
      <c r="J107" s="191"/>
    </row>
    <row r="108" spans="1:10" ht="16.5" customHeight="1">
      <c r="A108" s="2"/>
      <c r="B108" s="2"/>
      <c r="C108" s="191"/>
      <c r="D108" s="191"/>
      <c r="E108" s="191"/>
      <c r="F108" s="191"/>
      <c r="G108" s="191"/>
      <c r="H108" s="191"/>
      <c r="I108" s="191"/>
      <c r="J108" s="191"/>
    </row>
    <row r="109" spans="1:10" ht="16.5" customHeight="1">
      <c r="A109" s="2"/>
      <c r="B109" s="2"/>
      <c r="C109" s="191"/>
      <c r="D109" s="191"/>
      <c r="E109" s="191"/>
      <c r="F109" s="191"/>
      <c r="G109" s="191"/>
      <c r="H109" s="191"/>
      <c r="I109" s="191"/>
      <c r="J109" s="191"/>
    </row>
    <row r="110" spans="1:10" ht="16.5" customHeight="1">
      <c r="A110" s="2"/>
      <c r="B110" s="2"/>
      <c r="C110" s="191"/>
      <c r="D110" s="191"/>
      <c r="E110" s="191"/>
      <c r="F110" s="191"/>
      <c r="G110" s="191"/>
      <c r="H110" s="191"/>
      <c r="I110" s="191"/>
      <c r="J110" s="191"/>
    </row>
    <row r="111" spans="1:10" ht="16.5" customHeight="1">
      <c r="A111" s="2"/>
      <c r="B111" s="2"/>
      <c r="C111" s="191"/>
      <c r="D111" s="191"/>
      <c r="E111" s="191"/>
      <c r="F111" s="191"/>
      <c r="G111" s="191"/>
      <c r="H111" s="191"/>
      <c r="I111" s="191"/>
      <c r="J111" s="191"/>
    </row>
    <row r="112" spans="1:10" ht="16.5" customHeight="1">
      <c r="A112" s="2"/>
      <c r="B112" s="2"/>
      <c r="C112" s="191"/>
      <c r="D112" s="191"/>
      <c r="E112" s="191"/>
      <c r="F112" s="191"/>
      <c r="G112" s="191"/>
      <c r="H112" s="191"/>
      <c r="I112" s="191"/>
      <c r="J112" s="191"/>
    </row>
    <row r="113" spans="1:10" ht="16.5" customHeight="1">
      <c r="A113" s="2"/>
      <c r="B113" s="2"/>
      <c r="C113" s="191"/>
      <c r="D113" s="191"/>
      <c r="E113" s="191"/>
      <c r="F113" s="191"/>
      <c r="G113" s="191"/>
      <c r="H113" s="191"/>
      <c r="I113" s="191"/>
      <c r="J113" s="191"/>
    </row>
    <row r="114" spans="1:10" ht="16.5" customHeight="1">
      <c r="A114" s="2"/>
      <c r="B114" s="2"/>
      <c r="C114" s="191"/>
      <c r="D114" s="191"/>
      <c r="E114" s="191"/>
      <c r="F114" s="191"/>
      <c r="G114" s="191"/>
      <c r="H114" s="191"/>
      <c r="I114" s="191"/>
      <c r="J114" s="191"/>
    </row>
    <row r="115" spans="1:10" ht="16.5" customHeight="1">
      <c r="A115" s="2"/>
      <c r="B115" s="2"/>
      <c r="C115" s="191"/>
      <c r="D115" s="191"/>
      <c r="E115" s="191"/>
      <c r="F115" s="191"/>
      <c r="G115" s="191"/>
      <c r="H115" s="191"/>
      <c r="I115" s="191"/>
      <c r="J115" s="191"/>
    </row>
    <row r="116" spans="1:10" ht="16.5" customHeight="1">
      <c r="A116" s="2"/>
      <c r="B116" s="2"/>
      <c r="C116" s="191"/>
      <c r="D116" s="191"/>
      <c r="E116" s="191"/>
      <c r="F116" s="191"/>
      <c r="G116" s="191"/>
      <c r="H116" s="191"/>
      <c r="I116" s="191"/>
      <c r="J116" s="191"/>
    </row>
    <row r="117" spans="1:10" ht="16.5" customHeight="1">
      <c r="A117" s="2"/>
      <c r="B117" s="2"/>
      <c r="C117" s="120"/>
      <c r="D117" s="119"/>
      <c r="E117" s="119"/>
      <c r="F117" s="119"/>
      <c r="G117" s="119"/>
      <c r="H117" s="119"/>
      <c r="I117" s="119"/>
      <c r="J117" s="119"/>
    </row>
    <row r="118" spans="1:10" ht="16.5" customHeight="1">
      <c r="A118" s="2"/>
      <c r="B118" s="2"/>
      <c r="C118" s="120"/>
      <c r="D118" s="119"/>
      <c r="E118" s="119"/>
      <c r="F118" s="119"/>
      <c r="G118" s="119"/>
      <c r="H118" s="119"/>
      <c r="I118" s="119"/>
      <c r="J118" s="119"/>
    </row>
    <row r="119" spans="1:10" ht="16.5" customHeight="1">
      <c r="A119" s="2"/>
      <c r="B119" s="2"/>
      <c r="C119" s="120"/>
      <c r="D119" s="119"/>
      <c r="E119" s="119"/>
      <c r="F119" s="119"/>
      <c r="G119" s="119"/>
      <c r="H119" s="119"/>
      <c r="I119" s="119"/>
      <c r="J119" s="119"/>
    </row>
    <row r="120" spans="1:10" ht="16.5" customHeight="1">
      <c r="A120" s="2"/>
      <c r="B120" s="2"/>
      <c r="C120" s="120"/>
      <c r="D120" s="119"/>
      <c r="E120" s="119"/>
      <c r="F120" s="119"/>
      <c r="G120" s="119"/>
      <c r="H120" s="119"/>
      <c r="I120" s="119"/>
      <c r="J120" s="119"/>
    </row>
    <row r="121" spans="1:10" ht="16.5" customHeight="1">
      <c r="A121" s="2"/>
      <c r="B121" s="2"/>
      <c r="C121" s="120"/>
      <c r="D121" s="119"/>
      <c r="E121" s="119"/>
      <c r="F121" s="119"/>
      <c r="G121" s="119"/>
      <c r="H121" s="119"/>
      <c r="I121" s="119"/>
      <c r="J121" s="119"/>
    </row>
    <row r="122" spans="1:10" ht="16.5" customHeight="1">
      <c r="A122" s="2"/>
      <c r="B122" s="2"/>
      <c r="C122" s="120"/>
      <c r="D122" s="119"/>
      <c r="E122" s="119"/>
      <c r="F122" s="119"/>
      <c r="G122" s="119"/>
      <c r="H122" s="119"/>
      <c r="I122" s="119"/>
      <c r="J122" s="119"/>
    </row>
    <row r="123" spans="1:10" ht="16.5" customHeight="1">
      <c r="A123" s="2"/>
      <c r="B123" s="2"/>
      <c r="C123" s="120"/>
      <c r="D123" s="119"/>
      <c r="E123" s="119"/>
      <c r="F123" s="119"/>
      <c r="G123" s="119"/>
      <c r="H123" s="119"/>
      <c r="I123" s="119"/>
      <c r="J123" s="119"/>
    </row>
    <row r="124" spans="1:10" ht="16.5" customHeight="1">
      <c r="A124" s="2"/>
      <c r="B124" s="2"/>
      <c r="C124" s="120"/>
      <c r="D124" s="119"/>
      <c r="E124" s="119"/>
      <c r="F124" s="119"/>
      <c r="G124" s="119"/>
      <c r="H124" s="119"/>
      <c r="I124" s="119"/>
      <c r="J124" s="119"/>
    </row>
    <row r="125" spans="1:10" ht="16.5" customHeight="1">
      <c r="A125" s="2"/>
      <c r="B125" s="2"/>
      <c r="I125" s="2"/>
      <c r="J125" s="2"/>
    </row>
    <row r="126" spans="1:10" ht="16.5" customHeight="1">
      <c r="A126" s="2"/>
      <c r="B126" s="2"/>
      <c r="I126" s="2"/>
      <c r="J126" s="2"/>
    </row>
    <row r="127" spans="1:10" ht="16.5" customHeight="1">
      <c r="A127" s="2"/>
      <c r="B127" s="2"/>
      <c r="I127" s="2"/>
      <c r="J127" s="2"/>
    </row>
    <row r="128" spans="1:10" ht="16.5" customHeight="1">
      <c r="A128" s="2"/>
      <c r="B128" s="2"/>
      <c r="I128" s="2"/>
      <c r="J128" s="2"/>
    </row>
    <row r="129" spans="1:10" ht="16.5" customHeight="1">
      <c r="A129" s="2"/>
      <c r="B129" s="2"/>
      <c r="I129" s="2"/>
      <c r="J129" s="2"/>
    </row>
    <row r="130" spans="1:10" ht="16.5" customHeight="1">
      <c r="A130" s="2"/>
      <c r="B130" s="2"/>
      <c r="I130" s="2"/>
      <c r="J130" s="2"/>
    </row>
    <row r="131" spans="1:10" ht="16.5" customHeight="1">
      <c r="A131" s="2"/>
      <c r="B131" s="2"/>
      <c r="I131" s="2"/>
      <c r="J131" s="2"/>
    </row>
    <row r="132" spans="1:10" ht="16.5" customHeight="1">
      <c r="A132" s="2"/>
      <c r="B132" s="2"/>
      <c r="I132" s="2"/>
      <c r="J132" s="2"/>
    </row>
    <row r="133" spans="1:10" ht="16.5" customHeight="1">
      <c r="A133" s="2"/>
      <c r="B133" s="2"/>
    </row>
    <row r="134" spans="1:10" ht="16.5" customHeight="1">
      <c r="A134" s="2"/>
      <c r="B134" s="2"/>
    </row>
    <row r="135" spans="1:10" ht="16.5" customHeight="1">
      <c r="A135" s="2"/>
      <c r="B135" s="2"/>
    </row>
    <row r="136" spans="1:10" ht="16.5" customHeight="1">
      <c r="A136" s="2"/>
      <c r="B136" s="2"/>
    </row>
    <row r="137" spans="1:10" ht="16.5" customHeight="1">
      <c r="A137" s="2"/>
      <c r="B137" s="2"/>
    </row>
    <row r="138" spans="1:10" ht="16.5" customHeight="1">
      <c r="A138" s="2"/>
      <c r="B138" s="2"/>
    </row>
    <row r="139" spans="1:10" ht="16.5" customHeight="1">
      <c r="A139" s="2"/>
      <c r="B139" s="2"/>
    </row>
    <row r="140" spans="1:10" ht="16.5" customHeight="1">
      <c r="A140" s="2"/>
      <c r="B140" s="2"/>
    </row>
    <row r="141" spans="1:10" ht="16.5" customHeight="1">
      <c r="A141" s="2"/>
      <c r="B141" s="2"/>
    </row>
    <row r="142" spans="1:10" ht="16.5" customHeight="1">
      <c r="A142" s="2"/>
      <c r="B142" s="2"/>
    </row>
    <row r="143" spans="1:10" ht="16.5" customHeight="1">
      <c r="A143" s="2"/>
      <c r="B143" s="2"/>
    </row>
    <row r="144" spans="1:10" ht="16.5" customHeight="1">
      <c r="A144" s="2"/>
      <c r="B144" s="2"/>
    </row>
    <row r="145" spans="1:2" ht="16.5" customHeight="1">
      <c r="A145" s="2"/>
      <c r="B145" s="2"/>
    </row>
    <row r="146" spans="1:2" ht="16.5" customHeight="1">
      <c r="A146" s="2"/>
      <c r="B146" s="2"/>
    </row>
    <row r="147" spans="1:2" ht="16.5" customHeight="1">
      <c r="A147" s="2"/>
      <c r="B147" s="2"/>
    </row>
    <row r="148" spans="1:2" ht="16.5" customHeight="1">
      <c r="A148" s="2"/>
      <c r="B148" s="2"/>
    </row>
    <row r="149" spans="1:2" ht="16.5" customHeight="1">
      <c r="A149" s="2"/>
      <c r="B149" s="2"/>
    </row>
    <row r="150" spans="1:2" ht="16.5" customHeight="1">
      <c r="A150" s="2"/>
      <c r="B150" s="2"/>
    </row>
    <row r="151" spans="1:2" ht="16.5" customHeight="1">
      <c r="A151" s="2"/>
      <c r="B151" s="2"/>
    </row>
    <row r="152" spans="1:2" ht="16.5" customHeight="1">
      <c r="A152" s="2"/>
      <c r="B152" s="2"/>
    </row>
    <row r="153" spans="1:2" ht="16.5" customHeight="1">
      <c r="A153" s="2"/>
      <c r="B153" s="2"/>
    </row>
    <row r="154" spans="1:2" ht="16.5" customHeight="1">
      <c r="A154" s="2"/>
      <c r="B154" s="2"/>
    </row>
    <row r="155" spans="1:2" ht="16.5" customHeight="1">
      <c r="A155" s="2"/>
      <c r="B155" s="2"/>
    </row>
    <row r="156" spans="1:2" ht="16.5" customHeight="1">
      <c r="A156" s="2"/>
      <c r="B156" s="2"/>
    </row>
    <row r="157" spans="1:2" ht="16.5" customHeight="1">
      <c r="A157" s="2"/>
      <c r="B157" s="2"/>
    </row>
    <row r="158" spans="1:2" ht="16.5" customHeight="1">
      <c r="A158" s="2"/>
      <c r="B158" s="2"/>
    </row>
    <row r="159" spans="1:2" ht="16.5" customHeight="1">
      <c r="A159" s="2"/>
      <c r="B159" s="2"/>
    </row>
    <row r="160" spans="1:2" ht="16.5" customHeight="1">
      <c r="A160" s="2"/>
      <c r="B160" s="2"/>
    </row>
    <row r="161" spans="1:2" ht="16.5" customHeight="1">
      <c r="A161" s="2"/>
      <c r="B161" s="2"/>
    </row>
    <row r="162" spans="1:2" ht="16.5" customHeight="1">
      <c r="A162" s="2"/>
      <c r="B162" s="2"/>
    </row>
    <row r="163" spans="1:2" ht="16.5" customHeight="1">
      <c r="A163" s="2"/>
      <c r="B163" s="2"/>
    </row>
    <row r="164" spans="1:2" ht="16.5" customHeight="1">
      <c r="A164" s="2"/>
      <c r="B164" s="2"/>
    </row>
    <row r="165" spans="1:2" ht="16.5" customHeight="1">
      <c r="A165" s="2"/>
      <c r="B165" s="2"/>
    </row>
    <row r="166" spans="1:2" ht="16.5" customHeight="1">
      <c r="A166" s="2"/>
      <c r="B166" s="2"/>
    </row>
    <row r="167" spans="1:2" ht="16.5" customHeight="1">
      <c r="A167" s="2"/>
      <c r="B167" s="2"/>
    </row>
    <row r="168" spans="1:2" ht="16.5" customHeight="1">
      <c r="A168" s="2"/>
      <c r="B168" s="2"/>
    </row>
    <row r="169" spans="1:2" ht="16.5" customHeight="1">
      <c r="A169" s="2"/>
      <c r="B169" s="2"/>
    </row>
    <row r="170" spans="1:2" ht="16.5" customHeight="1">
      <c r="A170" s="2"/>
      <c r="B170" s="2"/>
    </row>
    <row r="171" spans="1:2" ht="16.5" customHeight="1">
      <c r="A171" s="2"/>
      <c r="B171" s="2"/>
    </row>
    <row r="172" spans="1:2" ht="16.5" customHeight="1">
      <c r="A172" s="2"/>
      <c r="B172" s="2"/>
    </row>
    <row r="173" spans="1:2" ht="16.5" customHeight="1">
      <c r="A173" s="2"/>
      <c r="B173" s="2"/>
    </row>
    <row r="174" spans="1:2" ht="16.5" customHeight="1">
      <c r="A174" s="2"/>
      <c r="B174" s="2"/>
    </row>
    <row r="175" spans="1:2" ht="16.5" customHeight="1">
      <c r="A175" s="2"/>
      <c r="B175" s="2"/>
    </row>
    <row r="176" spans="1:2" ht="16.5" customHeight="1">
      <c r="A176" s="2"/>
      <c r="B176" s="2"/>
    </row>
    <row r="177" spans="1:2" ht="16.5" customHeight="1">
      <c r="A177" s="2"/>
      <c r="B177" s="2"/>
    </row>
    <row r="178" spans="1:2" ht="16.5" customHeight="1">
      <c r="A178" s="2"/>
      <c r="B178" s="2"/>
    </row>
    <row r="179" spans="1:2" ht="16.5" customHeight="1">
      <c r="A179" s="2"/>
      <c r="B179" s="2"/>
    </row>
    <row r="180" spans="1:2" ht="16.5" customHeight="1">
      <c r="A180" s="2"/>
      <c r="B180" s="2"/>
    </row>
    <row r="181" spans="1:2" ht="16.5" customHeight="1">
      <c r="A181" s="2"/>
      <c r="B181" s="2"/>
    </row>
    <row r="182" spans="1:2" ht="16.5" customHeight="1">
      <c r="A182" s="2"/>
      <c r="B182" s="2"/>
    </row>
    <row r="183" spans="1:2" ht="16.5" customHeight="1">
      <c r="A183" s="2"/>
      <c r="B183" s="2"/>
    </row>
    <row r="184" spans="1:2" ht="16.5" customHeight="1">
      <c r="A184" s="2"/>
      <c r="B184" s="2"/>
    </row>
    <row r="185" spans="1:2" ht="16.5" customHeight="1">
      <c r="A185" s="2"/>
      <c r="B185" s="2"/>
    </row>
    <row r="186" spans="1:2" ht="16.5" customHeight="1">
      <c r="A186" s="2"/>
      <c r="B186" s="2"/>
    </row>
    <row r="187" spans="1:2" ht="16.5" customHeight="1">
      <c r="A187" s="2"/>
      <c r="B187" s="2"/>
    </row>
    <row r="188" spans="1:2" ht="16.5" customHeight="1">
      <c r="A188" s="2"/>
      <c r="B188" s="2"/>
    </row>
    <row r="189" spans="1:2" ht="16.5" customHeight="1">
      <c r="A189" s="2"/>
      <c r="B189" s="2"/>
    </row>
    <row r="190" spans="1:2" ht="16.5" customHeight="1">
      <c r="A190" s="2"/>
      <c r="B190" s="2"/>
    </row>
    <row r="191" spans="1:2" ht="16.5" customHeight="1">
      <c r="A191" s="2"/>
      <c r="B191" s="2"/>
    </row>
    <row r="192" spans="1:2" ht="16.5" customHeight="1">
      <c r="A192" s="2"/>
      <c r="B192" s="2"/>
    </row>
    <row r="193" spans="1:2" ht="16.5" customHeight="1">
      <c r="A193" s="2"/>
      <c r="B193" s="2"/>
    </row>
    <row r="194" spans="1:2" ht="16.5" customHeight="1">
      <c r="A194" s="2"/>
      <c r="B194" s="2"/>
    </row>
    <row r="195" spans="1:2" ht="16.5" customHeight="1">
      <c r="A195" s="2"/>
      <c r="B195" s="2"/>
    </row>
    <row r="196" spans="1:2" ht="16.5" customHeight="1">
      <c r="A196" s="2"/>
      <c r="B196" s="2"/>
    </row>
    <row r="197" spans="1:2" ht="16.5" customHeight="1">
      <c r="A197" s="2"/>
      <c r="B197" s="2"/>
    </row>
    <row r="198" spans="1:2" ht="16.5" customHeight="1">
      <c r="A198" s="2"/>
      <c r="B198" s="2"/>
    </row>
    <row r="199" spans="1:2" ht="16.5" customHeight="1">
      <c r="A199" s="2"/>
      <c r="B199" s="2"/>
    </row>
    <row r="200" spans="1:2" ht="16.5" customHeight="1">
      <c r="A200" s="2"/>
      <c r="B200" s="2"/>
    </row>
  </sheetData>
  <autoFilter ref="A1:J200" xr:uid="{00000000-0009-0000-0000-00000F000000}"/>
  <phoneticPr fontId="1" type="noConversion"/>
  <conditionalFormatting sqref="A1:B200">
    <cfRule type="duplicateValues" dxfId="0" priority="2"/>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E40B2-312C-4207-A4BA-861CDFB306BB}">
  <sheetPr>
    <outlinePr summaryBelow="0" summaryRight="0"/>
  </sheetPr>
  <dimension ref="A1:DX69"/>
  <sheetViews>
    <sheetView topLeftCell="A7" workbookViewId="0">
      <selection activeCell="G2" sqref="G2"/>
    </sheetView>
  </sheetViews>
  <sheetFormatPr defaultColWidth="10" defaultRowHeight="16.5" customHeight="1"/>
  <cols>
    <col min="3" max="3" width="32"/>
    <col min="4" max="4" width="6.5"/>
    <col min="5" max="5" width="9.75"/>
    <col min="6" max="7" width="4.375"/>
    <col min="8" max="9" width="6"/>
    <col min="10" max="10" width="4.375"/>
    <col min="11" max="20" width="6"/>
    <col min="21" max="22" width="4.375"/>
    <col min="23" max="24" width="6"/>
    <col min="25" max="25" width="4.375"/>
    <col min="26" max="28" width="6"/>
    <col min="29" max="30" width="4.375"/>
    <col min="31" max="32" width="6"/>
    <col min="33" max="33" width="4.375"/>
    <col min="34" max="36" width="6"/>
    <col min="37" max="38" width="4.375"/>
    <col min="39" max="42" width="6"/>
    <col min="43" max="44" width="4.375"/>
    <col min="45" max="49" width="6"/>
    <col min="50" max="52" width="4.375"/>
    <col min="53" max="54" width="6"/>
    <col min="55" max="55" width="4.375"/>
    <col min="56" max="60" width="6"/>
    <col min="61" max="62" width="4.375"/>
    <col min="63" max="64" width="6"/>
    <col min="65" max="66" width="4.375"/>
    <col min="67" max="67" width="6"/>
    <col min="68" max="69" width="4.375"/>
    <col min="70" max="78" width="6"/>
    <col min="79" max="79" width="4.375"/>
    <col min="80" max="81" width="6"/>
    <col min="82" max="83" width="7.625"/>
    <col min="84" max="101" width="6"/>
    <col min="102" max="104" width="5.375"/>
    <col min="105" max="107" width="6"/>
    <col min="108" max="108" width="5.25"/>
    <col min="109" max="126" width="6"/>
    <col min="127" max="127" width="7"/>
    <col min="128" max="128" width="4.375"/>
  </cols>
  <sheetData>
    <row r="1" spans="1:128" ht="16.5" customHeight="1">
      <c r="C1" s="290" t="s">
        <v>1395</v>
      </c>
      <c r="D1" s="290" t="s">
        <v>1139</v>
      </c>
      <c r="E1" s="290" t="s">
        <v>1148</v>
      </c>
    </row>
    <row r="2" spans="1:128" ht="16.5" customHeight="1">
      <c r="D2">
        <v>8</v>
      </c>
      <c r="E2">
        <v>9</v>
      </c>
      <c r="F2">
        <v>10</v>
      </c>
      <c r="G2">
        <v>11</v>
      </c>
      <c r="H2">
        <v>12</v>
      </c>
      <c r="I2">
        <v>13</v>
      </c>
      <c r="J2">
        <v>14</v>
      </c>
      <c r="K2">
        <v>15</v>
      </c>
      <c r="L2">
        <v>16</v>
      </c>
      <c r="M2">
        <v>17</v>
      </c>
      <c r="N2">
        <v>18</v>
      </c>
      <c r="O2">
        <v>19</v>
      </c>
      <c r="P2">
        <v>20</v>
      </c>
      <c r="Q2">
        <v>21</v>
      </c>
      <c r="R2">
        <v>22</v>
      </c>
      <c r="S2">
        <v>23</v>
      </c>
      <c r="T2">
        <v>24</v>
      </c>
      <c r="U2">
        <v>25</v>
      </c>
      <c r="V2">
        <v>26</v>
      </c>
      <c r="W2">
        <v>27</v>
      </c>
      <c r="X2">
        <v>28</v>
      </c>
      <c r="Y2">
        <v>29</v>
      </c>
      <c r="Z2">
        <v>30</v>
      </c>
      <c r="AA2">
        <v>31</v>
      </c>
      <c r="AB2">
        <v>32</v>
      </c>
      <c r="AC2">
        <v>33</v>
      </c>
      <c r="AD2">
        <v>34</v>
      </c>
      <c r="AE2">
        <v>35</v>
      </c>
      <c r="AF2">
        <v>36</v>
      </c>
      <c r="AG2">
        <v>37</v>
      </c>
      <c r="AH2">
        <v>38</v>
      </c>
      <c r="AI2">
        <v>39</v>
      </c>
      <c r="AJ2">
        <v>40</v>
      </c>
      <c r="AK2">
        <v>41</v>
      </c>
      <c r="AL2">
        <v>42</v>
      </c>
      <c r="AM2">
        <v>43</v>
      </c>
      <c r="AN2">
        <v>44</v>
      </c>
      <c r="AO2">
        <v>45</v>
      </c>
      <c r="AP2">
        <v>46</v>
      </c>
      <c r="AQ2">
        <v>47</v>
      </c>
      <c r="AR2">
        <v>48</v>
      </c>
      <c r="AS2">
        <v>49</v>
      </c>
      <c r="AT2">
        <v>50</v>
      </c>
      <c r="AU2">
        <v>51</v>
      </c>
      <c r="AV2">
        <v>52</v>
      </c>
      <c r="AW2">
        <v>53</v>
      </c>
      <c r="AX2">
        <v>54</v>
      </c>
      <c r="AY2">
        <v>55</v>
      </c>
      <c r="AZ2">
        <v>56</v>
      </c>
      <c r="BA2">
        <v>57</v>
      </c>
      <c r="BB2">
        <v>58</v>
      </c>
      <c r="BC2">
        <v>59</v>
      </c>
      <c r="BD2">
        <v>60</v>
      </c>
      <c r="BE2">
        <v>61</v>
      </c>
      <c r="BF2">
        <v>62</v>
      </c>
      <c r="BG2">
        <v>63</v>
      </c>
      <c r="BH2">
        <v>64</v>
      </c>
      <c r="BI2">
        <v>65</v>
      </c>
      <c r="BJ2">
        <v>66</v>
      </c>
      <c r="BK2">
        <v>67</v>
      </c>
      <c r="BL2">
        <v>68</v>
      </c>
      <c r="BM2">
        <v>69</v>
      </c>
      <c r="BN2">
        <v>70</v>
      </c>
      <c r="BO2">
        <v>71</v>
      </c>
      <c r="BP2">
        <v>72</v>
      </c>
      <c r="BQ2">
        <v>73</v>
      </c>
      <c r="BR2">
        <v>74</v>
      </c>
      <c r="BS2">
        <v>75</v>
      </c>
      <c r="BT2">
        <v>76</v>
      </c>
      <c r="BU2">
        <v>77</v>
      </c>
      <c r="BV2">
        <v>78</v>
      </c>
      <c r="BW2">
        <v>79</v>
      </c>
      <c r="BX2">
        <v>80</v>
      </c>
      <c r="BY2">
        <v>81</v>
      </c>
      <c r="BZ2">
        <v>82</v>
      </c>
      <c r="CA2">
        <v>83</v>
      </c>
      <c r="CB2">
        <v>84</v>
      </c>
      <c r="CC2">
        <v>85</v>
      </c>
      <c r="CD2">
        <v>86</v>
      </c>
      <c r="CE2">
        <v>87</v>
      </c>
      <c r="CF2">
        <v>88</v>
      </c>
      <c r="CG2">
        <v>89</v>
      </c>
      <c r="CH2">
        <v>90</v>
      </c>
      <c r="CI2">
        <v>91</v>
      </c>
      <c r="CJ2">
        <v>92</v>
      </c>
      <c r="CK2">
        <v>93</v>
      </c>
      <c r="CL2">
        <v>94</v>
      </c>
      <c r="CM2">
        <v>95</v>
      </c>
      <c r="CN2">
        <v>96</v>
      </c>
      <c r="CO2">
        <v>97</v>
      </c>
      <c r="CP2">
        <v>98</v>
      </c>
      <c r="CQ2">
        <v>99</v>
      </c>
      <c r="CR2">
        <v>100</v>
      </c>
      <c r="CS2">
        <v>101</v>
      </c>
      <c r="CT2">
        <v>102</v>
      </c>
      <c r="CU2">
        <v>103</v>
      </c>
      <c r="CV2">
        <v>104</v>
      </c>
      <c r="CW2">
        <v>105</v>
      </c>
      <c r="CX2">
        <v>106</v>
      </c>
      <c r="CY2">
        <v>107</v>
      </c>
      <c r="CZ2">
        <v>108</v>
      </c>
      <c r="DA2">
        <v>109</v>
      </c>
      <c r="DB2">
        <v>110</v>
      </c>
      <c r="DC2">
        <v>111</v>
      </c>
      <c r="DD2">
        <v>112</v>
      </c>
      <c r="DE2">
        <v>113</v>
      </c>
      <c r="DF2">
        <v>114</v>
      </c>
      <c r="DG2">
        <v>115</v>
      </c>
      <c r="DH2">
        <v>116</v>
      </c>
      <c r="DI2">
        <v>117</v>
      </c>
      <c r="DJ2">
        <v>118</v>
      </c>
      <c r="DK2">
        <v>119</v>
      </c>
      <c r="DL2">
        <v>120</v>
      </c>
      <c r="DM2">
        <v>121</v>
      </c>
      <c r="DN2">
        <v>122</v>
      </c>
      <c r="DO2">
        <v>123</v>
      </c>
      <c r="DP2">
        <v>124</v>
      </c>
      <c r="DQ2">
        <v>125</v>
      </c>
      <c r="DR2">
        <v>126</v>
      </c>
      <c r="DS2">
        <v>127</v>
      </c>
      <c r="DT2">
        <v>128</v>
      </c>
      <c r="DU2">
        <v>129</v>
      </c>
      <c r="DV2">
        <v>130</v>
      </c>
      <c r="DW2" t="s">
        <v>1389</v>
      </c>
      <c r="DX2" t="s">
        <v>1390</v>
      </c>
    </row>
    <row r="3" spans="1:128" ht="16.5" customHeight="1">
      <c r="C3" s="290" t="s">
        <v>1146</v>
      </c>
      <c r="D3" t="s">
        <v>326</v>
      </c>
      <c r="E3" t="s">
        <v>326</v>
      </c>
      <c r="F3" t="s">
        <v>297</v>
      </c>
      <c r="G3" t="s">
        <v>411</v>
      </c>
      <c r="H3" t="s">
        <v>371</v>
      </c>
      <c r="I3" t="s">
        <v>371</v>
      </c>
      <c r="J3" t="s">
        <v>557</v>
      </c>
      <c r="K3" t="s">
        <v>371</v>
      </c>
      <c r="L3" t="s">
        <v>1165</v>
      </c>
      <c r="M3" t="s">
        <v>290</v>
      </c>
      <c r="N3" t="s">
        <v>1165</v>
      </c>
      <c r="O3" t="s">
        <v>891</v>
      </c>
      <c r="P3" t="s">
        <v>891</v>
      </c>
      <c r="Q3" t="s">
        <v>415</v>
      </c>
      <c r="R3" t="s">
        <v>92</v>
      </c>
      <c r="S3" t="s">
        <v>92</v>
      </c>
      <c r="T3" t="s">
        <v>43</v>
      </c>
      <c r="U3" t="s">
        <v>119</v>
      </c>
      <c r="V3" t="s">
        <v>119</v>
      </c>
      <c r="W3" t="s">
        <v>84</v>
      </c>
      <c r="X3" t="s">
        <v>84</v>
      </c>
      <c r="Y3" t="s">
        <v>99</v>
      </c>
      <c r="Z3" t="s">
        <v>28</v>
      </c>
      <c r="AA3" t="s">
        <v>28</v>
      </c>
      <c r="AB3" t="s">
        <v>1192</v>
      </c>
      <c r="AC3" t="s">
        <v>96</v>
      </c>
      <c r="AD3" t="s">
        <v>96</v>
      </c>
      <c r="AE3" t="s">
        <v>124</v>
      </c>
      <c r="AF3" t="s">
        <v>124</v>
      </c>
      <c r="AG3">
        <v>1</v>
      </c>
      <c r="AH3" t="s">
        <v>231</v>
      </c>
      <c r="AI3" t="s">
        <v>111</v>
      </c>
      <c r="AJ3" t="s">
        <v>111</v>
      </c>
      <c r="AK3" t="s">
        <v>388</v>
      </c>
      <c r="AL3" t="s">
        <v>388</v>
      </c>
      <c r="AM3" t="s">
        <v>355</v>
      </c>
      <c r="AN3" t="s">
        <v>355</v>
      </c>
      <c r="AO3" t="s">
        <v>1214</v>
      </c>
      <c r="AP3" t="s">
        <v>1218</v>
      </c>
      <c r="AQ3" t="s">
        <v>737</v>
      </c>
      <c r="AR3" t="s">
        <v>737</v>
      </c>
      <c r="AS3" t="s">
        <v>670</v>
      </c>
      <c r="AT3" t="s">
        <v>670</v>
      </c>
      <c r="AU3" t="s">
        <v>816</v>
      </c>
      <c r="AV3" t="s">
        <v>365</v>
      </c>
      <c r="AW3" t="s">
        <v>365</v>
      </c>
      <c r="AX3" t="s">
        <v>838</v>
      </c>
      <c r="AY3" t="s">
        <v>838</v>
      </c>
      <c r="AZ3" t="s">
        <v>1238</v>
      </c>
      <c r="BA3" t="s">
        <v>711</v>
      </c>
      <c r="BB3" t="s">
        <v>285</v>
      </c>
      <c r="BC3" t="s">
        <v>163</v>
      </c>
      <c r="BD3" t="s">
        <v>279</v>
      </c>
      <c r="BE3" t="s">
        <v>279</v>
      </c>
      <c r="BF3" t="s">
        <v>1251</v>
      </c>
      <c r="BG3" t="s">
        <v>1254</v>
      </c>
      <c r="BH3" t="s">
        <v>1257</v>
      </c>
      <c r="BI3" t="s">
        <v>274</v>
      </c>
      <c r="BJ3" t="s">
        <v>274</v>
      </c>
      <c r="BK3" t="s">
        <v>562</v>
      </c>
      <c r="BL3" t="s">
        <v>684</v>
      </c>
      <c r="BM3" t="s">
        <v>574</v>
      </c>
      <c r="BN3" t="s">
        <v>99</v>
      </c>
      <c r="BO3" t="s">
        <v>1272</v>
      </c>
      <c r="BP3" t="s">
        <v>737</v>
      </c>
      <c r="BQ3" t="s">
        <v>737</v>
      </c>
      <c r="BR3" t="s">
        <v>606</v>
      </c>
      <c r="BS3" t="s">
        <v>606</v>
      </c>
      <c r="BT3" t="s">
        <v>159</v>
      </c>
      <c r="BU3" t="s">
        <v>159</v>
      </c>
      <c r="BV3" t="s">
        <v>478</v>
      </c>
      <c r="BW3" t="s">
        <v>579</v>
      </c>
      <c r="BX3" t="s">
        <v>478</v>
      </c>
      <c r="BY3" t="s">
        <v>478</v>
      </c>
      <c r="BZ3" t="s">
        <v>528</v>
      </c>
      <c r="CA3" t="s">
        <v>1289</v>
      </c>
      <c r="CB3" t="s">
        <v>461</v>
      </c>
      <c r="CC3" t="s">
        <v>461</v>
      </c>
      <c r="CD3" t="s">
        <v>466</v>
      </c>
      <c r="CE3" t="s">
        <v>466</v>
      </c>
      <c r="CF3" t="s">
        <v>171</v>
      </c>
      <c r="CG3" t="s">
        <v>428</v>
      </c>
      <c r="CH3" t="s">
        <v>428</v>
      </c>
      <c r="CI3" t="s">
        <v>428</v>
      </c>
      <c r="CJ3" t="s">
        <v>428</v>
      </c>
      <c r="CK3" t="s">
        <v>428</v>
      </c>
      <c r="CL3" t="s">
        <v>428</v>
      </c>
      <c r="CM3" t="s">
        <v>428</v>
      </c>
      <c r="CN3" t="s">
        <v>428</v>
      </c>
      <c r="CO3" t="s">
        <v>590</v>
      </c>
      <c r="CP3" t="s">
        <v>590</v>
      </c>
      <c r="CQ3" t="s">
        <v>1320</v>
      </c>
      <c r="CR3" t="s">
        <v>889</v>
      </c>
      <c r="CS3" t="s">
        <v>889</v>
      </c>
      <c r="CT3" t="s">
        <v>376</v>
      </c>
      <c r="CU3" t="s">
        <v>376</v>
      </c>
      <c r="CV3" t="s">
        <v>376</v>
      </c>
      <c r="CW3" t="s">
        <v>73</v>
      </c>
      <c r="CX3" t="s">
        <v>60</v>
      </c>
      <c r="CY3" t="s">
        <v>60</v>
      </c>
      <c r="CZ3" t="s">
        <v>35</v>
      </c>
      <c r="DA3" t="s">
        <v>64</v>
      </c>
      <c r="DB3" t="s">
        <v>64</v>
      </c>
      <c r="DC3" t="s">
        <v>64</v>
      </c>
      <c r="DD3" t="s">
        <v>128</v>
      </c>
      <c r="DE3" t="s">
        <v>495</v>
      </c>
      <c r="DF3" t="s">
        <v>495</v>
      </c>
      <c r="DG3" t="s">
        <v>495</v>
      </c>
      <c r="DH3" t="s">
        <v>89</v>
      </c>
      <c r="DI3" t="s">
        <v>89</v>
      </c>
      <c r="DJ3" t="s">
        <v>89</v>
      </c>
      <c r="DK3" t="s">
        <v>54</v>
      </c>
      <c r="DL3" t="s">
        <v>54</v>
      </c>
      <c r="DM3" t="s">
        <v>699</v>
      </c>
      <c r="DN3" t="s">
        <v>590</v>
      </c>
      <c r="DO3" t="s">
        <v>816</v>
      </c>
      <c r="DP3" t="s">
        <v>585</v>
      </c>
      <c r="DQ3" t="s">
        <v>137</v>
      </c>
      <c r="DR3" t="s">
        <v>137</v>
      </c>
      <c r="DS3" t="s">
        <v>137</v>
      </c>
      <c r="DT3" t="s">
        <v>1383</v>
      </c>
      <c r="DU3" t="s">
        <v>1383</v>
      </c>
      <c r="DV3" t="s">
        <v>1383</v>
      </c>
      <c r="DW3" t="s">
        <v>1389</v>
      </c>
    </row>
    <row r="4" spans="1:128" ht="16.5" customHeight="1">
      <c r="A4" s="1" t="s">
        <v>324</v>
      </c>
      <c r="B4" s="1" t="str">
        <f t="shared" ref="B4:B35" si="0">_xlfn.TEXTJOIN(",",TRUE,D4:DV4)</f>
        <v>75,90,70,90</v>
      </c>
      <c r="C4" t="s">
        <v>324</v>
      </c>
      <c r="D4" s="291">
        <v>75</v>
      </c>
      <c r="E4" s="291">
        <v>90</v>
      </c>
      <c r="F4" s="291"/>
      <c r="G4" s="291"/>
      <c r="H4" s="291"/>
      <c r="I4" s="291"/>
      <c r="J4" s="291"/>
      <c r="K4" s="291"/>
      <c r="L4" s="291">
        <v>70</v>
      </c>
      <c r="M4" s="291"/>
      <c r="N4" s="291">
        <v>90</v>
      </c>
      <c r="O4" s="291"/>
      <c r="P4" s="291"/>
      <c r="Q4" s="291"/>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c r="AS4" s="291"/>
      <c r="AT4" s="291"/>
      <c r="AU4" s="291"/>
      <c r="AV4" s="291"/>
      <c r="AW4" s="291"/>
      <c r="AX4" s="291"/>
      <c r="AY4" s="291"/>
      <c r="AZ4" s="291"/>
      <c r="BA4" s="291"/>
      <c r="BB4" s="291"/>
      <c r="BC4" s="291"/>
      <c r="BD4" s="291"/>
      <c r="BE4" s="291"/>
      <c r="BF4" s="291"/>
      <c r="BG4" s="291"/>
      <c r="BH4" s="291"/>
      <c r="BI4" s="291"/>
      <c r="BJ4" s="291"/>
      <c r="BK4" s="291"/>
      <c r="BL4" s="291"/>
      <c r="BM4" s="291"/>
      <c r="BN4" s="291"/>
      <c r="BO4" s="291"/>
      <c r="BP4" s="291"/>
      <c r="BQ4" s="291"/>
      <c r="BR4" s="291"/>
      <c r="BS4" s="291"/>
      <c r="BT4" s="291"/>
      <c r="BU4" s="291"/>
      <c r="BV4" s="291"/>
      <c r="BW4" s="291"/>
      <c r="BX4" s="291"/>
      <c r="BY4" s="291"/>
      <c r="BZ4" s="291"/>
      <c r="CA4" s="291"/>
      <c r="CB4" s="291"/>
      <c r="CC4" s="291"/>
      <c r="CD4" s="291"/>
      <c r="CE4" s="291"/>
      <c r="CF4" s="291"/>
      <c r="CG4" s="291"/>
      <c r="CH4" s="291"/>
      <c r="CI4" s="291"/>
      <c r="CJ4" s="291"/>
      <c r="CK4" s="291"/>
      <c r="CL4" s="291"/>
      <c r="CM4" s="291"/>
      <c r="CN4" s="291"/>
      <c r="CO4" s="291"/>
      <c r="CP4" s="291"/>
      <c r="CQ4" s="291"/>
      <c r="CR4" s="291"/>
      <c r="CS4" s="291"/>
      <c r="CT4" s="291"/>
      <c r="CU4" s="291"/>
      <c r="CV4" s="291"/>
      <c r="CW4" s="291"/>
      <c r="CX4" s="291"/>
      <c r="CY4" s="291"/>
      <c r="CZ4" s="291"/>
      <c r="DA4" s="291"/>
      <c r="DB4" s="291"/>
      <c r="DC4" s="291"/>
      <c r="DD4" s="291"/>
      <c r="DE4" s="291"/>
      <c r="DF4" s="291"/>
      <c r="DG4" s="291"/>
      <c r="DH4" s="291"/>
      <c r="DI4" s="291"/>
      <c r="DJ4" s="291"/>
      <c r="DK4" s="291"/>
      <c r="DL4" s="291"/>
      <c r="DM4" s="291"/>
      <c r="DN4" s="291"/>
      <c r="DO4" s="291"/>
      <c r="DP4" s="291"/>
      <c r="DQ4" s="291"/>
      <c r="DR4" s="291"/>
      <c r="DS4" s="291"/>
      <c r="DT4" s="291"/>
      <c r="DU4" s="291"/>
      <c r="DV4" s="291"/>
      <c r="DW4" s="291"/>
      <c r="DX4" s="291">
        <v>325</v>
      </c>
    </row>
    <row r="5" spans="1:128" ht="16.5" customHeight="1">
      <c r="A5" s="1" t="s">
        <v>295</v>
      </c>
      <c r="B5" s="1" t="str">
        <f t="shared" si="0"/>
        <v>85</v>
      </c>
      <c r="C5" t="s">
        <v>295</v>
      </c>
      <c r="D5" s="291"/>
      <c r="E5" s="291"/>
      <c r="F5" s="291">
        <v>85</v>
      </c>
      <c r="G5" s="291"/>
      <c r="H5" s="291"/>
      <c r="I5" s="291"/>
      <c r="J5" s="291"/>
      <c r="K5" s="291"/>
      <c r="L5" s="291"/>
      <c r="M5" s="291"/>
      <c r="N5" s="291"/>
      <c r="O5" s="291"/>
      <c r="P5" s="291"/>
      <c r="Q5" s="291"/>
      <c r="R5" s="291"/>
      <c r="S5" s="291"/>
      <c r="T5" s="291"/>
      <c r="U5" s="291"/>
      <c r="V5" s="291"/>
      <c r="W5" s="291"/>
      <c r="X5" s="291"/>
      <c r="Y5" s="291"/>
      <c r="Z5" s="291"/>
      <c r="AA5" s="291"/>
      <c r="AB5" s="291"/>
      <c r="AC5" s="291"/>
      <c r="AD5" s="291"/>
      <c r="AE5" s="291"/>
      <c r="AF5" s="291"/>
      <c r="AG5" s="291"/>
      <c r="AH5" s="291"/>
      <c r="AI5" s="291"/>
      <c r="AJ5" s="291"/>
      <c r="AK5" s="291"/>
      <c r="AL5" s="291"/>
      <c r="AM5" s="291"/>
      <c r="AN5" s="291"/>
      <c r="AO5" s="291"/>
      <c r="AP5" s="291"/>
      <c r="AQ5" s="291"/>
      <c r="AR5" s="291"/>
      <c r="AS5" s="291"/>
      <c r="AT5" s="291"/>
      <c r="AU5" s="291"/>
      <c r="AV5" s="291"/>
      <c r="AW5" s="291"/>
      <c r="AX5" s="291"/>
      <c r="AY5" s="291"/>
      <c r="AZ5" s="291"/>
      <c r="BA5" s="291"/>
      <c r="BB5" s="291"/>
      <c r="BC5" s="291"/>
      <c r="BD5" s="291"/>
      <c r="BE5" s="291"/>
      <c r="BF5" s="291"/>
      <c r="BG5" s="291"/>
      <c r="BH5" s="291"/>
      <c r="BI5" s="291"/>
      <c r="BJ5" s="291"/>
      <c r="BK5" s="291"/>
      <c r="BL5" s="291"/>
      <c r="BM5" s="291"/>
      <c r="BN5" s="291"/>
      <c r="BO5" s="291"/>
      <c r="BP5" s="291"/>
      <c r="BQ5" s="291"/>
      <c r="BR5" s="291"/>
      <c r="BS5" s="291"/>
      <c r="BT5" s="291"/>
      <c r="BU5" s="291"/>
      <c r="BV5" s="291"/>
      <c r="BW5" s="291"/>
      <c r="BX5" s="291"/>
      <c r="BY5" s="291"/>
      <c r="BZ5" s="291"/>
      <c r="CA5" s="291"/>
      <c r="CB5" s="291"/>
      <c r="CC5" s="291"/>
      <c r="CD5" s="291"/>
      <c r="CE5" s="291"/>
      <c r="CF5" s="291"/>
      <c r="CG5" s="291"/>
      <c r="CH5" s="291"/>
      <c r="CI5" s="291"/>
      <c r="CJ5" s="291"/>
      <c r="CK5" s="291"/>
      <c r="CL5" s="291"/>
      <c r="CM5" s="291"/>
      <c r="CN5" s="291"/>
      <c r="CO5" s="291"/>
      <c r="CP5" s="291"/>
      <c r="CQ5" s="291"/>
      <c r="CR5" s="291"/>
      <c r="CS5" s="291"/>
      <c r="CT5" s="291"/>
      <c r="CU5" s="291"/>
      <c r="CV5" s="291"/>
      <c r="CW5" s="291"/>
      <c r="CX5" s="291"/>
      <c r="CY5" s="291"/>
      <c r="CZ5" s="291"/>
      <c r="DA5" s="291"/>
      <c r="DB5" s="291"/>
      <c r="DC5" s="291"/>
      <c r="DD5" s="291"/>
      <c r="DE5" s="291"/>
      <c r="DF5" s="291"/>
      <c r="DG5" s="291"/>
      <c r="DH5" s="291"/>
      <c r="DI5" s="291"/>
      <c r="DJ5" s="291"/>
      <c r="DK5" s="291"/>
      <c r="DL5" s="291"/>
      <c r="DM5" s="291"/>
      <c r="DN5" s="291"/>
      <c r="DO5" s="291"/>
      <c r="DP5" s="291"/>
      <c r="DQ5" s="291"/>
      <c r="DR5" s="291"/>
      <c r="DS5" s="291"/>
      <c r="DT5" s="291"/>
      <c r="DU5" s="291"/>
      <c r="DV5" s="291"/>
      <c r="DW5" s="291"/>
      <c r="DX5" s="291">
        <v>85</v>
      </c>
    </row>
    <row r="6" spans="1:128" ht="16.5" customHeight="1">
      <c r="A6" s="1" t="s">
        <v>1158</v>
      </c>
      <c r="B6" s="1" t="str">
        <f t="shared" si="0"/>
        <v>80</v>
      </c>
      <c r="C6" t="s">
        <v>1158</v>
      </c>
      <c r="D6" s="291"/>
      <c r="E6" s="291"/>
      <c r="F6" s="291"/>
      <c r="G6" s="291">
        <v>80</v>
      </c>
      <c r="H6" s="291"/>
      <c r="I6" s="291"/>
      <c r="J6" s="291"/>
      <c r="K6" s="291"/>
      <c r="L6" s="291"/>
      <c r="M6" s="291"/>
      <c r="N6" s="291"/>
      <c r="O6" s="291"/>
      <c r="P6" s="291"/>
      <c r="Q6" s="291"/>
      <c r="R6" s="291"/>
      <c r="S6" s="291"/>
      <c r="T6" s="291"/>
      <c r="U6" s="291"/>
      <c r="V6" s="291"/>
      <c r="W6" s="291"/>
      <c r="X6" s="291"/>
      <c r="Y6" s="291"/>
      <c r="Z6" s="291"/>
      <c r="AA6" s="291"/>
      <c r="AB6" s="291"/>
      <c r="AC6" s="291"/>
      <c r="AD6" s="291"/>
      <c r="AE6" s="291"/>
      <c r="AF6" s="291"/>
      <c r="AG6" s="291"/>
      <c r="AH6" s="291"/>
      <c r="AI6" s="291"/>
      <c r="AJ6" s="291"/>
      <c r="AK6" s="291"/>
      <c r="AL6" s="291"/>
      <c r="AM6" s="291"/>
      <c r="AN6" s="291"/>
      <c r="AO6" s="291"/>
      <c r="AP6" s="291"/>
      <c r="AQ6" s="291"/>
      <c r="AR6" s="291"/>
      <c r="AS6" s="291"/>
      <c r="AT6" s="291"/>
      <c r="AU6" s="291"/>
      <c r="AV6" s="291"/>
      <c r="AW6" s="291"/>
      <c r="AX6" s="291"/>
      <c r="AY6" s="291"/>
      <c r="AZ6" s="291"/>
      <c r="BA6" s="291"/>
      <c r="BB6" s="291"/>
      <c r="BC6" s="291"/>
      <c r="BD6" s="291"/>
      <c r="BE6" s="291"/>
      <c r="BF6" s="291"/>
      <c r="BG6" s="291"/>
      <c r="BH6" s="291"/>
      <c r="BI6" s="291"/>
      <c r="BJ6" s="291"/>
      <c r="BK6" s="291"/>
      <c r="BL6" s="291"/>
      <c r="BM6" s="291"/>
      <c r="BN6" s="291"/>
      <c r="BO6" s="291"/>
      <c r="BP6" s="291"/>
      <c r="BQ6" s="291"/>
      <c r="BR6" s="291"/>
      <c r="BS6" s="291"/>
      <c r="BT6" s="291"/>
      <c r="BU6" s="291"/>
      <c r="BV6" s="291"/>
      <c r="BW6" s="291"/>
      <c r="BX6" s="291"/>
      <c r="BY6" s="291"/>
      <c r="BZ6" s="291"/>
      <c r="CA6" s="291"/>
      <c r="CB6" s="291"/>
      <c r="CC6" s="291"/>
      <c r="CD6" s="291"/>
      <c r="CE6" s="291"/>
      <c r="CF6" s="291"/>
      <c r="CG6" s="291"/>
      <c r="CH6" s="291"/>
      <c r="CI6" s="291"/>
      <c r="CJ6" s="291"/>
      <c r="CK6" s="291"/>
      <c r="CL6" s="291"/>
      <c r="CM6" s="291"/>
      <c r="CN6" s="291"/>
      <c r="CO6" s="291"/>
      <c r="CP6" s="291"/>
      <c r="CQ6" s="291"/>
      <c r="CR6" s="291"/>
      <c r="CS6" s="291"/>
      <c r="CT6" s="291"/>
      <c r="CU6" s="291"/>
      <c r="CV6" s="291"/>
      <c r="CW6" s="291"/>
      <c r="CX6" s="291"/>
      <c r="CY6" s="291"/>
      <c r="CZ6" s="291"/>
      <c r="DA6" s="291"/>
      <c r="DB6" s="291"/>
      <c r="DC6" s="291"/>
      <c r="DD6" s="291"/>
      <c r="DE6" s="291"/>
      <c r="DF6" s="291"/>
      <c r="DG6" s="291"/>
      <c r="DH6" s="291"/>
      <c r="DI6" s="291"/>
      <c r="DJ6" s="291"/>
      <c r="DK6" s="291"/>
      <c r="DL6" s="291"/>
      <c r="DM6" s="291"/>
      <c r="DN6" s="291"/>
      <c r="DO6" s="291"/>
      <c r="DP6" s="291"/>
      <c r="DQ6" s="291"/>
      <c r="DR6" s="291"/>
      <c r="DS6" s="291"/>
      <c r="DT6" s="291"/>
      <c r="DU6" s="291"/>
      <c r="DV6" s="291"/>
      <c r="DW6" s="291"/>
      <c r="DX6" s="291">
        <v>80</v>
      </c>
    </row>
    <row r="7" spans="1:128" ht="16.5" customHeight="1">
      <c r="A7" s="1" t="s">
        <v>369</v>
      </c>
      <c r="B7" s="1" t="str">
        <f t="shared" si="0"/>
        <v>50,60,95</v>
      </c>
      <c r="C7" t="s">
        <v>369</v>
      </c>
      <c r="D7" s="291"/>
      <c r="E7" s="291"/>
      <c r="F7" s="291"/>
      <c r="G7" s="291"/>
      <c r="H7" s="291">
        <v>50</v>
      </c>
      <c r="I7" s="291">
        <v>60</v>
      </c>
      <c r="J7" s="291"/>
      <c r="K7" s="291">
        <v>95</v>
      </c>
      <c r="L7" s="291"/>
      <c r="M7" s="291"/>
      <c r="N7" s="291"/>
      <c r="O7" s="291"/>
      <c r="P7" s="291"/>
      <c r="Q7" s="291"/>
      <c r="R7" s="291"/>
      <c r="S7" s="291"/>
      <c r="T7" s="291"/>
      <c r="U7" s="291"/>
      <c r="V7" s="291"/>
      <c r="W7" s="291"/>
      <c r="X7" s="291"/>
      <c r="Y7" s="291"/>
      <c r="Z7" s="291"/>
      <c r="AA7" s="291"/>
      <c r="AB7" s="291"/>
      <c r="AC7" s="291"/>
      <c r="AD7" s="291"/>
      <c r="AE7" s="291"/>
      <c r="AF7" s="291"/>
      <c r="AG7" s="291"/>
      <c r="AH7" s="291"/>
      <c r="AI7" s="291"/>
      <c r="AJ7" s="291"/>
      <c r="AK7" s="291"/>
      <c r="AL7" s="291"/>
      <c r="AM7" s="291"/>
      <c r="AN7" s="291"/>
      <c r="AO7" s="291"/>
      <c r="AP7" s="291"/>
      <c r="AQ7" s="291"/>
      <c r="AR7" s="291"/>
      <c r="AS7" s="291"/>
      <c r="AT7" s="291"/>
      <c r="AU7" s="291"/>
      <c r="AV7" s="291"/>
      <c r="AW7" s="291"/>
      <c r="AX7" s="291"/>
      <c r="AY7" s="291"/>
      <c r="AZ7" s="291"/>
      <c r="BA7" s="291"/>
      <c r="BB7" s="291"/>
      <c r="BC7" s="291"/>
      <c r="BD7" s="291"/>
      <c r="BE7" s="291"/>
      <c r="BF7" s="291"/>
      <c r="BG7" s="291"/>
      <c r="BH7" s="291"/>
      <c r="BI7" s="291"/>
      <c r="BJ7" s="291"/>
      <c r="BK7" s="291"/>
      <c r="BL7" s="291"/>
      <c r="BM7" s="291"/>
      <c r="BN7" s="291"/>
      <c r="BO7" s="291"/>
      <c r="BP7" s="291"/>
      <c r="BQ7" s="291"/>
      <c r="BR7" s="291"/>
      <c r="BS7" s="291"/>
      <c r="BT7" s="291"/>
      <c r="BU7" s="291"/>
      <c r="BV7" s="291"/>
      <c r="BW7" s="291"/>
      <c r="BX7" s="291"/>
      <c r="BY7" s="291"/>
      <c r="BZ7" s="291"/>
      <c r="CA7" s="291"/>
      <c r="CB7" s="291"/>
      <c r="CC7" s="291"/>
      <c r="CD7" s="291"/>
      <c r="CE7" s="291"/>
      <c r="CF7" s="291"/>
      <c r="CG7" s="291"/>
      <c r="CH7" s="291"/>
      <c r="CI7" s="291"/>
      <c r="CJ7" s="291"/>
      <c r="CK7" s="291"/>
      <c r="CL7" s="291"/>
      <c r="CM7" s="291"/>
      <c r="CN7" s="291"/>
      <c r="CO7" s="291"/>
      <c r="CP7" s="291"/>
      <c r="CQ7" s="291"/>
      <c r="CR7" s="291"/>
      <c r="CS7" s="291"/>
      <c r="CT7" s="291"/>
      <c r="CU7" s="291"/>
      <c r="CV7" s="291"/>
      <c r="CW7" s="291"/>
      <c r="CX7" s="291"/>
      <c r="CY7" s="291"/>
      <c r="CZ7" s="291"/>
      <c r="DA7" s="291"/>
      <c r="DB7" s="291"/>
      <c r="DC7" s="291"/>
      <c r="DD7" s="291"/>
      <c r="DE7" s="291"/>
      <c r="DF7" s="291"/>
      <c r="DG7" s="291"/>
      <c r="DH7" s="291"/>
      <c r="DI7" s="291"/>
      <c r="DJ7" s="291"/>
      <c r="DK7" s="291"/>
      <c r="DL7" s="291"/>
      <c r="DM7" s="291"/>
      <c r="DN7" s="291"/>
      <c r="DO7" s="291"/>
      <c r="DP7" s="291"/>
      <c r="DQ7" s="291"/>
      <c r="DR7" s="291"/>
      <c r="DS7" s="291"/>
      <c r="DT7" s="291"/>
      <c r="DU7" s="291"/>
      <c r="DV7" s="291"/>
      <c r="DW7" s="291"/>
      <c r="DX7" s="291">
        <v>205</v>
      </c>
    </row>
    <row r="8" spans="1:128" ht="16.5" customHeight="1">
      <c r="A8" s="1" t="s">
        <v>555</v>
      </c>
      <c r="B8" s="1" t="str">
        <f t="shared" si="0"/>
        <v>90</v>
      </c>
      <c r="C8" t="s">
        <v>555</v>
      </c>
      <c r="D8" s="291"/>
      <c r="E8" s="291"/>
      <c r="F8" s="291"/>
      <c r="G8" s="291"/>
      <c r="H8" s="291"/>
      <c r="I8" s="291"/>
      <c r="J8" s="291">
        <v>90</v>
      </c>
      <c r="K8" s="291"/>
      <c r="L8" s="291"/>
      <c r="M8" s="291"/>
      <c r="N8" s="291"/>
      <c r="O8" s="291"/>
      <c r="P8" s="291"/>
      <c r="Q8" s="291"/>
      <c r="R8" s="291"/>
      <c r="S8" s="291"/>
      <c r="T8" s="291"/>
      <c r="U8" s="291"/>
      <c r="V8" s="291"/>
      <c r="W8" s="291"/>
      <c r="X8" s="291"/>
      <c r="Y8" s="291"/>
      <c r="Z8" s="291"/>
      <c r="AA8" s="291"/>
      <c r="AB8" s="291"/>
      <c r="AC8" s="291"/>
      <c r="AD8" s="291"/>
      <c r="AE8" s="291"/>
      <c r="AF8" s="291"/>
      <c r="AG8" s="291"/>
      <c r="AH8" s="291"/>
      <c r="AI8" s="291"/>
      <c r="AJ8" s="291"/>
      <c r="AK8" s="291"/>
      <c r="AL8" s="291"/>
      <c r="AM8" s="291"/>
      <c r="AN8" s="291"/>
      <c r="AO8" s="291"/>
      <c r="AP8" s="291"/>
      <c r="AQ8" s="291"/>
      <c r="AR8" s="291"/>
      <c r="AS8" s="291"/>
      <c r="AT8" s="291"/>
      <c r="AU8" s="291"/>
      <c r="AV8" s="291"/>
      <c r="AW8" s="291"/>
      <c r="AX8" s="291"/>
      <c r="AY8" s="291"/>
      <c r="AZ8" s="291"/>
      <c r="BA8" s="291"/>
      <c r="BB8" s="291"/>
      <c r="BC8" s="291"/>
      <c r="BD8" s="291"/>
      <c r="BE8" s="291"/>
      <c r="BF8" s="291"/>
      <c r="BG8" s="291"/>
      <c r="BH8" s="291"/>
      <c r="BI8" s="291"/>
      <c r="BJ8" s="291"/>
      <c r="BK8" s="291"/>
      <c r="BL8" s="291"/>
      <c r="BM8" s="291"/>
      <c r="BN8" s="291"/>
      <c r="BO8" s="291"/>
      <c r="BP8" s="291"/>
      <c r="BQ8" s="291"/>
      <c r="BR8" s="291"/>
      <c r="BS8" s="291"/>
      <c r="BT8" s="291"/>
      <c r="BU8" s="291"/>
      <c r="BV8" s="291"/>
      <c r="BW8" s="291"/>
      <c r="BX8" s="291"/>
      <c r="BY8" s="291"/>
      <c r="BZ8" s="291"/>
      <c r="CA8" s="291"/>
      <c r="CB8" s="291"/>
      <c r="CC8" s="291"/>
      <c r="CD8" s="291"/>
      <c r="CE8" s="291"/>
      <c r="CF8" s="291"/>
      <c r="CG8" s="291"/>
      <c r="CH8" s="291"/>
      <c r="CI8" s="291"/>
      <c r="CJ8" s="291"/>
      <c r="CK8" s="291"/>
      <c r="CL8" s="291"/>
      <c r="CM8" s="291"/>
      <c r="CN8" s="291"/>
      <c r="CO8" s="291"/>
      <c r="CP8" s="291"/>
      <c r="CQ8" s="291"/>
      <c r="CR8" s="291"/>
      <c r="CS8" s="291"/>
      <c r="CT8" s="291"/>
      <c r="CU8" s="291"/>
      <c r="CV8" s="291"/>
      <c r="CW8" s="291"/>
      <c r="CX8" s="291"/>
      <c r="CY8" s="291"/>
      <c r="CZ8" s="291"/>
      <c r="DA8" s="291"/>
      <c r="DB8" s="291"/>
      <c r="DC8" s="291"/>
      <c r="DD8" s="291"/>
      <c r="DE8" s="291"/>
      <c r="DF8" s="291"/>
      <c r="DG8" s="291"/>
      <c r="DH8" s="291"/>
      <c r="DI8" s="291"/>
      <c r="DJ8" s="291"/>
      <c r="DK8" s="291"/>
      <c r="DL8" s="291"/>
      <c r="DM8" s="291"/>
      <c r="DN8" s="291"/>
      <c r="DO8" s="291"/>
      <c r="DP8" s="291"/>
      <c r="DQ8" s="291"/>
      <c r="DR8" s="291"/>
      <c r="DS8" s="291"/>
      <c r="DT8" s="291"/>
      <c r="DU8" s="291"/>
      <c r="DV8" s="291"/>
      <c r="DW8" s="291"/>
      <c r="DX8" s="291">
        <v>90</v>
      </c>
    </row>
    <row r="9" spans="1:128" ht="16.5" customHeight="1">
      <c r="A9" s="1" t="s">
        <v>288</v>
      </c>
      <c r="B9" s="1" t="str">
        <f t="shared" si="0"/>
        <v>80</v>
      </c>
      <c r="C9" t="s">
        <v>288</v>
      </c>
      <c r="D9" s="291"/>
      <c r="E9" s="291"/>
      <c r="F9" s="291"/>
      <c r="G9" s="291"/>
      <c r="H9" s="291"/>
      <c r="I9" s="291"/>
      <c r="J9" s="291"/>
      <c r="K9" s="291"/>
      <c r="L9" s="291"/>
      <c r="M9" s="291">
        <v>80</v>
      </c>
      <c r="N9" s="291"/>
      <c r="O9" s="291"/>
      <c r="P9" s="291"/>
      <c r="Q9" s="291"/>
      <c r="R9" s="291"/>
      <c r="S9" s="291"/>
      <c r="T9" s="291"/>
      <c r="U9" s="291"/>
      <c r="V9" s="291"/>
      <c r="W9" s="291"/>
      <c r="X9" s="291"/>
      <c r="Y9" s="291"/>
      <c r="Z9" s="291"/>
      <c r="AA9" s="291"/>
      <c r="AB9" s="291"/>
      <c r="AC9" s="291"/>
      <c r="AD9" s="291"/>
      <c r="AE9" s="291"/>
      <c r="AF9" s="291"/>
      <c r="AG9" s="291"/>
      <c r="AH9" s="291"/>
      <c r="AI9" s="291"/>
      <c r="AJ9" s="291"/>
      <c r="AK9" s="291"/>
      <c r="AL9" s="291"/>
      <c r="AM9" s="291"/>
      <c r="AN9" s="291"/>
      <c r="AO9" s="291"/>
      <c r="AP9" s="291"/>
      <c r="AQ9" s="291"/>
      <c r="AR9" s="291"/>
      <c r="AS9" s="291"/>
      <c r="AT9" s="291"/>
      <c r="AU9" s="291"/>
      <c r="AV9" s="291"/>
      <c r="AW9" s="291"/>
      <c r="AX9" s="291"/>
      <c r="AY9" s="291"/>
      <c r="AZ9" s="291"/>
      <c r="BA9" s="291"/>
      <c r="BB9" s="291"/>
      <c r="BC9" s="291"/>
      <c r="BD9" s="291"/>
      <c r="BE9" s="291"/>
      <c r="BF9" s="291"/>
      <c r="BG9" s="291"/>
      <c r="BH9" s="291"/>
      <c r="BI9" s="291"/>
      <c r="BJ9" s="291"/>
      <c r="BK9" s="291"/>
      <c r="BL9" s="291"/>
      <c r="BM9" s="291"/>
      <c r="BN9" s="291"/>
      <c r="BO9" s="291"/>
      <c r="BP9" s="291"/>
      <c r="BQ9" s="291"/>
      <c r="BR9" s="291"/>
      <c r="BS9" s="291"/>
      <c r="BT9" s="291"/>
      <c r="BU9" s="291"/>
      <c r="BV9" s="291"/>
      <c r="BW9" s="291"/>
      <c r="BX9" s="291"/>
      <c r="BY9" s="291"/>
      <c r="BZ9" s="291"/>
      <c r="CA9" s="291"/>
      <c r="CB9" s="291"/>
      <c r="CC9" s="291"/>
      <c r="CD9" s="291"/>
      <c r="CE9" s="291"/>
      <c r="CF9" s="291"/>
      <c r="CG9" s="291"/>
      <c r="CH9" s="291"/>
      <c r="CI9" s="291"/>
      <c r="CJ9" s="291"/>
      <c r="CK9" s="291"/>
      <c r="CL9" s="291"/>
      <c r="CM9" s="291"/>
      <c r="CN9" s="291"/>
      <c r="CO9" s="291"/>
      <c r="CP9" s="291"/>
      <c r="CQ9" s="291"/>
      <c r="CR9" s="291"/>
      <c r="CS9" s="291"/>
      <c r="CT9" s="291"/>
      <c r="CU9" s="291"/>
      <c r="CV9" s="291"/>
      <c r="CW9" s="291"/>
      <c r="CX9" s="291"/>
      <c r="CY9" s="291"/>
      <c r="CZ9" s="291"/>
      <c r="DA9" s="291"/>
      <c r="DB9" s="291"/>
      <c r="DC9" s="291"/>
      <c r="DD9" s="291"/>
      <c r="DE9" s="291"/>
      <c r="DF9" s="291"/>
      <c r="DG9" s="291"/>
      <c r="DH9" s="291"/>
      <c r="DI9" s="291"/>
      <c r="DJ9" s="291"/>
      <c r="DK9" s="291"/>
      <c r="DL9" s="291"/>
      <c r="DM9" s="291"/>
      <c r="DN9" s="291"/>
      <c r="DO9" s="291"/>
      <c r="DP9" s="291"/>
      <c r="DQ9" s="291"/>
      <c r="DR9" s="291"/>
      <c r="DS9" s="291"/>
      <c r="DT9" s="291"/>
      <c r="DU9" s="291"/>
      <c r="DV9" s="291"/>
      <c r="DW9" s="291"/>
      <c r="DX9" s="291">
        <v>80</v>
      </c>
    </row>
    <row r="10" spans="1:128" ht="16.5" customHeight="1">
      <c r="A10" s="1" t="s">
        <v>258</v>
      </c>
      <c r="B10" s="1" t="str">
        <f t="shared" si="0"/>
        <v>85,100</v>
      </c>
      <c r="C10" t="s">
        <v>258</v>
      </c>
      <c r="D10" s="291"/>
      <c r="E10" s="291"/>
      <c r="F10" s="291"/>
      <c r="G10" s="291"/>
      <c r="H10" s="291"/>
      <c r="I10" s="291"/>
      <c r="J10" s="291"/>
      <c r="K10" s="291"/>
      <c r="L10" s="291"/>
      <c r="M10" s="291"/>
      <c r="N10" s="291"/>
      <c r="O10" s="291">
        <v>85</v>
      </c>
      <c r="P10" s="291">
        <v>100</v>
      </c>
      <c r="Q10" s="291"/>
      <c r="R10" s="291"/>
      <c r="S10" s="291"/>
      <c r="T10" s="291"/>
      <c r="U10" s="291"/>
      <c r="V10" s="291"/>
      <c r="W10" s="291"/>
      <c r="X10" s="291"/>
      <c r="Y10" s="291"/>
      <c r="Z10" s="291"/>
      <c r="AA10" s="291"/>
      <c r="AB10" s="291"/>
      <c r="AC10" s="291"/>
      <c r="AD10" s="291"/>
      <c r="AE10" s="291"/>
      <c r="AF10" s="291"/>
      <c r="AG10" s="291"/>
      <c r="AH10" s="291"/>
      <c r="AI10" s="291"/>
      <c r="AJ10" s="291"/>
      <c r="AK10" s="291"/>
      <c r="AL10" s="291"/>
      <c r="AM10" s="291"/>
      <c r="AN10" s="291"/>
      <c r="AO10" s="291"/>
      <c r="AP10" s="291"/>
      <c r="AQ10" s="291"/>
      <c r="AR10" s="291"/>
      <c r="AS10" s="291"/>
      <c r="AT10" s="291"/>
      <c r="AU10" s="291"/>
      <c r="AV10" s="291"/>
      <c r="AW10" s="291"/>
      <c r="AX10" s="291"/>
      <c r="AY10" s="291"/>
      <c r="AZ10" s="291"/>
      <c r="BA10" s="291"/>
      <c r="BB10" s="291"/>
      <c r="BC10" s="291"/>
      <c r="BD10" s="291"/>
      <c r="BE10" s="291"/>
      <c r="BF10" s="291"/>
      <c r="BG10" s="291"/>
      <c r="BH10" s="291"/>
      <c r="BI10" s="291"/>
      <c r="BJ10" s="291"/>
      <c r="BK10" s="291"/>
      <c r="BL10" s="291"/>
      <c r="BM10" s="291"/>
      <c r="BN10" s="291"/>
      <c r="BO10" s="291"/>
      <c r="BP10" s="291"/>
      <c r="BQ10" s="291"/>
      <c r="BR10" s="291"/>
      <c r="BS10" s="291"/>
      <c r="BT10" s="291"/>
      <c r="BU10" s="291"/>
      <c r="BV10" s="291"/>
      <c r="BW10" s="291"/>
      <c r="BX10" s="291"/>
      <c r="BY10" s="291"/>
      <c r="BZ10" s="291"/>
      <c r="CA10" s="291"/>
      <c r="CB10" s="291"/>
      <c r="CC10" s="291"/>
      <c r="CD10" s="291"/>
      <c r="CE10" s="291"/>
      <c r="CF10" s="291"/>
      <c r="CG10" s="291"/>
      <c r="CH10" s="291"/>
      <c r="CI10" s="291"/>
      <c r="CJ10" s="291"/>
      <c r="CK10" s="291"/>
      <c r="CL10" s="291"/>
      <c r="CM10" s="291"/>
      <c r="CN10" s="291"/>
      <c r="CO10" s="291"/>
      <c r="CP10" s="291"/>
      <c r="CQ10" s="291"/>
      <c r="CR10" s="291"/>
      <c r="CS10" s="291"/>
      <c r="CT10" s="291"/>
      <c r="CU10" s="291"/>
      <c r="CV10" s="291"/>
      <c r="CW10" s="291"/>
      <c r="CX10" s="291"/>
      <c r="CY10" s="291"/>
      <c r="CZ10" s="291"/>
      <c r="DA10" s="291"/>
      <c r="DB10" s="291"/>
      <c r="DC10" s="291"/>
      <c r="DD10" s="291"/>
      <c r="DE10" s="291"/>
      <c r="DF10" s="291"/>
      <c r="DG10" s="291"/>
      <c r="DH10" s="291"/>
      <c r="DI10" s="291"/>
      <c r="DJ10" s="291"/>
      <c r="DK10" s="291"/>
      <c r="DL10" s="291"/>
      <c r="DM10" s="291"/>
      <c r="DN10" s="291"/>
      <c r="DO10" s="291"/>
      <c r="DP10" s="291"/>
      <c r="DQ10" s="291"/>
      <c r="DR10" s="291"/>
      <c r="DS10" s="291"/>
      <c r="DT10" s="291"/>
      <c r="DU10" s="291"/>
      <c r="DV10" s="291"/>
      <c r="DW10" s="291"/>
      <c r="DX10" s="291">
        <v>185</v>
      </c>
    </row>
    <row r="11" spans="1:128" ht="16.5" customHeight="1">
      <c r="A11" s="1" t="s">
        <v>413</v>
      </c>
      <c r="B11" s="1" t="str">
        <f t="shared" si="0"/>
        <v>80</v>
      </c>
      <c r="C11" t="s">
        <v>413</v>
      </c>
      <c r="D11" s="291"/>
      <c r="E11" s="291"/>
      <c r="F11" s="291"/>
      <c r="G11" s="291"/>
      <c r="H11" s="291"/>
      <c r="I11" s="291"/>
      <c r="J11" s="291"/>
      <c r="K11" s="291"/>
      <c r="L11" s="291"/>
      <c r="M11" s="291"/>
      <c r="N11" s="291"/>
      <c r="O11" s="291"/>
      <c r="P11" s="291"/>
      <c r="Q11" s="291">
        <v>80</v>
      </c>
      <c r="R11" s="291"/>
      <c r="S11" s="291"/>
      <c r="T11" s="291"/>
      <c r="U11" s="291"/>
      <c r="V11" s="291"/>
      <c r="W11" s="291"/>
      <c r="X11" s="291"/>
      <c r="Y11" s="291"/>
      <c r="Z11" s="291"/>
      <c r="AA11" s="291"/>
      <c r="AB11" s="291"/>
      <c r="AC11" s="291"/>
      <c r="AD11" s="291"/>
      <c r="AE11" s="291"/>
      <c r="AF11" s="291"/>
      <c r="AG11" s="291"/>
      <c r="AH11" s="291"/>
      <c r="AI11" s="291"/>
      <c r="AJ11" s="291"/>
      <c r="AK11" s="291"/>
      <c r="AL11" s="291"/>
      <c r="AM11" s="291"/>
      <c r="AN11" s="291"/>
      <c r="AO11" s="291"/>
      <c r="AP11" s="291"/>
      <c r="AQ11" s="291"/>
      <c r="AR11" s="291"/>
      <c r="AS11" s="291"/>
      <c r="AT11" s="291"/>
      <c r="AU11" s="291"/>
      <c r="AV11" s="291"/>
      <c r="AW11" s="291"/>
      <c r="AX11" s="291"/>
      <c r="AY11" s="291"/>
      <c r="AZ11" s="291"/>
      <c r="BA11" s="291"/>
      <c r="BB11" s="291"/>
      <c r="BC11" s="291"/>
      <c r="BD11" s="291"/>
      <c r="BE11" s="291"/>
      <c r="BF11" s="291"/>
      <c r="BG11" s="291"/>
      <c r="BH11" s="291"/>
      <c r="BI11" s="291"/>
      <c r="BJ11" s="291"/>
      <c r="BK11" s="291"/>
      <c r="BL11" s="291"/>
      <c r="BM11" s="291"/>
      <c r="BN11" s="291"/>
      <c r="BO11" s="291"/>
      <c r="BP11" s="291"/>
      <c r="BQ11" s="291"/>
      <c r="BR11" s="291"/>
      <c r="BS11" s="291"/>
      <c r="BT11" s="291"/>
      <c r="BU11" s="291"/>
      <c r="BV11" s="291"/>
      <c r="BW11" s="291"/>
      <c r="BX11" s="291"/>
      <c r="BY11" s="291"/>
      <c r="BZ11" s="291"/>
      <c r="CA11" s="291"/>
      <c r="CB11" s="291"/>
      <c r="CC11" s="291"/>
      <c r="CD11" s="291"/>
      <c r="CE11" s="291"/>
      <c r="CF11" s="291"/>
      <c r="CG11" s="291"/>
      <c r="CH11" s="291"/>
      <c r="CI11" s="291"/>
      <c r="CJ11" s="291"/>
      <c r="CK11" s="291"/>
      <c r="CL11" s="291"/>
      <c r="CM11" s="291"/>
      <c r="CN11" s="291"/>
      <c r="CO11" s="291"/>
      <c r="CP11" s="291"/>
      <c r="CQ11" s="291"/>
      <c r="CR11" s="291"/>
      <c r="CS11" s="291"/>
      <c r="CT11" s="291"/>
      <c r="CU11" s="291"/>
      <c r="CV11" s="291"/>
      <c r="CW11" s="291"/>
      <c r="CX11" s="291"/>
      <c r="CY11" s="291"/>
      <c r="CZ11" s="291"/>
      <c r="DA11" s="291"/>
      <c r="DB11" s="291"/>
      <c r="DC11" s="291"/>
      <c r="DD11" s="291"/>
      <c r="DE11" s="291"/>
      <c r="DF11" s="291"/>
      <c r="DG11" s="291"/>
      <c r="DH11" s="291"/>
      <c r="DI11" s="291"/>
      <c r="DJ11" s="291"/>
      <c r="DK11" s="291"/>
      <c r="DL11" s="291"/>
      <c r="DM11" s="291"/>
      <c r="DN11" s="291"/>
      <c r="DO11" s="291"/>
      <c r="DP11" s="291"/>
      <c r="DQ11" s="291"/>
      <c r="DR11" s="291"/>
      <c r="DS11" s="291"/>
      <c r="DT11" s="291"/>
      <c r="DU11" s="291"/>
      <c r="DV11" s="291"/>
      <c r="DW11" s="291"/>
      <c r="DX11" s="291">
        <v>80</v>
      </c>
    </row>
    <row r="12" spans="1:128" ht="16.5" customHeight="1">
      <c r="A12" s="1" t="s">
        <v>93</v>
      </c>
      <c r="B12" s="1" t="str">
        <f t="shared" si="0"/>
        <v>35,100</v>
      </c>
      <c r="C12" t="s">
        <v>93</v>
      </c>
      <c r="D12" s="291"/>
      <c r="E12" s="291"/>
      <c r="F12" s="291"/>
      <c r="G12" s="291"/>
      <c r="H12" s="291"/>
      <c r="I12" s="291"/>
      <c r="J12" s="291"/>
      <c r="K12" s="291"/>
      <c r="L12" s="291"/>
      <c r="M12" s="291"/>
      <c r="N12" s="291"/>
      <c r="O12" s="291"/>
      <c r="P12" s="291"/>
      <c r="Q12" s="291"/>
      <c r="R12" s="291">
        <v>35</v>
      </c>
      <c r="S12" s="291">
        <v>100</v>
      </c>
      <c r="T12" s="291"/>
      <c r="U12" s="291"/>
      <c r="V12" s="291"/>
      <c r="W12" s="291"/>
      <c r="X12" s="291"/>
      <c r="Y12" s="291"/>
      <c r="Z12" s="291"/>
      <c r="AA12" s="291"/>
      <c r="AB12" s="291"/>
      <c r="AC12" s="291"/>
      <c r="AD12" s="291"/>
      <c r="AE12" s="291"/>
      <c r="AF12" s="291"/>
      <c r="AG12" s="291"/>
      <c r="AH12" s="291"/>
      <c r="AI12" s="291"/>
      <c r="AJ12" s="291"/>
      <c r="AK12" s="291"/>
      <c r="AL12" s="291"/>
      <c r="AM12" s="291"/>
      <c r="AN12" s="291"/>
      <c r="AO12" s="291"/>
      <c r="AP12" s="291"/>
      <c r="AQ12" s="291"/>
      <c r="AR12" s="291"/>
      <c r="AS12" s="291"/>
      <c r="AT12" s="291"/>
      <c r="AU12" s="291"/>
      <c r="AV12" s="291"/>
      <c r="AW12" s="291"/>
      <c r="AX12" s="291"/>
      <c r="AY12" s="291"/>
      <c r="AZ12" s="291"/>
      <c r="BA12" s="291"/>
      <c r="BB12" s="291"/>
      <c r="BC12" s="291"/>
      <c r="BD12" s="291"/>
      <c r="BE12" s="291"/>
      <c r="BF12" s="291"/>
      <c r="BG12" s="291"/>
      <c r="BH12" s="291"/>
      <c r="BI12" s="291"/>
      <c r="BJ12" s="291"/>
      <c r="BK12" s="291"/>
      <c r="BL12" s="291"/>
      <c r="BM12" s="291"/>
      <c r="BN12" s="291"/>
      <c r="BO12" s="291"/>
      <c r="BP12" s="291"/>
      <c r="BQ12" s="291"/>
      <c r="BR12" s="291"/>
      <c r="BS12" s="291"/>
      <c r="BT12" s="291"/>
      <c r="BU12" s="291"/>
      <c r="BV12" s="291"/>
      <c r="BW12" s="291"/>
      <c r="BX12" s="291"/>
      <c r="BY12" s="291"/>
      <c r="BZ12" s="291"/>
      <c r="CA12" s="291"/>
      <c r="CB12" s="291"/>
      <c r="CC12" s="291"/>
      <c r="CD12" s="291"/>
      <c r="CE12" s="291"/>
      <c r="CF12" s="291"/>
      <c r="CG12" s="291"/>
      <c r="CH12" s="291"/>
      <c r="CI12" s="291"/>
      <c r="CJ12" s="291"/>
      <c r="CK12" s="291"/>
      <c r="CL12" s="291"/>
      <c r="CM12" s="291"/>
      <c r="CN12" s="291"/>
      <c r="CO12" s="291"/>
      <c r="CP12" s="291"/>
      <c r="CQ12" s="291"/>
      <c r="CR12" s="291"/>
      <c r="CS12" s="291"/>
      <c r="CT12" s="291"/>
      <c r="CU12" s="291"/>
      <c r="CV12" s="291"/>
      <c r="CW12" s="291"/>
      <c r="CX12" s="291"/>
      <c r="CY12" s="291"/>
      <c r="CZ12" s="291"/>
      <c r="DA12" s="291"/>
      <c r="DB12" s="291"/>
      <c r="DC12" s="291"/>
      <c r="DD12" s="291"/>
      <c r="DE12" s="291"/>
      <c r="DF12" s="291"/>
      <c r="DG12" s="291"/>
      <c r="DH12" s="291"/>
      <c r="DI12" s="291"/>
      <c r="DJ12" s="291"/>
      <c r="DK12" s="291"/>
      <c r="DL12" s="291"/>
      <c r="DM12" s="291"/>
      <c r="DN12" s="291"/>
      <c r="DO12" s="291"/>
      <c r="DP12" s="291"/>
      <c r="DQ12" s="291"/>
      <c r="DR12" s="291"/>
      <c r="DS12" s="291"/>
      <c r="DT12" s="291"/>
      <c r="DU12" s="291"/>
      <c r="DV12" s="291"/>
      <c r="DW12" s="291"/>
      <c r="DX12" s="291">
        <v>135</v>
      </c>
    </row>
    <row r="13" spans="1:128" ht="16.5" customHeight="1">
      <c r="A13" s="1" t="s">
        <v>1181</v>
      </c>
      <c r="B13" s="1" t="str">
        <f t="shared" si="0"/>
        <v>85</v>
      </c>
      <c r="C13" t="s">
        <v>1181</v>
      </c>
      <c r="D13" s="291"/>
      <c r="E13" s="291"/>
      <c r="F13" s="291"/>
      <c r="G13" s="291"/>
      <c r="H13" s="291"/>
      <c r="I13" s="291"/>
      <c r="J13" s="291"/>
      <c r="K13" s="291"/>
      <c r="L13" s="291"/>
      <c r="M13" s="291"/>
      <c r="N13" s="291"/>
      <c r="O13" s="291"/>
      <c r="P13" s="291"/>
      <c r="Q13" s="291"/>
      <c r="R13" s="291"/>
      <c r="S13" s="291"/>
      <c r="T13" s="291">
        <v>85</v>
      </c>
      <c r="U13" s="291"/>
      <c r="V13" s="291"/>
      <c r="W13" s="291"/>
      <c r="X13" s="291"/>
      <c r="Y13" s="291"/>
      <c r="Z13" s="291"/>
      <c r="AA13" s="291"/>
      <c r="AB13" s="291"/>
      <c r="AC13" s="291"/>
      <c r="AD13" s="291"/>
      <c r="AE13" s="291"/>
      <c r="AF13" s="291"/>
      <c r="AG13" s="291"/>
      <c r="AH13" s="291"/>
      <c r="AI13" s="291"/>
      <c r="AJ13" s="291"/>
      <c r="AK13" s="291"/>
      <c r="AL13" s="291"/>
      <c r="AM13" s="291"/>
      <c r="AN13" s="291"/>
      <c r="AO13" s="291"/>
      <c r="AP13" s="291"/>
      <c r="AQ13" s="291"/>
      <c r="AR13" s="291"/>
      <c r="AS13" s="291"/>
      <c r="AT13" s="291"/>
      <c r="AU13" s="291"/>
      <c r="AV13" s="291"/>
      <c r="AW13" s="291"/>
      <c r="AX13" s="291"/>
      <c r="AY13" s="291"/>
      <c r="AZ13" s="291"/>
      <c r="BA13" s="291"/>
      <c r="BB13" s="291"/>
      <c r="BC13" s="291"/>
      <c r="BD13" s="291"/>
      <c r="BE13" s="291"/>
      <c r="BF13" s="291"/>
      <c r="BG13" s="291"/>
      <c r="BH13" s="291"/>
      <c r="BI13" s="291"/>
      <c r="BJ13" s="291"/>
      <c r="BK13" s="291"/>
      <c r="BL13" s="291"/>
      <c r="BM13" s="291"/>
      <c r="BN13" s="291"/>
      <c r="BO13" s="291"/>
      <c r="BP13" s="291"/>
      <c r="BQ13" s="291"/>
      <c r="BR13" s="291"/>
      <c r="BS13" s="291"/>
      <c r="BT13" s="291"/>
      <c r="BU13" s="291"/>
      <c r="BV13" s="291"/>
      <c r="BW13" s="291"/>
      <c r="BX13" s="291"/>
      <c r="BY13" s="291"/>
      <c r="BZ13" s="291"/>
      <c r="CA13" s="291"/>
      <c r="CB13" s="291"/>
      <c r="CC13" s="291"/>
      <c r="CD13" s="291"/>
      <c r="CE13" s="291"/>
      <c r="CF13" s="291"/>
      <c r="CG13" s="291"/>
      <c r="CH13" s="291"/>
      <c r="CI13" s="291"/>
      <c r="CJ13" s="291"/>
      <c r="CK13" s="291"/>
      <c r="CL13" s="291"/>
      <c r="CM13" s="291"/>
      <c r="CN13" s="291"/>
      <c r="CO13" s="291"/>
      <c r="CP13" s="291"/>
      <c r="CQ13" s="291"/>
      <c r="CR13" s="291"/>
      <c r="CS13" s="291"/>
      <c r="CT13" s="291"/>
      <c r="CU13" s="291"/>
      <c r="CV13" s="291"/>
      <c r="CW13" s="291"/>
      <c r="CX13" s="291"/>
      <c r="CY13" s="291"/>
      <c r="CZ13" s="291"/>
      <c r="DA13" s="291"/>
      <c r="DB13" s="291"/>
      <c r="DC13" s="291"/>
      <c r="DD13" s="291"/>
      <c r="DE13" s="291"/>
      <c r="DF13" s="291"/>
      <c r="DG13" s="291"/>
      <c r="DH13" s="291"/>
      <c r="DI13" s="291"/>
      <c r="DJ13" s="291"/>
      <c r="DK13" s="291"/>
      <c r="DL13" s="291"/>
      <c r="DM13" s="291"/>
      <c r="DN13" s="291"/>
      <c r="DO13" s="291"/>
      <c r="DP13" s="291"/>
      <c r="DQ13" s="291"/>
      <c r="DR13" s="291"/>
      <c r="DS13" s="291"/>
      <c r="DT13" s="291"/>
      <c r="DU13" s="291"/>
      <c r="DV13" s="291"/>
      <c r="DW13" s="291"/>
      <c r="DX13" s="291">
        <v>85</v>
      </c>
    </row>
    <row r="14" spans="1:128" ht="16.5" customHeight="1">
      <c r="A14" s="1" t="s">
        <v>117</v>
      </c>
      <c r="B14" s="1" t="str">
        <f t="shared" si="0"/>
        <v>55,100</v>
      </c>
      <c r="C14" t="s">
        <v>117</v>
      </c>
      <c r="D14" s="291"/>
      <c r="E14" s="291"/>
      <c r="F14" s="291"/>
      <c r="G14" s="291"/>
      <c r="H14" s="291"/>
      <c r="I14" s="291"/>
      <c r="J14" s="291"/>
      <c r="K14" s="291"/>
      <c r="L14" s="291"/>
      <c r="M14" s="291"/>
      <c r="N14" s="291"/>
      <c r="O14" s="291"/>
      <c r="P14" s="291"/>
      <c r="Q14" s="291"/>
      <c r="R14" s="291"/>
      <c r="S14" s="291"/>
      <c r="T14" s="291"/>
      <c r="U14" s="291">
        <v>55</v>
      </c>
      <c r="V14" s="291">
        <v>100</v>
      </c>
      <c r="W14" s="291"/>
      <c r="X14" s="291"/>
      <c r="Y14" s="291"/>
      <c r="Z14" s="291"/>
      <c r="AA14" s="291"/>
      <c r="AB14" s="291"/>
      <c r="AC14" s="291"/>
      <c r="AD14" s="291"/>
      <c r="AE14" s="291"/>
      <c r="AF14" s="291"/>
      <c r="AG14" s="291"/>
      <c r="AH14" s="291"/>
      <c r="AI14" s="291"/>
      <c r="AJ14" s="291"/>
      <c r="AK14" s="291"/>
      <c r="AL14" s="291"/>
      <c r="AM14" s="291"/>
      <c r="AN14" s="291"/>
      <c r="AO14" s="291"/>
      <c r="AP14" s="291"/>
      <c r="AQ14" s="291"/>
      <c r="AR14" s="291"/>
      <c r="AS14" s="291"/>
      <c r="AT14" s="291"/>
      <c r="AU14" s="291"/>
      <c r="AV14" s="291"/>
      <c r="AW14" s="291"/>
      <c r="AX14" s="291"/>
      <c r="AY14" s="291"/>
      <c r="AZ14" s="291"/>
      <c r="BA14" s="291"/>
      <c r="BB14" s="291"/>
      <c r="BC14" s="291"/>
      <c r="BD14" s="291"/>
      <c r="BE14" s="291"/>
      <c r="BF14" s="291"/>
      <c r="BG14" s="291"/>
      <c r="BH14" s="291"/>
      <c r="BI14" s="291"/>
      <c r="BJ14" s="291"/>
      <c r="BK14" s="291"/>
      <c r="BL14" s="291"/>
      <c r="BM14" s="291"/>
      <c r="BN14" s="291"/>
      <c r="BO14" s="291"/>
      <c r="BP14" s="291"/>
      <c r="BQ14" s="291"/>
      <c r="BR14" s="291"/>
      <c r="BS14" s="291"/>
      <c r="BT14" s="291"/>
      <c r="BU14" s="291"/>
      <c r="BV14" s="291"/>
      <c r="BW14" s="291"/>
      <c r="BX14" s="291"/>
      <c r="BY14" s="291"/>
      <c r="BZ14" s="291"/>
      <c r="CA14" s="291"/>
      <c r="CB14" s="291"/>
      <c r="CC14" s="291"/>
      <c r="CD14" s="291"/>
      <c r="CE14" s="291"/>
      <c r="CF14" s="291"/>
      <c r="CG14" s="291"/>
      <c r="CH14" s="291"/>
      <c r="CI14" s="291"/>
      <c r="CJ14" s="291"/>
      <c r="CK14" s="291"/>
      <c r="CL14" s="291"/>
      <c r="CM14" s="291"/>
      <c r="CN14" s="291"/>
      <c r="CO14" s="291"/>
      <c r="CP14" s="291"/>
      <c r="CQ14" s="291"/>
      <c r="CR14" s="291"/>
      <c r="CS14" s="291"/>
      <c r="CT14" s="291"/>
      <c r="CU14" s="291"/>
      <c r="CV14" s="291"/>
      <c r="CW14" s="291"/>
      <c r="CX14" s="291"/>
      <c r="CY14" s="291"/>
      <c r="CZ14" s="291"/>
      <c r="DA14" s="291"/>
      <c r="DB14" s="291"/>
      <c r="DC14" s="291"/>
      <c r="DD14" s="291"/>
      <c r="DE14" s="291"/>
      <c r="DF14" s="291"/>
      <c r="DG14" s="291"/>
      <c r="DH14" s="291"/>
      <c r="DI14" s="291"/>
      <c r="DJ14" s="291"/>
      <c r="DK14" s="291"/>
      <c r="DL14" s="291"/>
      <c r="DM14" s="291"/>
      <c r="DN14" s="291"/>
      <c r="DO14" s="291"/>
      <c r="DP14" s="291"/>
      <c r="DQ14" s="291"/>
      <c r="DR14" s="291"/>
      <c r="DS14" s="291"/>
      <c r="DT14" s="291"/>
      <c r="DU14" s="291"/>
      <c r="DV14" s="291"/>
      <c r="DW14" s="291"/>
      <c r="DX14" s="291">
        <v>155</v>
      </c>
    </row>
    <row r="15" spans="1:128" ht="16.5" customHeight="1">
      <c r="A15" s="1" t="s">
        <v>933</v>
      </c>
      <c r="B15" s="1" t="str">
        <f t="shared" si="0"/>
        <v>60,95</v>
      </c>
      <c r="C15" t="s">
        <v>933</v>
      </c>
      <c r="D15" s="291"/>
      <c r="E15" s="291"/>
      <c r="F15" s="291"/>
      <c r="G15" s="291"/>
      <c r="H15" s="291"/>
      <c r="I15" s="291"/>
      <c r="J15" s="291"/>
      <c r="K15" s="291"/>
      <c r="L15" s="291"/>
      <c r="M15" s="291"/>
      <c r="N15" s="291"/>
      <c r="O15" s="291"/>
      <c r="P15" s="291"/>
      <c r="Q15" s="291"/>
      <c r="R15" s="291"/>
      <c r="S15" s="291"/>
      <c r="T15" s="291"/>
      <c r="U15" s="291"/>
      <c r="V15" s="291"/>
      <c r="W15" s="291">
        <v>60</v>
      </c>
      <c r="X15" s="291">
        <v>95</v>
      </c>
      <c r="Y15" s="291"/>
      <c r="Z15" s="291"/>
      <c r="AA15" s="291"/>
      <c r="AB15" s="291"/>
      <c r="AC15" s="291"/>
      <c r="AD15" s="291"/>
      <c r="AE15" s="291"/>
      <c r="AF15" s="291"/>
      <c r="AG15" s="291"/>
      <c r="AH15" s="291"/>
      <c r="AI15" s="291"/>
      <c r="AJ15" s="291"/>
      <c r="AK15" s="291"/>
      <c r="AL15" s="291"/>
      <c r="AM15" s="291"/>
      <c r="AN15" s="291"/>
      <c r="AO15" s="291"/>
      <c r="AP15" s="291"/>
      <c r="AQ15" s="291"/>
      <c r="AR15" s="291"/>
      <c r="AS15" s="291"/>
      <c r="AT15" s="291"/>
      <c r="AU15" s="291"/>
      <c r="AV15" s="291"/>
      <c r="AW15" s="291"/>
      <c r="AX15" s="291"/>
      <c r="AY15" s="291"/>
      <c r="AZ15" s="291"/>
      <c r="BA15" s="291"/>
      <c r="BB15" s="291"/>
      <c r="BC15" s="291"/>
      <c r="BD15" s="291"/>
      <c r="BE15" s="291"/>
      <c r="BF15" s="291"/>
      <c r="BG15" s="291"/>
      <c r="BH15" s="291"/>
      <c r="BI15" s="291"/>
      <c r="BJ15" s="291"/>
      <c r="BK15" s="291"/>
      <c r="BL15" s="291"/>
      <c r="BM15" s="291"/>
      <c r="BN15" s="291"/>
      <c r="BO15" s="291"/>
      <c r="BP15" s="291"/>
      <c r="BQ15" s="291"/>
      <c r="BR15" s="291"/>
      <c r="BS15" s="291"/>
      <c r="BT15" s="291"/>
      <c r="BU15" s="291"/>
      <c r="BV15" s="291"/>
      <c r="BW15" s="291"/>
      <c r="BX15" s="291"/>
      <c r="BY15" s="291"/>
      <c r="BZ15" s="291"/>
      <c r="CA15" s="291"/>
      <c r="CB15" s="291"/>
      <c r="CC15" s="291"/>
      <c r="CD15" s="291"/>
      <c r="CE15" s="291"/>
      <c r="CF15" s="291"/>
      <c r="CG15" s="291"/>
      <c r="CH15" s="291"/>
      <c r="CI15" s="291"/>
      <c r="CJ15" s="291"/>
      <c r="CK15" s="291"/>
      <c r="CL15" s="291"/>
      <c r="CM15" s="291"/>
      <c r="CN15" s="291"/>
      <c r="CO15" s="291"/>
      <c r="CP15" s="291"/>
      <c r="CQ15" s="291"/>
      <c r="CR15" s="291"/>
      <c r="CS15" s="291"/>
      <c r="CT15" s="291"/>
      <c r="CU15" s="291"/>
      <c r="CV15" s="291"/>
      <c r="CW15" s="291"/>
      <c r="CX15" s="291"/>
      <c r="CY15" s="291"/>
      <c r="CZ15" s="291"/>
      <c r="DA15" s="291"/>
      <c r="DB15" s="291"/>
      <c r="DC15" s="291"/>
      <c r="DD15" s="291"/>
      <c r="DE15" s="291"/>
      <c r="DF15" s="291"/>
      <c r="DG15" s="291"/>
      <c r="DH15" s="291"/>
      <c r="DI15" s="291"/>
      <c r="DJ15" s="291"/>
      <c r="DK15" s="291"/>
      <c r="DL15" s="291"/>
      <c r="DM15" s="291"/>
      <c r="DN15" s="291"/>
      <c r="DO15" s="291"/>
      <c r="DP15" s="291"/>
      <c r="DQ15" s="291"/>
      <c r="DR15" s="291"/>
      <c r="DS15" s="291"/>
      <c r="DT15" s="291"/>
      <c r="DU15" s="291"/>
      <c r="DV15" s="291"/>
      <c r="DW15" s="291"/>
      <c r="DX15" s="291">
        <v>155</v>
      </c>
    </row>
    <row r="16" spans="1:128" ht="16.5" customHeight="1">
      <c r="A16" s="1" t="s">
        <v>98</v>
      </c>
      <c r="B16" s="1" t="str">
        <f t="shared" si="0"/>
        <v>85</v>
      </c>
      <c r="C16" t="s">
        <v>98</v>
      </c>
      <c r="D16" s="291"/>
      <c r="E16" s="291"/>
      <c r="F16" s="291"/>
      <c r="G16" s="291"/>
      <c r="H16" s="291"/>
      <c r="I16" s="291"/>
      <c r="J16" s="291"/>
      <c r="K16" s="291"/>
      <c r="L16" s="291"/>
      <c r="M16" s="291"/>
      <c r="N16" s="291"/>
      <c r="O16" s="291"/>
      <c r="P16" s="291"/>
      <c r="Q16" s="291"/>
      <c r="R16" s="291"/>
      <c r="S16" s="291"/>
      <c r="T16" s="291"/>
      <c r="U16" s="291"/>
      <c r="V16" s="291"/>
      <c r="W16" s="291"/>
      <c r="X16" s="291"/>
      <c r="Y16" s="291">
        <v>85</v>
      </c>
      <c r="Z16" s="291"/>
      <c r="AA16" s="291"/>
      <c r="AB16" s="291"/>
      <c r="AC16" s="291"/>
      <c r="AD16" s="291"/>
      <c r="AE16" s="291"/>
      <c r="AF16" s="291"/>
      <c r="AG16" s="291"/>
      <c r="AH16" s="291"/>
      <c r="AI16" s="291"/>
      <c r="AJ16" s="291"/>
      <c r="AK16" s="291"/>
      <c r="AL16" s="291"/>
      <c r="AM16" s="291"/>
      <c r="AN16" s="291"/>
      <c r="AO16" s="291"/>
      <c r="AP16" s="291"/>
      <c r="AQ16" s="291"/>
      <c r="AR16" s="291"/>
      <c r="AS16" s="291"/>
      <c r="AT16" s="291"/>
      <c r="AU16" s="291"/>
      <c r="AV16" s="291"/>
      <c r="AW16" s="291"/>
      <c r="AX16" s="291"/>
      <c r="AY16" s="291"/>
      <c r="AZ16" s="291"/>
      <c r="BA16" s="291"/>
      <c r="BB16" s="291"/>
      <c r="BC16" s="291"/>
      <c r="BD16" s="291"/>
      <c r="BE16" s="291"/>
      <c r="BF16" s="291"/>
      <c r="BG16" s="291"/>
      <c r="BH16" s="291"/>
      <c r="BI16" s="291"/>
      <c r="BJ16" s="291"/>
      <c r="BK16" s="291"/>
      <c r="BL16" s="291"/>
      <c r="BM16" s="291"/>
      <c r="BN16" s="291"/>
      <c r="BO16" s="291"/>
      <c r="BP16" s="291"/>
      <c r="BQ16" s="291"/>
      <c r="BR16" s="291"/>
      <c r="BS16" s="291"/>
      <c r="BT16" s="291"/>
      <c r="BU16" s="291"/>
      <c r="BV16" s="291"/>
      <c r="BW16" s="291"/>
      <c r="BX16" s="291"/>
      <c r="BY16" s="291"/>
      <c r="BZ16" s="291"/>
      <c r="CA16" s="291"/>
      <c r="CB16" s="291"/>
      <c r="CC16" s="291"/>
      <c r="CD16" s="291"/>
      <c r="CE16" s="291"/>
      <c r="CF16" s="291"/>
      <c r="CG16" s="291"/>
      <c r="CH16" s="291"/>
      <c r="CI16" s="291"/>
      <c r="CJ16" s="291"/>
      <c r="CK16" s="291"/>
      <c r="CL16" s="291"/>
      <c r="CM16" s="291"/>
      <c r="CN16" s="291"/>
      <c r="CO16" s="291"/>
      <c r="CP16" s="291"/>
      <c r="CQ16" s="291"/>
      <c r="CR16" s="291"/>
      <c r="CS16" s="291"/>
      <c r="CT16" s="291"/>
      <c r="CU16" s="291"/>
      <c r="CV16" s="291"/>
      <c r="CW16" s="291"/>
      <c r="CX16" s="291"/>
      <c r="CY16" s="291"/>
      <c r="CZ16" s="291"/>
      <c r="DA16" s="291"/>
      <c r="DB16" s="291"/>
      <c r="DC16" s="291"/>
      <c r="DD16" s="291"/>
      <c r="DE16" s="291"/>
      <c r="DF16" s="291"/>
      <c r="DG16" s="291"/>
      <c r="DH16" s="291"/>
      <c r="DI16" s="291"/>
      <c r="DJ16" s="291"/>
      <c r="DK16" s="291"/>
      <c r="DL16" s="291"/>
      <c r="DM16" s="291"/>
      <c r="DN16" s="291"/>
      <c r="DO16" s="291"/>
      <c r="DP16" s="291"/>
      <c r="DQ16" s="291"/>
      <c r="DR16" s="291"/>
      <c r="DS16" s="291"/>
      <c r="DT16" s="291"/>
      <c r="DU16" s="291"/>
      <c r="DV16" s="291"/>
      <c r="DW16" s="291"/>
      <c r="DX16" s="291">
        <v>85</v>
      </c>
    </row>
    <row r="17" spans="1:128" ht="16.5" customHeight="1">
      <c r="A17" s="1" t="s">
        <v>26</v>
      </c>
      <c r="B17" s="1" t="str">
        <f t="shared" si="0"/>
        <v>70,100</v>
      </c>
      <c r="C17" t="s">
        <v>26</v>
      </c>
      <c r="D17" s="291"/>
      <c r="E17" s="291"/>
      <c r="F17" s="291"/>
      <c r="G17" s="291"/>
      <c r="H17" s="291"/>
      <c r="I17" s="291"/>
      <c r="J17" s="291"/>
      <c r="K17" s="291"/>
      <c r="L17" s="291"/>
      <c r="M17" s="291"/>
      <c r="N17" s="291"/>
      <c r="O17" s="291"/>
      <c r="P17" s="291"/>
      <c r="Q17" s="291"/>
      <c r="R17" s="291"/>
      <c r="S17" s="291"/>
      <c r="T17" s="291"/>
      <c r="U17" s="291"/>
      <c r="V17" s="291"/>
      <c r="W17" s="291"/>
      <c r="X17" s="291"/>
      <c r="Y17" s="291"/>
      <c r="Z17" s="291">
        <v>70</v>
      </c>
      <c r="AA17" s="291">
        <v>100</v>
      </c>
      <c r="AB17" s="291"/>
      <c r="AC17" s="291"/>
      <c r="AD17" s="291"/>
      <c r="AE17" s="291"/>
      <c r="AF17" s="291"/>
      <c r="AG17" s="291"/>
      <c r="AH17" s="291"/>
      <c r="AI17" s="291"/>
      <c r="AJ17" s="291"/>
      <c r="AK17" s="291"/>
      <c r="AL17" s="291"/>
      <c r="AM17" s="291"/>
      <c r="AN17" s="291"/>
      <c r="AO17" s="291"/>
      <c r="AP17" s="291"/>
      <c r="AQ17" s="291"/>
      <c r="AR17" s="291"/>
      <c r="AS17" s="291"/>
      <c r="AT17" s="291"/>
      <c r="AU17" s="291"/>
      <c r="AV17" s="291"/>
      <c r="AW17" s="291"/>
      <c r="AX17" s="291"/>
      <c r="AY17" s="291"/>
      <c r="AZ17" s="291"/>
      <c r="BA17" s="291"/>
      <c r="BB17" s="291"/>
      <c r="BC17" s="291"/>
      <c r="BD17" s="291"/>
      <c r="BE17" s="291"/>
      <c r="BF17" s="291"/>
      <c r="BG17" s="291"/>
      <c r="BH17" s="291"/>
      <c r="BI17" s="291"/>
      <c r="BJ17" s="291"/>
      <c r="BK17" s="291"/>
      <c r="BL17" s="291"/>
      <c r="BM17" s="291"/>
      <c r="BN17" s="291"/>
      <c r="BO17" s="291"/>
      <c r="BP17" s="291"/>
      <c r="BQ17" s="291"/>
      <c r="BR17" s="291"/>
      <c r="BS17" s="291"/>
      <c r="BT17" s="291"/>
      <c r="BU17" s="291"/>
      <c r="BV17" s="291"/>
      <c r="BW17" s="291"/>
      <c r="BX17" s="291"/>
      <c r="BY17" s="291"/>
      <c r="BZ17" s="291"/>
      <c r="CA17" s="291"/>
      <c r="CB17" s="291"/>
      <c r="CC17" s="291"/>
      <c r="CD17" s="291"/>
      <c r="CE17" s="291"/>
      <c r="CF17" s="291"/>
      <c r="CG17" s="291"/>
      <c r="CH17" s="291"/>
      <c r="CI17" s="291"/>
      <c r="CJ17" s="291"/>
      <c r="CK17" s="291"/>
      <c r="CL17" s="291"/>
      <c r="CM17" s="291"/>
      <c r="CN17" s="291"/>
      <c r="CO17" s="291"/>
      <c r="CP17" s="291"/>
      <c r="CQ17" s="291"/>
      <c r="CR17" s="291"/>
      <c r="CS17" s="291"/>
      <c r="CT17" s="291"/>
      <c r="CU17" s="291"/>
      <c r="CV17" s="291"/>
      <c r="CW17" s="291"/>
      <c r="CX17" s="291"/>
      <c r="CY17" s="291"/>
      <c r="CZ17" s="291"/>
      <c r="DA17" s="291"/>
      <c r="DB17" s="291"/>
      <c r="DC17" s="291"/>
      <c r="DD17" s="291"/>
      <c r="DE17" s="291"/>
      <c r="DF17" s="291"/>
      <c r="DG17" s="291"/>
      <c r="DH17" s="291"/>
      <c r="DI17" s="291"/>
      <c r="DJ17" s="291"/>
      <c r="DK17" s="291"/>
      <c r="DL17" s="291"/>
      <c r="DM17" s="291"/>
      <c r="DN17" s="291"/>
      <c r="DO17" s="291"/>
      <c r="DP17" s="291"/>
      <c r="DQ17" s="291"/>
      <c r="DR17" s="291"/>
      <c r="DS17" s="291"/>
      <c r="DT17" s="291"/>
      <c r="DU17" s="291"/>
      <c r="DV17" s="291"/>
      <c r="DW17" s="291"/>
      <c r="DX17" s="291">
        <v>170</v>
      </c>
    </row>
    <row r="18" spans="1:128" ht="16.5" customHeight="1">
      <c r="A18" s="1" t="s">
        <v>676</v>
      </c>
      <c r="B18" s="1" t="str">
        <f t="shared" si="0"/>
        <v>95</v>
      </c>
      <c r="C18" t="s">
        <v>676</v>
      </c>
      <c r="D18" s="291"/>
      <c r="E18" s="291"/>
      <c r="F18" s="291"/>
      <c r="G18" s="291"/>
      <c r="H18" s="291"/>
      <c r="I18" s="291"/>
      <c r="J18" s="291"/>
      <c r="K18" s="291"/>
      <c r="L18" s="291"/>
      <c r="M18" s="291"/>
      <c r="N18" s="291"/>
      <c r="O18" s="291"/>
      <c r="P18" s="291"/>
      <c r="Q18" s="291"/>
      <c r="R18" s="291"/>
      <c r="S18" s="291"/>
      <c r="T18" s="291"/>
      <c r="U18" s="291"/>
      <c r="V18" s="291"/>
      <c r="W18" s="291"/>
      <c r="X18" s="291"/>
      <c r="Y18" s="291"/>
      <c r="Z18" s="291"/>
      <c r="AA18" s="291"/>
      <c r="AB18" s="291">
        <v>95</v>
      </c>
      <c r="AC18" s="291"/>
      <c r="AD18" s="291"/>
      <c r="AE18" s="291"/>
      <c r="AF18" s="291"/>
      <c r="AG18" s="291"/>
      <c r="AH18" s="291"/>
      <c r="AI18" s="291"/>
      <c r="AJ18" s="291"/>
      <c r="AK18" s="291"/>
      <c r="AL18" s="291"/>
      <c r="AM18" s="291"/>
      <c r="AN18" s="291"/>
      <c r="AO18" s="291"/>
      <c r="AP18" s="291"/>
      <c r="AQ18" s="291"/>
      <c r="AR18" s="291"/>
      <c r="AS18" s="291"/>
      <c r="AT18" s="291"/>
      <c r="AU18" s="291"/>
      <c r="AV18" s="291"/>
      <c r="AW18" s="291"/>
      <c r="AX18" s="291"/>
      <c r="AY18" s="291"/>
      <c r="AZ18" s="291"/>
      <c r="BA18" s="291"/>
      <c r="BB18" s="291"/>
      <c r="BC18" s="291"/>
      <c r="BD18" s="291"/>
      <c r="BE18" s="291"/>
      <c r="BF18" s="291"/>
      <c r="BG18" s="291"/>
      <c r="BH18" s="291"/>
      <c r="BI18" s="291"/>
      <c r="BJ18" s="291"/>
      <c r="BK18" s="291"/>
      <c r="BL18" s="291"/>
      <c r="BM18" s="291"/>
      <c r="BN18" s="291"/>
      <c r="BO18" s="291"/>
      <c r="BP18" s="291"/>
      <c r="BQ18" s="291"/>
      <c r="BR18" s="291"/>
      <c r="BS18" s="291"/>
      <c r="BT18" s="291"/>
      <c r="BU18" s="291"/>
      <c r="BV18" s="291"/>
      <c r="BW18" s="291"/>
      <c r="BX18" s="291"/>
      <c r="BY18" s="291"/>
      <c r="BZ18" s="291"/>
      <c r="CA18" s="291"/>
      <c r="CB18" s="291"/>
      <c r="CC18" s="291"/>
      <c r="CD18" s="291"/>
      <c r="CE18" s="291"/>
      <c r="CF18" s="291"/>
      <c r="CG18" s="291"/>
      <c r="CH18" s="291"/>
      <c r="CI18" s="291"/>
      <c r="CJ18" s="291"/>
      <c r="CK18" s="291"/>
      <c r="CL18" s="291"/>
      <c r="CM18" s="291"/>
      <c r="CN18" s="291"/>
      <c r="CO18" s="291"/>
      <c r="CP18" s="291"/>
      <c r="CQ18" s="291"/>
      <c r="CR18" s="291"/>
      <c r="CS18" s="291"/>
      <c r="CT18" s="291"/>
      <c r="CU18" s="291"/>
      <c r="CV18" s="291"/>
      <c r="CW18" s="291"/>
      <c r="CX18" s="291"/>
      <c r="CY18" s="291"/>
      <c r="CZ18" s="291"/>
      <c r="DA18" s="291"/>
      <c r="DB18" s="291"/>
      <c r="DC18" s="291"/>
      <c r="DD18" s="291"/>
      <c r="DE18" s="291"/>
      <c r="DF18" s="291"/>
      <c r="DG18" s="291"/>
      <c r="DH18" s="291"/>
      <c r="DI18" s="291"/>
      <c r="DJ18" s="291"/>
      <c r="DK18" s="291"/>
      <c r="DL18" s="291"/>
      <c r="DM18" s="291"/>
      <c r="DN18" s="291"/>
      <c r="DO18" s="291"/>
      <c r="DP18" s="291"/>
      <c r="DQ18" s="291"/>
      <c r="DR18" s="291"/>
      <c r="DS18" s="291"/>
      <c r="DT18" s="291"/>
      <c r="DU18" s="291"/>
      <c r="DV18" s="291"/>
      <c r="DW18" s="291"/>
      <c r="DX18" s="291">
        <v>95</v>
      </c>
    </row>
    <row r="19" spans="1:128" ht="16.5" customHeight="1">
      <c r="A19" s="1" t="s">
        <v>94</v>
      </c>
      <c r="B19" s="1" t="str">
        <f t="shared" si="0"/>
        <v>70,100</v>
      </c>
      <c r="C19" t="s">
        <v>94</v>
      </c>
      <c r="D19" s="291"/>
      <c r="E19" s="291"/>
      <c r="F19" s="291"/>
      <c r="G19" s="291"/>
      <c r="H19" s="291"/>
      <c r="I19" s="291"/>
      <c r="J19" s="291"/>
      <c r="K19" s="291"/>
      <c r="L19" s="291"/>
      <c r="M19" s="291"/>
      <c r="N19" s="291"/>
      <c r="O19" s="291"/>
      <c r="P19" s="291"/>
      <c r="Q19" s="291"/>
      <c r="R19" s="291"/>
      <c r="S19" s="291"/>
      <c r="T19" s="291"/>
      <c r="U19" s="291"/>
      <c r="V19" s="291"/>
      <c r="W19" s="291"/>
      <c r="X19" s="291"/>
      <c r="Y19" s="291"/>
      <c r="Z19" s="291"/>
      <c r="AA19" s="291"/>
      <c r="AB19" s="291"/>
      <c r="AC19" s="291">
        <v>70</v>
      </c>
      <c r="AD19" s="291">
        <v>100</v>
      </c>
      <c r="AE19" s="291"/>
      <c r="AF19" s="291"/>
      <c r="AG19" s="291"/>
      <c r="AH19" s="291"/>
      <c r="AI19" s="291"/>
      <c r="AJ19" s="291"/>
      <c r="AK19" s="291"/>
      <c r="AL19" s="291"/>
      <c r="AM19" s="291"/>
      <c r="AN19" s="291"/>
      <c r="AO19" s="291"/>
      <c r="AP19" s="291"/>
      <c r="AQ19" s="291"/>
      <c r="AR19" s="291"/>
      <c r="AS19" s="291"/>
      <c r="AT19" s="291"/>
      <c r="AU19" s="291"/>
      <c r="AV19" s="291"/>
      <c r="AW19" s="291"/>
      <c r="AX19" s="291"/>
      <c r="AY19" s="291"/>
      <c r="AZ19" s="291"/>
      <c r="BA19" s="291"/>
      <c r="BB19" s="291"/>
      <c r="BC19" s="291"/>
      <c r="BD19" s="291"/>
      <c r="BE19" s="291"/>
      <c r="BF19" s="291"/>
      <c r="BG19" s="291"/>
      <c r="BH19" s="291"/>
      <c r="BI19" s="291"/>
      <c r="BJ19" s="291"/>
      <c r="BK19" s="291"/>
      <c r="BL19" s="291"/>
      <c r="BM19" s="291"/>
      <c r="BN19" s="291"/>
      <c r="BO19" s="291"/>
      <c r="BP19" s="291"/>
      <c r="BQ19" s="291"/>
      <c r="BR19" s="291"/>
      <c r="BS19" s="291"/>
      <c r="BT19" s="291"/>
      <c r="BU19" s="291"/>
      <c r="BV19" s="291"/>
      <c r="BW19" s="291"/>
      <c r="BX19" s="291"/>
      <c r="BY19" s="291"/>
      <c r="BZ19" s="291"/>
      <c r="CA19" s="291"/>
      <c r="CB19" s="291"/>
      <c r="CC19" s="291"/>
      <c r="CD19" s="291"/>
      <c r="CE19" s="291"/>
      <c r="CF19" s="291"/>
      <c r="CG19" s="291"/>
      <c r="CH19" s="291"/>
      <c r="CI19" s="291"/>
      <c r="CJ19" s="291"/>
      <c r="CK19" s="291"/>
      <c r="CL19" s="291"/>
      <c r="CM19" s="291"/>
      <c r="CN19" s="291"/>
      <c r="CO19" s="291"/>
      <c r="CP19" s="291"/>
      <c r="CQ19" s="291"/>
      <c r="CR19" s="291"/>
      <c r="CS19" s="291"/>
      <c r="CT19" s="291"/>
      <c r="CU19" s="291"/>
      <c r="CV19" s="291"/>
      <c r="CW19" s="291"/>
      <c r="CX19" s="291"/>
      <c r="CY19" s="291"/>
      <c r="CZ19" s="291"/>
      <c r="DA19" s="291"/>
      <c r="DB19" s="291"/>
      <c r="DC19" s="291"/>
      <c r="DD19" s="291"/>
      <c r="DE19" s="291"/>
      <c r="DF19" s="291"/>
      <c r="DG19" s="291"/>
      <c r="DH19" s="291"/>
      <c r="DI19" s="291"/>
      <c r="DJ19" s="291"/>
      <c r="DK19" s="291"/>
      <c r="DL19" s="291"/>
      <c r="DM19" s="291"/>
      <c r="DN19" s="291"/>
      <c r="DO19" s="291"/>
      <c r="DP19" s="291"/>
      <c r="DQ19" s="291"/>
      <c r="DR19" s="291"/>
      <c r="DS19" s="291"/>
      <c r="DT19" s="291"/>
      <c r="DU19" s="291"/>
      <c r="DV19" s="291"/>
      <c r="DW19" s="291"/>
      <c r="DX19" s="291">
        <v>170</v>
      </c>
    </row>
    <row r="20" spans="1:128" ht="16.5" customHeight="1">
      <c r="A20" s="1" t="s">
        <v>122</v>
      </c>
      <c r="B20" s="1" t="str">
        <f t="shared" si="0"/>
        <v>65,100</v>
      </c>
      <c r="C20" t="s">
        <v>122</v>
      </c>
      <c r="D20" s="291"/>
      <c r="E20" s="291"/>
      <c r="F20" s="291"/>
      <c r="G20" s="291"/>
      <c r="H20" s="291"/>
      <c r="I20" s="291"/>
      <c r="J20" s="291"/>
      <c r="K20" s="291"/>
      <c r="L20" s="291"/>
      <c r="M20" s="291"/>
      <c r="N20" s="291"/>
      <c r="O20" s="291"/>
      <c r="P20" s="291"/>
      <c r="Q20" s="291"/>
      <c r="R20" s="291"/>
      <c r="S20" s="291"/>
      <c r="T20" s="291"/>
      <c r="U20" s="291"/>
      <c r="V20" s="291"/>
      <c r="W20" s="291"/>
      <c r="X20" s="291"/>
      <c r="Y20" s="291"/>
      <c r="Z20" s="291"/>
      <c r="AA20" s="291"/>
      <c r="AB20" s="291"/>
      <c r="AC20" s="291"/>
      <c r="AD20" s="291"/>
      <c r="AE20" s="291">
        <v>65</v>
      </c>
      <c r="AF20" s="291">
        <v>100</v>
      </c>
      <c r="AG20" s="291"/>
      <c r="AH20" s="291"/>
      <c r="AI20" s="291"/>
      <c r="AJ20" s="291"/>
      <c r="AK20" s="291"/>
      <c r="AL20" s="291"/>
      <c r="AM20" s="291"/>
      <c r="AN20" s="291"/>
      <c r="AO20" s="291"/>
      <c r="AP20" s="291"/>
      <c r="AQ20" s="291"/>
      <c r="AR20" s="291"/>
      <c r="AS20" s="291"/>
      <c r="AT20" s="291"/>
      <c r="AU20" s="291"/>
      <c r="AV20" s="291"/>
      <c r="AW20" s="291"/>
      <c r="AX20" s="291"/>
      <c r="AY20" s="291"/>
      <c r="AZ20" s="291"/>
      <c r="BA20" s="291"/>
      <c r="BB20" s="291"/>
      <c r="BC20" s="291"/>
      <c r="BD20" s="291"/>
      <c r="BE20" s="291"/>
      <c r="BF20" s="291"/>
      <c r="BG20" s="291"/>
      <c r="BH20" s="291"/>
      <c r="BI20" s="291"/>
      <c r="BJ20" s="291"/>
      <c r="BK20" s="291"/>
      <c r="BL20" s="291"/>
      <c r="BM20" s="291"/>
      <c r="BN20" s="291"/>
      <c r="BO20" s="291"/>
      <c r="BP20" s="291"/>
      <c r="BQ20" s="291"/>
      <c r="BR20" s="291"/>
      <c r="BS20" s="291"/>
      <c r="BT20" s="291"/>
      <c r="BU20" s="291"/>
      <c r="BV20" s="291"/>
      <c r="BW20" s="291"/>
      <c r="BX20" s="291"/>
      <c r="BY20" s="291"/>
      <c r="BZ20" s="291"/>
      <c r="CA20" s="291"/>
      <c r="CB20" s="291"/>
      <c r="CC20" s="291"/>
      <c r="CD20" s="291"/>
      <c r="CE20" s="291"/>
      <c r="CF20" s="291"/>
      <c r="CG20" s="291"/>
      <c r="CH20" s="291"/>
      <c r="CI20" s="291"/>
      <c r="CJ20" s="291"/>
      <c r="CK20" s="291"/>
      <c r="CL20" s="291"/>
      <c r="CM20" s="291"/>
      <c r="CN20" s="291"/>
      <c r="CO20" s="291"/>
      <c r="CP20" s="291"/>
      <c r="CQ20" s="291"/>
      <c r="CR20" s="291"/>
      <c r="CS20" s="291"/>
      <c r="CT20" s="291"/>
      <c r="CU20" s="291"/>
      <c r="CV20" s="291"/>
      <c r="CW20" s="291"/>
      <c r="CX20" s="291"/>
      <c r="CY20" s="291"/>
      <c r="CZ20" s="291"/>
      <c r="DA20" s="291"/>
      <c r="DB20" s="291"/>
      <c r="DC20" s="291"/>
      <c r="DD20" s="291"/>
      <c r="DE20" s="291"/>
      <c r="DF20" s="291"/>
      <c r="DG20" s="291"/>
      <c r="DH20" s="291"/>
      <c r="DI20" s="291"/>
      <c r="DJ20" s="291"/>
      <c r="DK20" s="291"/>
      <c r="DL20" s="291"/>
      <c r="DM20" s="291"/>
      <c r="DN20" s="291"/>
      <c r="DO20" s="291"/>
      <c r="DP20" s="291"/>
      <c r="DQ20" s="291"/>
      <c r="DR20" s="291"/>
      <c r="DS20" s="291"/>
      <c r="DT20" s="291"/>
      <c r="DU20" s="291"/>
      <c r="DV20" s="291"/>
      <c r="DW20" s="291"/>
      <c r="DX20" s="291">
        <v>165</v>
      </c>
    </row>
    <row r="21" spans="1:128" ht="16.5" customHeight="1">
      <c r="A21" s="1">
        <v>1</v>
      </c>
      <c r="B21" s="1" t="str">
        <f t="shared" si="0"/>
        <v>30</v>
      </c>
      <c r="C21">
        <v>1</v>
      </c>
      <c r="D21" s="291"/>
      <c r="E21" s="291"/>
      <c r="F21" s="291"/>
      <c r="G21" s="291"/>
      <c r="H21" s="291"/>
      <c r="I21" s="291"/>
      <c r="J21" s="291"/>
      <c r="K21" s="291"/>
      <c r="L21" s="291"/>
      <c r="M21" s="291"/>
      <c r="N21" s="291"/>
      <c r="O21" s="291"/>
      <c r="P21" s="291"/>
      <c r="Q21" s="291"/>
      <c r="R21" s="291"/>
      <c r="S21" s="291"/>
      <c r="T21" s="291"/>
      <c r="U21" s="291"/>
      <c r="V21" s="291"/>
      <c r="W21" s="291"/>
      <c r="X21" s="291"/>
      <c r="Y21" s="291"/>
      <c r="Z21" s="291"/>
      <c r="AA21" s="291"/>
      <c r="AB21" s="291"/>
      <c r="AC21" s="291"/>
      <c r="AD21" s="291"/>
      <c r="AE21" s="291"/>
      <c r="AF21" s="291"/>
      <c r="AG21" s="291">
        <v>30</v>
      </c>
      <c r="AH21" s="291"/>
      <c r="AI21" s="291"/>
      <c r="AJ21" s="291"/>
      <c r="AK21" s="291"/>
      <c r="AL21" s="291"/>
      <c r="AM21" s="291"/>
      <c r="AN21" s="291"/>
      <c r="AO21" s="291"/>
      <c r="AP21" s="291"/>
      <c r="AQ21" s="291"/>
      <c r="AR21" s="291"/>
      <c r="AS21" s="291"/>
      <c r="AT21" s="291"/>
      <c r="AU21" s="291"/>
      <c r="AV21" s="291"/>
      <c r="AW21" s="291"/>
      <c r="AX21" s="291"/>
      <c r="AY21" s="291"/>
      <c r="AZ21" s="291"/>
      <c r="BA21" s="291"/>
      <c r="BB21" s="291"/>
      <c r="BC21" s="291"/>
      <c r="BD21" s="291"/>
      <c r="BE21" s="291"/>
      <c r="BF21" s="291"/>
      <c r="BG21" s="291"/>
      <c r="BH21" s="291"/>
      <c r="BI21" s="291"/>
      <c r="BJ21" s="291"/>
      <c r="BK21" s="291"/>
      <c r="BL21" s="291"/>
      <c r="BM21" s="291"/>
      <c r="BN21" s="291"/>
      <c r="BO21" s="291"/>
      <c r="BP21" s="291"/>
      <c r="BQ21" s="291"/>
      <c r="BR21" s="291"/>
      <c r="BS21" s="291"/>
      <c r="BT21" s="291"/>
      <c r="BU21" s="291"/>
      <c r="BV21" s="291"/>
      <c r="BW21" s="291"/>
      <c r="BX21" s="291"/>
      <c r="BY21" s="291"/>
      <c r="BZ21" s="291"/>
      <c r="CA21" s="291"/>
      <c r="CB21" s="291"/>
      <c r="CC21" s="291"/>
      <c r="CD21" s="291"/>
      <c r="CE21" s="291"/>
      <c r="CF21" s="291"/>
      <c r="CG21" s="291"/>
      <c r="CH21" s="291"/>
      <c r="CI21" s="291"/>
      <c r="CJ21" s="291"/>
      <c r="CK21" s="291"/>
      <c r="CL21" s="291"/>
      <c r="CM21" s="291"/>
      <c r="CN21" s="291"/>
      <c r="CO21" s="291"/>
      <c r="CP21" s="291"/>
      <c r="CQ21" s="291"/>
      <c r="CR21" s="291"/>
      <c r="CS21" s="291"/>
      <c r="CT21" s="291"/>
      <c r="CU21" s="291"/>
      <c r="CV21" s="291"/>
      <c r="CW21" s="291"/>
      <c r="CX21" s="291"/>
      <c r="CY21" s="291"/>
      <c r="CZ21" s="291"/>
      <c r="DA21" s="291"/>
      <c r="DB21" s="291"/>
      <c r="DC21" s="291"/>
      <c r="DD21" s="291"/>
      <c r="DE21" s="291"/>
      <c r="DF21" s="291"/>
      <c r="DG21" s="291"/>
      <c r="DH21" s="291"/>
      <c r="DI21" s="291"/>
      <c r="DJ21" s="291"/>
      <c r="DK21" s="291"/>
      <c r="DL21" s="291"/>
      <c r="DM21" s="291"/>
      <c r="DN21" s="291"/>
      <c r="DO21" s="291"/>
      <c r="DP21" s="291"/>
      <c r="DQ21" s="291"/>
      <c r="DR21" s="291"/>
      <c r="DS21" s="291"/>
      <c r="DT21" s="291"/>
      <c r="DU21" s="291"/>
      <c r="DV21" s="291"/>
      <c r="DW21" s="291"/>
      <c r="DX21" s="291">
        <v>30</v>
      </c>
    </row>
    <row r="22" spans="1:128" ht="16.5" customHeight="1">
      <c r="A22" s="1" t="s">
        <v>228</v>
      </c>
      <c r="B22" s="1" t="str">
        <f t="shared" si="0"/>
        <v>80</v>
      </c>
      <c r="C22" t="s">
        <v>228</v>
      </c>
      <c r="D22" s="291"/>
      <c r="E22" s="291"/>
      <c r="F22" s="291"/>
      <c r="G22" s="291"/>
      <c r="H22" s="291"/>
      <c r="I22" s="291"/>
      <c r="J22" s="291"/>
      <c r="K22" s="291"/>
      <c r="L22" s="291"/>
      <c r="M22" s="291"/>
      <c r="N22" s="291"/>
      <c r="O22" s="291"/>
      <c r="P22" s="291"/>
      <c r="Q22" s="291"/>
      <c r="R22" s="291"/>
      <c r="S22" s="291"/>
      <c r="T22" s="291"/>
      <c r="U22" s="291"/>
      <c r="V22" s="291"/>
      <c r="W22" s="291"/>
      <c r="X22" s="291"/>
      <c r="Y22" s="291"/>
      <c r="Z22" s="291"/>
      <c r="AA22" s="291"/>
      <c r="AB22" s="291"/>
      <c r="AC22" s="291"/>
      <c r="AD22" s="291"/>
      <c r="AE22" s="291"/>
      <c r="AF22" s="291"/>
      <c r="AG22" s="291"/>
      <c r="AH22" s="291">
        <v>80</v>
      </c>
      <c r="AI22" s="291"/>
      <c r="AJ22" s="291"/>
      <c r="AK22" s="291"/>
      <c r="AL22" s="291"/>
      <c r="AM22" s="291"/>
      <c r="AN22" s="291"/>
      <c r="AO22" s="291"/>
      <c r="AP22" s="291"/>
      <c r="AQ22" s="291"/>
      <c r="AR22" s="291"/>
      <c r="AS22" s="291"/>
      <c r="AT22" s="291"/>
      <c r="AU22" s="291"/>
      <c r="AV22" s="291"/>
      <c r="AW22" s="291"/>
      <c r="AX22" s="291"/>
      <c r="AY22" s="291"/>
      <c r="AZ22" s="291"/>
      <c r="BA22" s="291"/>
      <c r="BB22" s="291"/>
      <c r="BC22" s="291"/>
      <c r="BD22" s="291"/>
      <c r="BE22" s="291"/>
      <c r="BF22" s="291"/>
      <c r="BG22" s="291"/>
      <c r="BH22" s="291"/>
      <c r="BI22" s="291"/>
      <c r="BJ22" s="291"/>
      <c r="BK22" s="291"/>
      <c r="BL22" s="291"/>
      <c r="BM22" s="291"/>
      <c r="BN22" s="291"/>
      <c r="BO22" s="291"/>
      <c r="BP22" s="291"/>
      <c r="BQ22" s="291"/>
      <c r="BR22" s="291"/>
      <c r="BS22" s="291"/>
      <c r="BT22" s="291"/>
      <c r="BU22" s="291"/>
      <c r="BV22" s="291"/>
      <c r="BW22" s="291"/>
      <c r="BX22" s="291"/>
      <c r="BY22" s="291"/>
      <c r="BZ22" s="291"/>
      <c r="CA22" s="291"/>
      <c r="CB22" s="291"/>
      <c r="CC22" s="291"/>
      <c r="CD22" s="291"/>
      <c r="CE22" s="291"/>
      <c r="CF22" s="291"/>
      <c r="CG22" s="291"/>
      <c r="CH22" s="291"/>
      <c r="CI22" s="291"/>
      <c r="CJ22" s="291"/>
      <c r="CK22" s="291"/>
      <c r="CL22" s="291"/>
      <c r="CM22" s="291"/>
      <c r="CN22" s="291"/>
      <c r="CO22" s="291"/>
      <c r="CP22" s="291"/>
      <c r="CQ22" s="291"/>
      <c r="CR22" s="291"/>
      <c r="CS22" s="291"/>
      <c r="CT22" s="291"/>
      <c r="CU22" s="291"/>
      <c r="CV22" s="291"/>
      <c r="CW22" s="291"/>
      <c r="CX22" s="291"/>
      <c r="CY22" s="291"/>
      <c r="CZ22" s="291"/>
      <c r="DA22" s="291"/>
      <c r="DB22" s="291"/>
      <c r="DC22" s="291"/>
      <c r="DD22" s="291"/>
      <c r="DE22" s="291"/>
      <c r="DF22" s="291"/>
      <c r="DG22" s="291"/>
      <c r="DH22" s="291"/>
      <c r="DI22" s="291"/>
      <c r="DJ22" s="291"/>
      <c r="DK22" s="291"/>
      <c r="DL22" s="291"/>
      <c r="DM22" s="291"/>
      <c r="DN22" s="291"/>
      <c r="DO22" s="291"/>
      <c r="DP22" s="291"/>
      <c r="DQ22" s="291"/>
      <c r="DR22" s="291"/>
      <c r="DS22" s="291"/>
      <c r="DT22" s="291"/>
      <c r="DU22" s="291"/>
      <c r="DV22" s="291"/>
      <c r="DW22" s="291"/>
      <c r="DX22" s="291">
        <v>80</v>
      </c>
    </row>
    <row r="23" spans="1:128" ht="16.5" customHeight="1">
      <c r="A23" s="1" t="s">
        <v>109</v>
      </c>
      <c r="B23" s="1" t="str">
        <f t="shared" si="0"/>
        <v>50,100</v>
      </c>
      <c r="C23" t="s">
        <v>109</v>
      </c>
      <c r="D23" s="291"/>
      <c r="E23" s="291"/>
      <c r="F23" s="291"/>
      <c r="G23" s="291"/>
      <c r="H23" s="291"/>
      <c r="I23" s="291"/>
      <c r="J23" s="291"/>
      <c r="K23" s="291"/>
      <c r="L23" s="291"/>
      <c r="M23" s="291"/>
      <c r="N23" s="291"/>
      <c r="O23" s="291"/>
      <c r="P23" s="291"/>
      <c r="Q23" s="291"/>
      <c r="R23" s="291"/>
      <c r="S23" s="291"/>
      <c r="T23" s="291"/>
      <c r="U23" s="291"/>
      <c r="V23" s="291"/>
      <c r="W23" s="291"/>
      <c r="X23" s="291"/>
      <c r="Y23" s="291"/>
      <c r="Z23" s="291"/>
      <c r="AA23" s="291"/>
      <c r="AB23" s="291"/>
      <c r="AC23" s="291"/>
      <c r="AD23" s="291"/>
      <c r="AE23" s="291"/>
      <c r="AF23" s="291"/>
      <c r="AG23" s="291"/>
      <c r="AH23" s="291"/>
      <c r="AI23" s="291">
        <v>50</v>
      </c>
      <c r="AJ23" s="291">
        <v>100</v>
      </c>
      <c r="AK23" s="291"/>
      <c r="AL23" s="291"/>
      <c r="AM23" s="291"/>
      <c r="AN23" s="291"/>
      <c r="AO23" s="291"/>
      <c r="AP23" s="291"/>
      <c r="AQ23" s="291"/>
      <c r="AR23" s="291"/>
      <c r="AS23" s="291"/>
      <c r="AT23" s="291"/>
      <c r="AU23" s="291"/>
      <c r="AV23" s="291"/>
      <c r="AW23" s="291"/>
      <c r="AX23" s="291"/>
      <c r="AY23" s="291"/>
      <c r="AZ23" s="291"/>
      <c r="BA23" s="291"/>
      <c r="BB23" s="291"/>
      <c r="BC23" s="291"/>
      <c r="BD23" s="291"/>
      <c r="BE23" s="291"/>
      <c r="BF23" s="291"/>
      <c r="BG23" s="291"/>
      <c r="BH23" s="291"/>
      <c r="BI23" s="291"/>
      <c r="BJ23" s="291"/>
      <c r="BK23" s="291"/>
      <c r="BL23" s="291"/>
      <c r="BM23" s="291"/>
      <c r="BN23" s="291"/>
      <c r="BO23" s="291"/>
      <c r="BP23" s="291"/>
      <c r="BQ23" s="291"/>
      <c r="BR23" s="291"/>
      <c r="BS23" s="291"/>
      <c r="BT23" s="291"/>
      <c r="BU23" s="291"/>
      <c r="BV23" s="291"/>
      <c r="BW23" s="291"/>
      <c r="BX23" s="291"/>
      <c r="BY23" s="291"/>
      <c r="BZ23" s="291"/>
      <c r="CA23" s="291"/>
      <c r="CB23" s="291"/>
      <c r="CC23" s="291"/>
      <c r="CD23" s="291"/>
      <c r="CE23" s="291"/>
      <c r="CF23" s="291"/>
      <c r="CG23" s="291"/>
      <c r="CH23" s="291"/>
      <c r="CI23" s="291"/>
      <c r="CJ23" s="291"/>
      <c r="CK23" s="291"/>
      <c r="CL23" s="291"/>
      <c r="CM23" s="291"/>
      <c r="CN23" s="291"/>
      <c r="CO23" s="291"/>
      <c r="CP23" s="291"/>
      <c r="CQ23" s="291"/>
      <c r="CR23" s="291"/>
      <c r="CS23" s="291"/>
      <c r="CT23" s="291"/>
      <c r="CU23" s="291"/>
      <c r="CV23" s="291"/>
      <c r="CW23" s="291"/>
      <c r="CX23" s="291"/>
      <c r="CY23" s="291"/>
      <c r="CZ23" s="291"/>
      <c r="DA23" s="291"/>
      <c r="DB23" s="291"/>
      <c r="DC23" s="291"/>
      <c r="DD23" s="291"/>
      <c r="DE23" s="291"/>
      <c r="DF23" s="291"/>
      <c r="DG23" s="291"/>
      <c r="DH23" s="291"/>
      <c r="DI23" s="291"/>
      <c r="DJ23" s="291"/>
      <c r="DK23" s="291"/>
      <c r="DL23" s="291"/>
      <c r="DM23" s="291"/>
      <c r="DN23" s="291"/>
      <c r="DO23" s="291"/>
      <c r="DP23" s="291"/>
      <c r="DQ23" s="291"/>
      <c r="DR23" s="291"/>
      <c r="DS23" s="291"/>
      <c r="DT23" s="291"/>
      <c r="DU23" s="291"/>
      <c r="DV23" s="291"/>
      <c r="DW23" s="291"/>
      <c r="DX23" s="291">
        <v>150</v>
      </c>
    </row>
    <row r="24" spans="1:128" ht="16.5" customHeight="1">
      <c r="A24" s="1" t="s">
        <v>386</v>
      </c>
      <c r="B24" s="1" t="str">
        <f t="shared" si="0"/>
        <v>75,100</v>
      </c>
      <c r="C24" t="s">
        <v>386</v>
      </c>
      <c r="D24" s="291"/>
      <c r="E24" s="291"/>
      <c r="F24" s="291"/>
      <c r="G24" s="291"/>
      <c r="H24" s="291"/>
      <c r="I24" s="291"/>
      <c r="J24" s="291"/>
      <c r="K24" s="291"/>
      <c r="L24" s="291"/>
      <c r="M24" s="291"/>
      <c r="N24" s="291"/>
      <c r="O24" s="291"/>
      <c r="P24" s="291"/>
      <c r="Q24" s="291"/>
      <c r="R24" s="291"/>
      <c r="S24" s="291"/>
      <c r="T24" s="291"/>
      <c r="U24" s="291"/>
      <c r="V24" s="291"/>
      <c r="W24" s="291"/>
      <c r="X24" s="291"/>
      <c r="Y24" s="291"/>
      <c r="Z24" s="291"/>
      <c r="AA24" s="291"/>
      <c r="AB24" s="291"/>
      <c r="AC24" s="291"/>
      <c r="AD24" s="291"/>
      <c r="AE24" s="291"/>
      <c r="AF24" s="291"/>
      <c r="AG24" s="291"/>
      <c r="AH24" s="291"/>
      <c r="AI24" s="291"/>
      <c r="AJ24" s="291"/>
      <c r="AK24" s="291">
        <v>75</v>
      </c>
      <c r="AL24" s="291">
        <v>100</v>
      </c>
      <c r="AM24" s="291"/>
      <c r="AN24" s="291"/>
      <c r="AO24" s="291"/>
      <c r="AP24" s="291"/>
      <c r="AQ24" s="291"/>
      <c r="AR24" s="291"/>
      <c r="AS24" s="291"/>
      <c r="AT24" s="291"/>
      <c r="AU24" s="291"/>
      <c r="AV24" s="291"/>
      <c r="AW24" s="291"/>
      <c r="AX24" s="291"/>
      <c r="AY24" s="291"/>
      <c r="AZ24" s="291"/>
      <c r="BA24" s="291"/>
      <c r="BB24" s="291"/>
      <c r="BC24" s="291"/>
      <c r="BD24" s="291"/>
      <c r="BE24" s="291"/>
      <c r="BF24" s="291"/>
      <c r="BG24" s="291"/>
      <c r="BH24" s="291"/>
      <c r="BI24" s="291"/>
      <c r="BJ24" s="291"/>
      <c r="BK24" s="291"/>
      <c r="BL24" s="291"/>
      <c r="BM24" s="291"/>
      <c r="BN24" s="291"/>
      <c r="BO24" s="291"/>
      <c r="BP24" s="291"/>
      <c r="BQ24" s="291"/>
      <c r="BR24" s="291"/>
      <c r="BS24" s="291"/>
      <c r="BT24" s="291"/>
      <c r="BU24" s="291"/>
      <c r="BV24" s="291"/>
      <c r="BW24" s="291"/>
      <c r="BX24" s="291"/>
      <c r="BY24" s="291"/>
      <c r="BZ24" s="291"/>
      <c r="CA24" s="291"/>
      <c r="CB24" s="291"/>
      <c r="CC24" s="291"/>
      <c r="CD24" s="291"/>
      <c r="CE24" s="291"/>
      <c r="CF24" s="291"/>
      <c r="CG24" s="291"/>
      <c r="CH24" s="291"/>
      <c r="CI24" s="291"/>
      <c r="CJ24" s="291"/>
      <c r="CK24" s="291"/>
      <c r="CL24" s="291"/>
      <c r="CM24" s="291"/>
      <c r="CN24" s="291"/>
      <c r="CO24" s="291"/>
      <c r="CP24" s="291"/>
      <c r="CQ24" s="291"/>
      <c r="CR24" s="291"/>
      <c r="CS24" s="291"/>
      <c r="CT24" s="291"/>
      <c r="CU24" s="291"/>
      <c r="CV24" s="291"/>
      <c r="CW24" s="291"/>
      <c r="CX24" s="291"/>
      <c r="CY24" s="291"/>
      <c r="CZ24" s="291"/>
      <c r="DA24" s="291"/>
      <c r="DB24" s="291"/>
      <c r="DC24" s="291"/>
      <c r="DD24" s="291"/>
      <c r="DE24" s="291"/>
      <c r="DF24" s="291"/>
      <c r="DG24" s="291"/>
      <c r="DH24" s="291"/>
      <c r="DI24" s="291"/>
      <c r="DJ24" s="291"/>
      <c r="DK24" s="291"/>
      <c r="DL24" s="291"/>
      <c r="DM24" s="291"/>
      <c r="DN24" s="291"/>
      <c r="DO24" s="291"/>
      <c r="DP24" s="291"/>
      <c r="DQ24" s="291"/>
      <c r="DR24" s="291"/>
      <c r="DS24" s="291"/>
      <c r="DT24" s="291"/>
      <c r="DU24" s="291"/>
      <c r="DV24" s="291"/>
      <c r="DW24" s="291"/>
      <c r="DX24" s="291">
        <v>175</v>
      </c>
    </row>
    <row r="25" spans="1:128" ht="16.5" customHeight="1">
      <c r="A25" s="1" t="s">
        <v>353</v>
      </c>
      <c r="B25" s="1" t="str">
        <f t="shared" si="0"/>
        <v>80,100</v>
      </c>
      <c r="C25" t="s">
        <v>353</v>
      </c>
      <c r="D25" s="291"/>
      <c r="E25" s="291"/>
      <c r="F25" s="291"/>
      <c r="G25" s="291"/>
      <c r="H25" s="291"/>
      <c r="I25" s="291"/>
      <c r="J25" s="291"/>
      <c r="K25" s="291"/>
      <c r="L25" s="291"/>
      <c r="M25" s="291"/>
      <c r="N25" s="291"/>
      <c r="O25" s="291"/>
      <c r="P25" s="291"/>
      <c r="Q25" s="291"/>
      <c r="R25" s="291"/>
      <c r="S25" s="291"/>
      <c r="T25" s="291"/>
      <c r="U25" s="291"/>
      <c r="V25" s="291"/>
      <c r="W25" s="291"/>
      <c r="X25" s="291"/>
      <c r="Y25" s="291"/>
      <c r="Z25" s="291"/>
      <c r="AA25" s="291"/>
      <c r="AB25" s="291"/>
      <c r="AC25" s="291"/>
      <c r="AD25" s="291"/>
      <c r="AE25" s="291"/>
      <c r="AF25" s="291"/>
      <c r="AG25" s="291"/>
      <c r="AH25" s="291"/>
      <c r="AI25" s="291"/>
      <c r="AJ25" s="291"/>
      <c r="AK25" s="291"/>
      <c r="AL25" s="291"/>
      <c r="AM25" s="291">
        <v>80</v>
      </c>
      <c r="AN25" s="291">
        <v>100</v>
      </c>
      <c r="AO25" s="291"/>
      <c r="AP25" s="291"/>
      <c r="AQ25" s="291"/>
      <c r="AR25" s="291"/>
      <c r="AS25" s="291"/>
      <c r="AT25" s="291"/>
      <c r="AU25" s="291"/>
      <c r="AV25" s="291"/>
      <c r="AW25" s="291"/>
      <c r="AX25" s="291"/>
      <c r="AY25" s="291"/>
      <c r="AZ25" s="291"/>
      <c r="BA25" s="291"/>
      <c r="BB25" s="291"/>
      <c r="BC25" s="291"/>
      <c r="BD25" s="291"/>
      <c r="BE25" s="291"/>
      <c r="BF25" s="291"/>
      <c r="BG25" s="291"/>
      <c r="BH25" s="291"/>
      <c r="BI25" s="291"/>
      <c r="BJ25" s="291"/>
      <c r="BK25" s="291"/>
      <c r="BL25" s="291"/>
      <c r="BM25" s="291"/>
      <c r="BN25" s="291"/>
      <c r="BO25" s="291"/>
      <c r="BP25" s="291"/>
      <c r="BQ25" s="291"/>
      <c r="BR25" s="291"/>
      <c r="BS25" s="291"/>
      <c r="BT25" s="291"/>
      <c r="BU25" s="291"/>
      <c r="BV25" s="291"/>
      <c r="BW25" s="291"/>
      <c r="BX25" s="291"/>
      <c r="BY25" s="291"/>
      <c r="BZ25" s="291"/>
      <c r="CA25" s="291"/>
      <c r="CB25" s="291"/>
      <c r="CC25" s="291"/>
      <c r="CD25" s="291"/>
      <c r="CE25" s="291"/>
      <c r="CF25" s="291"/>
      <c r="CG25" s="291"/>
      <c r="CH25" s="291"/>
      <c r="CI25" s="291"/>
      <c r="CJ25" s="291"/>
      <c r="CK25" s="291"/>
      <c r="CL25" s="291"/>
      <c r="CM25" s="291"/>
      <c r="CN25" s="291"/>
      <c r="CO25" s="291"/>
      <c r="CP25" s="291"/>
      <c r="CQ25" s="291"/>
      <c r="CR25" s="291"/>
      <c r="CS25" s="291"/>
      <c r="CT25" s="291"/>
      <c r="CU25" s="291"/>
      <c r="CV25" s="291"/>
      <c r="CW25" s="291"/>
      <c r="CX25" s="291"/>
      <c r="CY25" s="291"/>
      <c r="CZ25" s="291"/>
      <c r="DA25" s="291"/>
      <c r="DB25" s="291"/>
      <c r="DC25" s="291"/>
      <c r="DD25" s="291"/>
      <c r="DE25" s="291"/>
      <c r="DF25" s="291"/>
      <c r="DG25" s="291"/>
      <c r="DH25" s="291"/>
      <c r="DI25" s="291"/>
      <c r="DJ25" s="291"/>
      <c r="DK25" s="291"/>
      <c r="DL25" s="291"/>
      <c r="DM25" s="291"/>
      <c r="DN25" s="291"/>
      <c r="DO25" s="291"/>
      <c r="DP25" s="291"/>
      <c r="DQ25" s="291"/>
      <c r="DR25" s="291"/>
      <c r="DS25" s="291"/>
      <c r="DT25" s="291"/>
      <c r="DU25" s="291"/>
      <c r="DV25" s="291"/>
      <c r="DW25" s="291"/>
      <c r="DX25" s="291">
        <v>180</v>
      </c>
    </row>
    <row r="26" spans="1:128" ht="16.5" customHeight="1">
      <c r="A26" s="1" t="s">
        <v>1217</v>
      </c>
      <c r="B26" s="1" t="str">
        <f t="shared" si="0"/>
        <v>100</v>
      </c>
      <c r="C26" t="s">
        <v>1217</v>
      </c>
      <c r="D26" s="291"/>
      <c r="E26" s="291"/>
      <c r="F26" s="291"/>
      <c r="G26" s="291"/>
      <c r="H26" s="291"/>
      <c r="I26" s="291"/>
      <c r="J26" s="291"/>
      <c r="K26" s="291"/>
      <c r="L26" s="291"/>
      <c r="M26" s="291"/>
      <c r="N26" s="291"/>
      <c r="O26" s="291"/>
      <c r="P26" s="291"/>
      <c r="Q26" s="291"/>
      <c r="R26" s="291"/>
      <c r="S26" s="291"/>
      <c r="T26" s="291"/>
      <c r="U26" s="291"/>
      <c r="V26" s="291"/>
      <c r="W26" s="291"/>
      <c r="X26" s="291"/>
      <c r="Y26" s="291"/>
      <c r="Z26" s="291"/>
      <c r="AA26" s="291"/>
      <c r="AB26" s="291"/>
      <c r="AC26" s="291"/>
      <c r="AD26" s="291"/>
      <c r="AE26" s="291"/>
      <c r="AF26" s="291"/>
      <c r="AG26" s="291"/>
      <c r="AH26" s="291"/>
      <c r="AI26" s="291"/>
      <c r="AJ26" s="291"/>
      <c r="AK26" s="291"/>
      <c r="AL26" s="291"/>
      <c r="AM26" s="291"/>
      <c r="AN26" s="291"/>
      <c r="AO26" s="291">
        <v>100</v>
      </c>
      <c r="AP26" s="291"/>
      <c r="AQ26" s="291"/>
      <c r="AR26" s="291"/>
      <c r="AS26" s="291"/>
      <c r="AT26" s="291"/>
      <c r="AU26" s="291"/>
      <c r="AV26" s="291"/>
      <c r="AW26" s="291"/>
      <c r="AX26" s="291"/>
      <c r="AY26" s="291"/>
      <c r="AZ26" s="291"/>
      <c r="BA26" s="291"/>
      <c r="BB26" s="291"/>
      <c r="BC26" s="291"/>
      <c r="BD26" s="291"/>
      <c r="BE26" s="291"/>
      <c r="BF26" s="291"/>
      <c r="BG26" s="291"/>
      <c r="BH26" s="291"/>
      <c r="BI26" s="291"/>
      <c r="BJ26" s="291"/>
      <c r="BK26" s="291"/>
      <c r="BL26" s="291"/>
      <c r="BM26" s="291"/>
      <c r="BN26" s="291"/>
      <c r="BO26" s="291"/>
      <c r="BP26" s="291"/>
      <c r="BQ26" s="291"/>
      <c r="BR26" s="291"/>
      <c r="BS26" s="291"/>
      <c r="BT26" s="291"/>
      <c r="BU26" s="291"/>
      <c r="BV26" s="291"/>
      <c r="BW26" s="291"/>
      <c r="BX26" s="291"/>
      <c r="BY26" s="291"/>
      <c r="BZ26" s="291"/>
      <c r="CA26" s="291"/>
      <c r="CB26" s="291"/>
      <c r="CC26" s="291"/>
      <c r="CD26" s="291"/>
      <c r="CE26" s="291"/>
      <c r="CF26" s="291"/>
      <c r="CG26" s="291"/>
      <c r="CH26" s="291"/>
      <c r="CI26" s="291"/>
      <c r="CJ26" s="291"/>
      <c r="CK26" s="291"/>
      <c r="CL26" s="291"/>
      <c r="CM26" s="291"/>
      <c r="CN26" s="291"/>
      <c r="CO26" s="291"/>
      <c r="CP26" s="291"/>
      <c r="CQ26" s="291"/>
      <c r="CR26" s="291"/>
      <c r="CS26" s="291"/>
      <c r="CT26" s="291"/>
      <c r="CU26" s="291"/>
      <c r="CV26" s="291"/>
      <c r="CW26" s="291"/>
      <c r="CX26" s="291"/>
      <c r="CY26" s="291"/>
      <c r="CZ26" s="291"/>
      <c r="DA26" s="291"/>
      <c r="DB26" s="291"/>
      <c r="DC26" s="291"/>
      <c r="DD26" s="291"/>
      <c r="DE26" s="291"/>
      <c r="DF26" s="291"/>
      <c r="DG26" s="291"/>
      <c r="DH26" s="291"/>
      <c r="DI26" s="291"/>
      <c r="DJ26" s="291"/>
      <c r="DK26" s="291"/>
      <c r="DL26" s="291"/>
      <c r="DM26" s="291"/>
      <c r="DN26" s="291"/>
      <c r="DO26" s="291"/>
      <c r="DP26" s="291"/>
      <c r="DQ26" s="291"/>
      <c r="DR26" s="291"/>
      <c r="DS26" s="291"/>
      <c r="DT26" s="291"/>
      <c r="DU26" s="291"/>
      <c r="DV26" s="291"/>
      <c r="DW26" s="291"/>
      <c r="DX26" s="291">
        <v>100</v>
      </c>
    </row>
    <row r="27" spans="1:128" ht="16.5" customHeight="1">
      <c r="A27" s="1" t="s">
        <v>337</v>
      </c>
      <c r="B27" s="1" t="str">
        <f t="shared" si="0"/>
        <v>95,95</v>
      </c>
      <c r="C27" t="s">
        <v>337</v>
      </c>
      <c r="D27" s="291"/>
      <c r="E27" s="291"/>
      <c r="F27" s="291"/>
      <c r="G27" s="291"/>
      <c r="H27" s="291"/>
      <c r="I27" s="291"/>
      <c r="J27" s="291"/>
      <c r="K27" s="291"/>
      <c r="L27" s="291"/>
      <c r="M27" s="291"/>
      <c r="N27" s="291"/>
      <c r="O27" s="291"/>
      <c r="P27" s="291"/>
      <c r="Q27" s="291"/>
      <c r="R27" s="291"/>
      <c r="S27" s="291"/>
      <c r="T27" s="291"/>
      <c r="U27" s="291"/>
      <c r="V27" s="291"/>
      <c r="W27" s="291"/>
      <c r="X27" s="291"/>
      <c r="Y27" s="291"/>
      <c r="Z27" s="291"/>
      <c r="AA27" s="291"/>
      <c r="AB27" s="291"/>
      <c r="AC27" s="291"/>
      <c r="AD27" s="291"/>
      <c r="AE27" s="291"/>
      <c r="AF27" s="291"/>
      <c r="AG27" s="291"/>
      <c r="AH27" s="291"/>
      <c r="AI27" s="291"/>
      <c r="AJ27" s="291"/>
      <c r="AK27" s="291"/>
      <c r="AL27" s="291"/>
      <c r="AM27" s="291"/>
      <c r="AN27" s="291"/>
      <c r="AO27" s="291"/>
      <c r="AP27" s="291">
        <v>95</v>
      </c>
      <c r="AQ27" s="291"/>
      <c r="AR27" s="291"/>
      <c r="AS27" s="291"/>
      <c r="AT27" s="291"/>
      <c r="AU27" s="291"/>
      <c r="AV27" s="291"/>
      <c r="AW27" s="291"/>
      <c r="AX27" s="291"/>
      <c r="AY27" s="291"/>
      <c r="AZ27" s="291"/>
      <c r="BA27" s="291"/>
      <c r="BB27" s="291"/>
      <c r="BC27" s="291"/>
      <c r="BD27" s="291"/>
      <c r="BE27" s="291"/>
      <c r="BF27" s="291"/>
      <c r="BG27" s="291"/>
      <c r="BH27" s="291"/>
      <c r="BI27" s="291"/>
      <c r="BJ27" s="291"/>
      <c r="BK27" s="291"/>
      <c r="BL27" s="291"/>
      <c r="BM27" s="291"/>
      <c r="BN27" s="291"/>
      <c r="BO27" s="291"/>
      <c r="BP27" s="291"/>
      <c r="BQ27" s="291"/>
      <c r="BR27" s="291"/>
      <c r="BS27" s="291"/>
      <c r="BT27" s="291"/>
      <c r="BU27" s="291"/>
      <c r="BV27" s="291"/>
      <c r="BW27" s="291"/>
      <c r="BX27" s="291"/>
      <c r="BY27" s="291"/>
      <c r="BZ27" s="291"/>
      <c r="CA27" s="291"/>
      <c r="CB27" s="291"/>
      <c r="CC27" s="291"/>
      <c r="CD27" s="291"/>
      <c r="CE27" s="291"/>
      <c r="CF27" s="291"/>
      <c r="CG27" s="291"/>
      <c r="CH27" s="291"/>
      <c r="CI27" s="291"/>
      <c r="CJ27" s="291"/>
      <c r="CK27" s="291"/>
      <c r="CL27" s="291"/>
      <c r="CM27" s="291"/>
      <c r="CN27" s="291"/>
      <c r="CO27" s="291"/>
      <c r="CP27" s="291"/>
      <c r="CQ27" s="291"/>
      <c r="CR27" s="291"/>
      <c r="CS27" s="291"/>
      <c r="CT27" s="291"/>
      <c r="CU27" s="291"/>
      <c r="CV27" s="291"/>
      <c r="CW27" s="291"/>
      <c r="CX27" s="291"/>
      <c r="CY27" s="291"/>
      <c r="CZ27" s="291"/>
      <c r="DA27" s="291"/>
      <c r="DB27" s="291"/>
      <c r="DC27" s="291"/>
      <c r="DD27" s="291"/>
      <c r="DE27" s="291"/>
      <c r="DF27" s="291"/>
      <c r="DG27" s="291"/>
      <c r="DH27" s="291"/>
      <c r="DI27" s="291"/>
      <c r="DJ27" s="291"/>
      <c r="DK27" s="291"/>
      <c r="DL27" s="291"/>
      <c r="DM27" s="291"/>
      <c r="DN27" s="291"/>
      <c r="DO27" s="291">
        <v>95</v>
      </c>
      <c r="DP27" s="291"/>
      <c r="DQ27" s="291"/>
      <c r="DR27" s="291"/>
      <c r="DS27" s="291"/>
      <c r="DT27" s="291"/>
      <c r="DU27" s="291"/>
      <c r="DV27" s="291"/>
      <c r="DW27" s="291"/>
      <c r="DX27" s="291">
        <v>190</v>
      </c>
    </row>
    <row r="28" spans="1:128" ht="16.5" customHeight="1">
      <c r="A28" s="1" t="s">
        <v>1223</v>
      </c>
      <c r="B28" s="1" t="str">
        <f t="shared" si="0"/>
        <v>55,95</v>
      </c>
      <c r="C28" t="s">
        <v>1223</v>
      </c>
      <c r="D28" s="291"/>
      <c r="E28" s="291"/>
      <c r="F28" s="291"/>
      <c r="G28" s="291"/>
      <c r="H28" s="291"/>
      <c r="I28" s="291"/>
      <c r="J28" s="291"/>
      <c r="K28" s="291"/>
      <c r="L28" s="291"/>
      <c r="M28" s="291"/>
      <c r="N28" s="291"/>
      <c r="O28" s="291"/>
      <c r="P28" s="291"/>
      <c r="Q28" s="291"/>
      <c r="R28" s="291"/>
      <c r="S28" s="291"/>
      <c r="T28" s="291"/>
      <c r="U28" s="291"/>
      <c r="V28" s="291"/>
      <c r="W28" s="291"/>
      <c r="X28" s="291"/>
      <c r="Y28" s="291"/>
      <c r="Z28" s="291"/>
      <c r="AA28" s="291"/>
      <c r="AB28" s="291"/>
      <c r="AC28" s="291"/>
      <c r="AD28" s="291"/>
      <c r="AE28" s="291"/>
      <c r="AF28" s="291"/>
      <c r="AG28" s="291"/>
      <c r="AH28" s="291"/>
      <c r="AI28" s="291"/>
      <c r="AJ28" s="291"/>
      <c r="AK28" s="291"/>
      <c r="AL28" s="291"/>
      <c r="AM28" s="291"/>
      <c r="AN28" s="291"/>
      <c r="AO28" s="291"/>
      <c r="AP28" s="291"/>
      <c r="AQ28" s="291">
        <v>55</v>
      </c>
      <c r="AR28" s="291">
        <v>95</v>
      </c>
      <c r="AS28" s="291"/>
      <c r="AT28" s="291"/>
      <c r="AU28" s="291"/>
      <c r="AV28" s="291"/>
      <c r="AW28" s="291"/>
      <c r="AX28" s="291"/>
      <c r="AY28" s="291"/>
      <c r="AZ28" s="291"/>
      <c r="BA28" s="291"/>
      <c r="BB28" s="291"/>
      <c r="BC28" s="291"/>
      <c r="BD28" s="291"/>
      <c r="BE28" s="291"/>
      <c r="BF28" s="291"/>
      <c r="BG28" s="291"/>
      <c r="BH28" s="291"/>
      <c r="BI28" s="291"/>
      <c r="BJ28" s="291"/>
      <c r="BK28" s="291"/>
      <c r="BL28" s="291"/>
      <c r="BM28" s="291"/>
      <c r="BN28" s="291"/>
      <c r="BO28" s="291"/>
      <c r="BP28" s="291"/>
      <c r="BQ28" s="291"/>
      <c r="BR28" s="291"/>
      <c r="BS28" s="291"/>
      <c r="BT28" s="291"/>
      <c r="BU28" s="291"/>
      <c r="BV28" s="291"/>
      <c r="BW28" s="291"/>
      <c r="BX28" s="291"/>
      <c r="BY28" s="291"/>
      <c r="BZ28" s="291"/>
      <c r="CA28" s="291"/>
      <c r="CB28" s="291"/>
      <c r="CC28" s="291"/>
      <c r="CD28" s="291"/>
      <c r="CE28" s="291"/>
      <c r="CF28" s="291"/>
      <c r="CG28" s="291"/>
      <c r="CH28" s="291"/>
      <c r="CI28" s="291"/>
      <c r="CJ28" s="291"/>
      <c r="CK28" s="291"/>
      <c r="CL28" s="291"/>
      <c r="CM28" s="291"/>
      <c r="CN28" s="291"/>
      <c r="CO28" s="291"/>
      <c r="CP28" s="291"/>
      <c r="CQ28" s="291"/>
      <c r="CR28" s="291"/>
      <c r="CS28" s="291"/>
      <c r="CT28" s="291"/>
      <c r="CU28" s="291"/>
      <c r="CV28" s="291"/>
      <c r="CW28" s="291"/>
      <c r="CX28" s="291"/>
      <c r="CY28" s="291"/>
      <c r="CZ28" s="291"/>
      <c r="DA28" s="291"/>
      <c r="DB28" s="291"/>
      <c r="DC28" s="291"/>
      <c r="DD28" s="291"/>
      <c r="DE28" s="291"/>
      <c r="DF28" s="291"/>
      <c r="DG28" s="291"/>
      <c r="DH28" s="291"/>
      <c r="DI28" s="291"/>
      <c r="DJ28" s="291"/>
      <c r="DK28" s="291"/>
      <c r="DL28" s="291"/>
      <c r="DM28" s="291"/>
      <c r="DN28" s="291"/>
      <c r="DO28" s="291"/>
      <c r="DP28" s="291"/>
      <c r="DQ28" s="291"/>
      <c r="DR28" s="291"/>
      <c r="DS28" s="291"/>
      <c r="DT28" s="291"/>
      <c r="DU28" s="291"/>
      <c r="DV28" s="291"/>
      <c r="DW28" s="291"/>
      <c r="DX28" s="291">
        <v>150</v>
      </c>
    </row>
    <row r="29" spans="1:128" ht="16.5" customHeight="1">
      <c r="A29" s="1" t="s">
        <v>1227</v>
      </c>
      <c r="B29" s="1" t="str">
        <f t="shared" si="0"/>
        <v>60,100</v>
      </c>
      <c r="C29" t="s">
        <v>1227</v>
      </c>
      <c r="D29" s="291"/>
      <c r="E29" s="291"/>
      <c r="F29" s="291"/>
      <c r="G29" s="291"/>
      <c r="H29" s="291"/>
      <c r="I29" s="291"/>
      <c r="J29" s="291"/>
      <c r="K29" s="291"/>
      <c r="L29" s="291"/>
      <c r="M29" s="291"/>
      <c r="N29" s="291"/>
      <c r="O29" s="291"/>
      <c r="P29" s="291"/>
      <c r="Q29" s="291"/>
      <c r="R29" s="291"/>
      <c r="S29" s="291"/>
      <c r="T29" s="291"/>
      <c r="U29" s="291"/>
      <c r="V29" s="291"/>
      <c r="W29" s="291"/>
      <c r="X29" s="291"/>
      <c r="Y29" s="291"/>
      <c r="Z29" s="291"/>
      <c r="AA29" s="291"/>
      <c r="AB29" s="291"/>
      <c r="AC29" s="291"/>
      <c r="AD29" s="291"/>
      <c r="AE29" s="291"/>
      <c r="AF29" s="291"/>
      <c r="AG29" s="291"/>
      <c r="AH29" s="291"/>
      <c r="AI29" s="291"/>
      <c r="AJ29" s="291"/>
      <c r="AK29" s="291"/>
      <c r="AL29" s="291"/>
      <c r="AM29" s="291"/>
      <c r="AN29" s="291"/>
      <c r="AO29" s="291"/>
      <c r="AP29" s="291"/>
      <c r="AQ29" s="291"/>
      <c r="AR29" s="291"/>
      <c r="AS29" s="291">
        <v>60</v>
      </c>
      <c r="AT29" s="291">
        <v>100</v>
      </c>
      <c r="AU29" s="291"/>
      <c r="AV29" s="291"/>
      <c r="AW29" s="291"/>
      <c r="AX29" s="291"/>
      <c r="AY29" s="291"/>
      <c r="AZ29" s="291"/>
      <c r="BA29" s="291"/>
      <c r="BB29" s="291"/>
      <c r="BC29" s="291"/>
      <c r="BD29" s="291"/>
      <c r="BE29" s="291"/>
      <c r="BF29" s="291"/>
      <c r="BG29" s="291"/>
      <c r="BH29" s="291"/>
      <c r="BI29" s="291"/>
      <c r="BJ29" s="291"/>
      <c r="BK29" s="291"/>
      <c r="BL29" s="291"/>
      <c r="BM29" s="291"/>
      <c r="BN29" s="291"/>
      <c r="BO29" s="291"/>
      <c r="BP29" s="291"/>
      <c r="BQ29" s="291"/>
      <c r="BR29" s="291"/>
      <c r="BS29" s="291"/>
      <c r="BT29" s="291"/>
      <c r="BU29" s="291"/>
      <c r="BV29" s="291"/>
      <c r="BW29" s="291"/>
      <c r="BX29" s="291"/>
      <c r="BY29" s="291"/>
      <c r="BZ29" s="291"/>
      <c r="CA29" s="291"/>
      <c r="CB29" s="291"/>
      <c r="CC29" s="291"/>
      <c r="CD29" s="291"/>
      <c r="CE29" s="291"/>
      <c r="CF29" s="291"/>
      <c r="CG29" s="291"/>
      <c r="CH29" s="291"/>
      <c r="CI29" s="291"/>
      <c r="CJ29" s="291"/>
      <c r="CK29" s="291"/>
      <c r="CL29" s="291"/>
      <c r="CM29" s="291"/>
      <c r="CN29" s="291"/>
      <c r="CO29" s="291"/>
      <c r="CP29" s="291"/>
      <c r="CQ29" s="291"/>
      <c r="CR29" s="291"/>
      <c r="CS29" s="291"/>
      <c r="CT29" s="291"/>
      <c r="CU29" s="291"/>
      <c r="CV29" s="291"/>
      <c r="CW29" s="291"/>
      <c r="CX29" s="291"/>
      <c r="CY29" s="291"/>
      <c r="CZ29" s="291"/>
      <c r="DA29" s="291"/>
      <c r="DB29" s="291"/>
      <c r="DC29" s="291"/>
      <c r="DD29" s="291"/>
      <c r="DE29" s="291"/>
      <c r="DF29" s="291"/>
      <c r="DG29" s="291"/>
      <c r="DH29" s="291"/>
      <c r="DI29" s="291"/>
      <c r="DJ29" s="291"/>
      <c r="DK29" s="291"/>
      <c r="DL29" s="291"/>
      <c r="DM29" s="291"/>
      <c r="DN29" s="291"/>
      <c r="DO29" s="291"/>
      <c r="DP29" s="291"/>
      <c r="DQ29" s="291"/>
      <c r="DR29" s="291"/>
      <c r="DS29" s="291"/>
      <c r="DT29" s="291"/>
      <c r="DU29" s="291"/>
      <c r="DV29" s="291"/>
      <c r="DW29" s="291"/>
      <c r="DX29" s="291">
        <v>160</v>
      </c>
    </row>
    <row r="30" spans="1:128" ht="16.5" customHeight="1">
      <c r="A30" s="1" t="s">
        <v>1231</v>
      </c>
      <c r="B30" s="1" t="str">
        <f t="shared" si="0"/>
        <v>100</v>
      </c>
      <c r="C30" t="s">
        <v>1231</v>
      </c>
      <c r="D30" s="291"/>
      <c r="E30" s="291"/>
      <c r="F30" s="291"/>
      <c r="G30" s="291"/>
      <c r="H30" s="291"/>
      <c r="I30" s="291"/>
      <c r="J30" s="291"/>
      <c r="K30" s="291"/>
      <c r="L30" s="291"/>
      <c r="M30" s="291"/>
      <c r="N30" s="291"/>
      <c r="O30" s="291"/>
      <c r="P30" s="291"/>
      <c r="Q30" s="291"/>
      <c r="R30" s="291"/>
      <c r="S30" s="291"/>
      <c r="T30" s="291"/>
      <c r="U30" s="291"/>
      <c r="V30" s="291"/>
      <c r="W30" s="291"/>
      <c r="X30" s="291"/>
      <c r="Y30" s="291"/>
      <c r="Z30" s="291"/>
      <c r="AA30" s="291"/>
      <c r="AB30" s="291"/>
      <c r="AC30" s="291"/>
      <c r="AD30" s="291"/>
      <c r="AE30" s="291"/>
      <c r="AF30" s="291"/>
      <c r="AG30" s="291"/>
      <c r="AH30" s="291"/>
      <c r="AI30" s="291"/>
      <c r="AJ30" s="291"/>
      <c r="AK30" s="291"/>
      <c r="AL30" s="291"/>
      <c r="AM30" s="291"/>
      <c r="AN30" s="291"/>
      <c r="AO30" s="291"/>
      <c r="AP30" s="291"/>
      <c r="AQ30" s="291"/>
      <c r="AR30" s="291"/>
      <c r="AS30" s="291"/>
      <c r="AT30" s="291"/>
      <c r="AU30" s="291">
        <v>100</v>
      </c>
      <c r="AV30" s="291"/>
      <c r="AW30" s="291"/>
      <c r="AX30" s="291"/>
      <c r="AY30" s="291"/>
      <c r="AZ30" s="291"/>
      <c r="BA30" s="291"/>
      <c r="BB30" s="291"/>
      <c r="BC30" s="291"/>
      <c r="BD30" s="291"/>
      <c r="BE30" s="291"/>
      <c r="BF30" s="291"/>
      <c r="BG30" s="291"/>
      <c r="BH30" s="291"/>
      <c r="BI30" s="291"/>
      <c r="BJ30" s="291"/>
      <c r="BK30" s="291"/>
      <c r="BL30" s="291"/>
      <c r="BM30" s="291"/>
      <c r="BN30" s="291"/>
      <c r="BO30" s="291"/>
      <c r="BP30" s="291"/>
      <c r="BQ30" s="291"/>
      <c r="BR30" s="291"/>
      <c r="BS30" s="291"/>
      <c r="BT30" s="291"/>
      <c r="BU30" s="291"/>
      <c r="BV30" s="291"/>
      <c r="BW30" s="291"/>
      <c r="BX30" s="291"/>
      <c r="BY30" s="291"/>
      <c r="BZ30" s="291"/>
      <c r="CA30" s="291"/>
      <c r="CB30" s="291"/>
      <c r="CC30" s="291"/>
      <c r="CD30" s="291"/>
      <c r="CE30" s="291"/>
      <c r="CF30" s="291"/>
      <c r="CG30" s="291"/>
      <c r="CH30" s="291"/>
      <c r="CI30" s="291"/>
      <c r="CJ30" s="291"/>
      <c r="CK30" s="291"/>
      <c r="CL30" s="291"/>
      <c r="CM30" s="291"/>
      <c r="CN30" s="291"/>
      <c r="CO30" s="291"/>
      <c r="CP30" s="291"/>
      <c r="CQ30" s="291"/>
      <c r="CR30" s="291"/>
      <c r="CS30" s="291"/>
      <c r="CT30" s="291"/>
      <c r="CU30" s="291"/>
      <c r="CV30" s="291"/>
      <c r="CW30" s="291"/>
      <c r="CX30" s="291"/>
      <c r="CY30" s="291"/>
      <c r="CZ30" s="291"/>
      <c r="DA30" s="291"/>
      <c r="DB30" s="291"/>
      <c r="DC30" s="291"/>
      <c r="DD30" s="291"/>
      <c r="DE30" s="291"/>
      <c r="DF30" s="291"/>
      <c r="DG30" s="291"/>
      <c r="DH30" s="291"/>
      <c r="DI30" s="291"/>
      <c r="DJ30" s="291"/>
      <c r="DK30" s="291"/>
      <c r="DL30" s="291"/>
      <c r="DM30" s="291"/>
      <c r="DN30" s="291"/>
      <c r="DO30" s="291"/>
      <c r="DP30" s="291"/>
      <c r="DQ30" s="291"/>
      <c r="DR30" s="291"/>
      <c r="DS30" s="291"/>
      <c r="DT30" s="291"/>
      <c r="DU30" s="291"/>
      <c r="DV30" s="291"/>
      <c r="DW30" s="291"/>
      <c r="DX30" s="291">
        <v>100</v>
      </c>
    </row>
    <row r="31" spans="1:128" ht="16.5" customHeight="1">
      <c r="A31" s="1" t="s">
        <v>363</v>
      </c>
      <c r="B31" s="1" t="str">
        <f t="shared" si="0"/>
        <v>40,100</v>
      </c>
      <c r="C31" t="s">
        <v>363</v>
      </c>
      <c r="D31" s="291"/>
      <c r="E31" s="291"/>
      <c r="F31" s="291"/>
      <c r="G31" s="291"/>
      <c r="H31" s="291"/>
      <c r="I31" s="291"/>
      <c r="J31" s="291"/>
      <c r="K31" s="291"/>
      <c r="L31" s="291"/>
      <c r="M31" s="291"/>
      <c r="N31" s="291"/>
      <c r="O31" s="291"/>
      <c r="P31" s="291"/>
      <c r="Q31" s="291"/>
      <c r="R31" s="291"/>
      <c r="S31" s="291"/>
      <c r="T31" s="291"/>
      <c r="U31" s="291"/>
      <c r="V31" s="291"/>
      <c r="W31" s="291"/>
      <c r="X31" s="291"/>
      <c r="Y31" s="291"/>
      <c r="Z31" s="291"/>
      <c r="AA31" s="291"/>
      <c r="AB31" s="291"/>
      <c r="AC31" s="291"/>
      <c r="AD31" s="291"/>
      <c r="AE31" s="291"/>
      <c r="AF31" s="291"/>
      <c r="AG31" s="291"/>
      <c r="AH31" s="291"/>
      <c r="AI31" s="291"/>
      <c r="AJ31" s="291"/>
      <c r="AK31" s="291"/>
      <c r="AL31" s="291"/>
      <c r="AM31" s="291"/>
      <c r="AN31" s="291"/>
      <c r="AO31" s="291"/>
      <c r="AP31" s="291"/>
      <c r="AQ31" s="291"/>
      <c r="AR31" s="291"/>
      <c r="AS31" s="291"/>
      <c r="AT31" s="291"/>
      <c r="AU31" s="291"/>
      <c r="AV31" s="291">
        <v>40</v>
      </c>
      <c r="AW31" s="291">
        <v>100</v>
      </c>
      <c r="AX31" s="291"/>
      <c r="AY31" s="291"/>
      <c r="AZ31" s="291"/>
      <c r="BA31" s="291"/>
      <c r="BB31" s="291"/>
      <c r="BC31" s="291"/>
      <c r="BD31" s="291"/>
      <c r="BE31" s="291"/>
      <c r="BF31" s="291"/>
      <c r="BG31" s="291"/>
      <c r="BH31" s="291"/>
      <c r="BI31" s="291"/>
      <c r="BJ31" s="291"/>
      <c r="BK31" s="291"/>
      <c r="BL31" s="291"/>
      <c r="BM31" s="291"/>
      <c r="BN31" s="291"/>
      <c r="BO31" s="291"/>
      <c r="BP31" s="291"/>
      <c r="BQ31" s="291"/>
      <c r="BR31" s="291"/>
      <c r="BS31" s="291"/>
      <c r="BT31" s="291"/>
      <c r="BU31" s="291"/>
      <c r="BV31" s="291"/>
      <c r="BW31" s="291"/>
      <c r="BX31" s="291"/>
      <c r="BY31" s="291"/>
      <c r="BZ31" s="291"/>
      <c r="CA31" s="291"/>
      <c r="CB31" s="291"/>
      <c r="CC31" s="291"/>
      <c r="CD31" s="291"/>
      <c r="CE31" s="291"/>
      <c r="CF31" s="291"/>
      <c r="CG31" s="291"/>
      <c r="CH31" s="291"/>
      <c r="CI31" s="291"/>
      <c r="CJ31" s="291"/>
      <c r="CK31" s="291"/>
      <c r="CL31" s="291"/>
      <c r="CM31" s="291"/>
      <c r="CN31" s="291"/>
      <c r="CO31" s="291"/>
      <c r="CP31" s="291"/>
      <c r="CQ31" s="291"/>
      <c r="CR31" s="291"/>
      <c r="CS31" s="291"/>
      <c r="CT31" s="291"/>
      <c r="CU31" s="291"/>
      <c r="CV31" s="291"/>
      <c r="CW31" s="291"/>
      <c r="CX31" s="291"/>
      <c r="CY31" s="291"/>
      <c r="CZ31" s="291"/>
      <c r="DA31" s="291"/>
      <c r="DB31" s="291"/>
      <c r="DC31" s="291"/>
      <c r="DD31" s="291"/>
      <c r="DE31" s="291"/>
      <c r="DF31" s="291"/>
      <c r="DG31" s="291"/>
      <c r="DH31" s="291"/>
      <c r="DI31" s="291"/>
      <c r="DJ31" s="291"/>
      <c r="DK31" s="291"/>
      <c r="DL31" s="291"/>
      <c r="DM31" s="291"/>
      <c r="DN31" s="291"/>
      <c r="DO31" s="291"/>
      <c r="DP31" s="291"/>
      <c r="DQ31" s="291"/>
      <c r="DR31" s="291"/>
      <c r="DS31" s="291"/>
      <c r="DT31" s="291"/>
      <c r="DU31" s="291"/>
      <c r="DV31" s="291"/>
      <c r="DW31" s="291"/>
      <c r="DX31" s="291">
        <v>140</v>
      </c>
    </row>
    <row r="32" spans="1:128" ht="16.5" customHeight="1">
      <c r="A32" s="1" t="s">
        <v>393</v>
      </c>
      <c r="B32" s="1" t="str">
        <f t="shared" si="0"/>
        <v>75,95</v>
      </c>
      <c r="C32" t="s">
        <v>393</v>
      </c>
      <c r="D32" s="291"/>
      <c r="E32" s="291"/>
      <c r="F32" s="291"/>
      <c r="G32" s="291"/>
      <c r="H32" s="291"/>
      <c r="I32" s="291"/>
      <c r="J32" s="291"/>
      <c r="K32" s="291"/>
      <c r="L32" s="291"/>
      <c r="M32" s="291"/>
      <c r="N32" s="291"/>
      <c r="O32" s="291"/>
      <c r="P32" s="291"/>
      <c r="Q32" s="291"/>
      <c r="R32" s="291"/>
      <c r="S32" s="291"/>
      <c r="T32" s="291"/>
      <c r="U32" s="291"/>
      <c r="V32" s="291"/>
      <c r="W32" s="291"/>
      <c r="X32" s="291"/>
      <c r="Y32" s="291"/>
      <c r="Z32" s="291"/>
      <c r="AA32" s="291"/>
      <c r="AB32" s="291"/>
      <c r="AC32" s="291"/>
      <c r="AD32" s="291"/>
      <c r="AE32" s="291"/>
      <c r="AF32" s="291"/>
      <c r="AG32" s="291"/>
      <c r="AH32" s="291"/>
      <c r="AI32" s="291"/>
      <c r="AJ32" s="291"/>
      <c r="AK32" s="291"/>
      <c r="AL32" s="291"/>
      <c r="AM32" s="291"/>
      <c r="AN32" s="291"/>
      <c r="AO32" s="291"/>
      <c r="AP32" s="291"/>
      <c r="AQ32" s="291"/>
      <c r="AR32" s="291"/>
      <c r="AS32" s="291"/>
      <c r="AT32" s="291"/>
      <c r="AU32" s="291"/>
      <c r="AV32" s="291"/>
      <c r="AW32" s="291"/>
      <c r="AX32" s="291">
        <v>75</v>
      </c>
      <c r="AY32" s="291">
        <v>95</v>
      </c>
      <c r="AZ32" s="291"/>
      <c r="BA32" s="291"/>
      <c r="BB32" s="291"/>
      <c r="BC32" s="291"/>
      <c r="BD32" s="291"/>
      <c r="BE32" s="291"/>
      <c r="BF32" s="291"/>
      <c r="BG32" s="291"/>
      <c r="BH32" s="291"/>
      <c r="BI32" s="291"/>
      <c r="BJ32" s="291"/>
      <c r="BK32" s="291"/>
      <c r="BL32" s="291"/>
      <c r="BM32" s="291"/>
      <c r="BN32" s="291"/>
      <c r="BO32" s="291"/>
      <c r="BP32" s="291"/>
      <c r="BQ32" s="291"/>
      <c r="BR32" s="291"/>
      <c r="BS32" s="291"/>
      <c r="BT32" s="291"/>
      <c r="BU32" s="291"/>
      <c r="BV32" s="291"/>
      <c r="BW32" s="291"/>
      <c r="BX32" s="291"/>
      <c r="BY32" s="291"/>
      <c r="BZ32" s="291"/>
      <c r="CA32" s="291"/>
      <c r="CB32" s="291"/>
      <c r="CC32" s="291"/>
      <c r="CD32" s="291"/>
      <c r="CE32" s="291"/>
      <c r="CF32" s="291"/>
      <c r="CG32" s="291"/>
      <c r="CH32" s="291"/>
      <c r="CI32" s="291"/>
      <c r="CJ32" s="291"/>
      <c r="CK32" s="291"/>
      <c r="CL32" s="291"/>
      <c r="CM32" s="291"/>
      <c r="CN32" s="291"/>
      <c r="CO32" s="291"/>
      <c r="CP32" s="291"/>
      <c r="CQ32" s="291"/>
      <c r="CR32" s="291"/>
      <c r="CS32" s="291"/>
      <c r="CT32" s="291"/>
      <c r="CU32" s="291"/>
      <c r="CV32" s="291"/>
      <c r="CW32" s="291"/>
      <c r="CX32" s="291"/>
      <c r="CY32" s="291"/>
      <c r="CZ32" s="291"/>
      <c r="DA32" s="291"/>
      <c r="DB32" s="291"/>
      <c r="DC32" s="291"/>
      <c r="DD32" s="291"/>
      <c r="DE32" s="291"/>
      <c r="DF32" s="291"/>
      <c r="DG32" s="291"/>
      <c r="DH32" s="291"/>
      <c r="DI32" s="291"/>
      <c r="DJ32" s="291"/>
      <c r="DK32" s="291"/>
      <c r="DL32" s="291"/>
      <c r="DM32" s="291"/>
      <c r="DN32" s="291"/>
      <c r="DO32" s="291"/>
      <c r="DP32" s="291"/>
      <c r="DQ32" s="291"/>
      <c r="DR32" s="291"/>
      <c r="DS32" s="291"/>
      <c r="DT32" s="291"/>
      <c r="DU32" s="291"/>
      <c r="DV32" s="291"/>
      <c r="DW32" s="291"/>
      <c r="DX32" s="291">
        <v>170</v>
      </c>
    </row>
    <row r="33" spans="1:128" ht="16.5" customHeight="1">
      <c r="A33" s="1" t="s">
        <v>1241</v>
      </c>
      <c r="B33" s="1" t="str">
        <f t="shared" si="0"/>
        <v>50</v>
      </c>
      <c r="C33" t="s">
        <v>1241</v>
      </c>
      <c r="D33" s="291"/>
      <c r="E33" s="291"/>
      <c r="F33" s="291"/>
      <c r="G33" s="291"/>
      <c r="H33" s="291"/>
      <c r="I33" s="291"/>
      <c r="J33" s="291"/>
      <c r="K33" s="291"/>
      <c r="L33" s="291"/>
      <c r="M33" s="291"/>
      <c r="N33" s="291"/>
      <c r="O33" s="291"/>
      <c r="P33" s="291"/>
      <c r="Q33" s="291"/>
      <c r="R33" s="291"/>
      <c r="S33" s="291"/>
      <c r="T33" s="291"/>
      <c r="U33" s="291"/>
      <c r="V33" s="291"/>
      <c r="W33" s="291"/>
      <c r="X33" s="291"/>
      <c r="Y33" s="291"/>
      <c r="Z33" s="291"/>
      <c r="AA33" s="291"/>
      <c r="AB33" s="291"/>
      <c r="AC33" s="291"/>
      <c r="AD33" s="291"/>
      <c r="AE33" s="291"/>
      <c r="AF33" s="291"/>
      <c r="AG33" s="291"/>
      <c r="AH33" s="291"/>
      <c r="AI33" s="291"/>
      <c r="AJ33" s="291"/>
      <c r="AK33" s="291"/>
      <c r="AL33" s="291"/>
      <c r="AM33" s="291"/>
      <c r="AN33" s="291"/>
      <c r="AO33" s="291"/>
      <c r="AP33" s="291"/>
      <c r="AQ33" s="291"/>
      <c r="AR33" s="291"/>
      <c r="AS33" s="291"/>
      <c r="AT33" s="291"/>
      <c r="AU33" s="291"/>
      <c r="AV33" s="291"/>
      <c r="AW33" s="291"/>
      <c r="AX33" s="291"/>
      <c r="AY33" s="291"/>
      <c r="AZ33" s="291">
        <v>50</v>
      </c>
      <c r="BA33" s="291"/>
      <c r="BB33" s="291"/>
      <c r="BC33" s="291"/>
      <c r="BD33" s="291"/>
      <c r="BE33" s="291"/>
      <c r="BF33" s="291"/>
      <c r="BG33" s="291"/>
      <c r="BH33" s="291"/>
      <c r="BI33" s="291"/>
      <c r="BJ33" s="291"/>
      <c r="BK33" s="291"/>
      <c r="BL33" s="291"/>
      <c r="BM33" s="291"/>
      <c r="BN33" s="291"/>
      <c r="BO33" s="291"/>
      <c r="BP33" s="291"/>
      <c r="BQ33" s="291"/>
      <c r="BR33" s="291"/>
      <c r="BS33" s="291"/>
      <c r="BT33" s="291"/>
      <c r="BU33" s="291"/>
      <c r="BV33" s="291"/>
      <c r="BW33" s="291"/>
      <c r="BX33" s="291"/>
      <c r="BY33" s="291"/>
      <c r="BZ33" s="291"/>
      <c r="CA33" s="291"/>
      <c r="CB33" s="291"/>
      <c r="CC33" s="291"/>
      <c r="CD33" s="291"/>
      <c r="CE33" s="291"/>
      <c r="CF33" s="291"/>
      <c r="CG33" s="291"/>
      <c r="CH33" s="291"/>
      <c r="CI33" s="291"/>
      <c r="CJ33" s="291"/>
      <c r="CK33" s="291"/>
      <c r="CL33" s="291"/>
      <c r="CM33" s="291"/>
      <c r="CN33" s="291"/>
      <c r="CO33" s="291"/>
      <c r="CP33" s="291"/>
      <c r="CQ33" s="291"/>
      <c r="CR33" s="291"/>
      <c r="CS33" s="291"/>
      <c r="CT33" s="291"/>
      <c r="CU33" s="291"/>
      <c r="CV33" s="291"/>
      <c r="CW33" s="291"/>
      <c r="CX33" s="291"/>
      <c r="CY33" s="291"/>
      <c r="CZ33" s="291"/>
      <c r="DA33" s="291"/>
      <c r="DB33" s="291"/>
      <c r="DC33" s="291"/>
      <c r="DD33" s="291"/>
      <c r="DE33" s="291"/>
      <c r="DF33" s="291"/>
      <c r="DG33" s="291"/>
      <c r="DH33" s="291"/>
      <c r="DI33" s="291"/>
      <c r="DJ33" s="291"/>
      <c r="DK33" s="291"/>
      <c r="DL33" s="291"/>
      <c r="DM33" s="291"/>
      <c r="DN33" s="291"/>
      <c r="DO33" s="291"/>
      <c r="DP33" s="291"/>
      <c r="DQ33" s="291"/>
      <c r="DR33" s="291"/>
      <c r="DS33" s="291"/>
      <c r="DT33" s="291"/>
      <c r="DU33" s="291"/>
      <c r="DV33" s="291"/>
      <c r="DW33" s="291"/>
      <c r="DX33" s="291">
        <v>50</v>
      </c>
    </row>
    <row r="34" spans="1:128" ht="16.5" customHeight="1">
      <c r="A34" s="1" t="s">
        <v>141</v>
      </c>
      <c r="B34" s="1" t="str">
        <f t="shared" si="0"/>
        <v>95</v>
      </c>
      <c r="C34" t="s">
        <v>141</v>
      </c>
      <c r="D34" s="291"/>
      <c r="E34" s="291"/>
      <c r="F34" s="291"/>
      <c r="G34" s="291"/>
      <c r="H34" s="291"/>
      <c r="I34" s="291"/>
      <c r="J34" s="291"/>
      <c r="K34" s="291"/>
      <c r="L34" s="291"/>
      <c r="M34" s="291"/>
      <c r="N34" s="291"/>
      <c r="O34" s="291"/>
      <c r="P34" s="291"/>
      <c r="Q34" s="291"/>
      <c r="R34" s="291"/>
      <c r="S34" s="291"/>
      <c r="T34" s="291"/>
      <c r="U34" s="291"/>
      <c r="V34" s="291"/>
      <c r="W34" s="291"/>
      <c r="X34" s="291"/>
      <c r="Y34" s="291"/>
      <c r="Z34" s="291"/>
      <c r="AA34" s="291"/>
      <c r="AB34" s="291"/>
      <c r="AC34" s="291"/>
      <c r="AD34" s="291"/>
      <c r="AE34" s="291"/>
      <c r="AF34" s="291"/>
      <c r="AG34" s="291"/>
      <c r="AH34" s="291"/>
      <c r="AI34" s="291"/>
      <c r="AJ34" s="291"/>
      <c r="AK34" s="291"/>
      <c r="AL34" s="291"/>
      <c r="AM34" s="291"/>
      <c r="AN34" s="291"/>
      <c r="AO34" s="291"/>
      <c r="AP34" s="291"/>
      <c r="AQ34" s="291"/>
      <c r="AR34" s="291"/>
      <c r="AS34" s="291"/>
      <c r="AT34" s="291"/>
      <c r="AU34" s="291"/>
      <c r="AV34" s="291"/>
      <c r="AW34" s="291"/>
      <c r="AX34" s="291"/>
      <c r="AY34" s="291"/>
      <c r="AZ34" s="291"/>
      <c r="BA34" s="291">
        <v>95</v>
      </c>
      <c r="BB34" s="291"/>
      <c r="BC34" s="291"/>
      <c r="BD34" s="291"/>
      <c r="BE34" s="291"/>
      <c r="BF34" s="291"/>
      <c r="BG34" s="291"/>
      <c r="BH34" s="291"/>
      <c r="BI34" s="291"/>
      <c r="BJ34" s="291"/>
      <c r="BK34" s="291"/>
      <c r="BL34" s="291"/>
      <c r="BM34" s="291"/>
      <c r="BN34" s="291"/>
      <c r="BO34" s="291"/>
      <c r="BP34" s="291"/>
      <c r="BQ34" s="291"/>
      <c r="BR34" s="291"/>
      <c r="BS34" s="291"/>
      <c r="BT34" s="291"/>
      <c r="BU34" s="291"/>
      <c r="BV34" s="291"/>
      <c r="BW34" s="291"/>
      <c r="BX34" s="291"/>
      <c r="BY34" s="291"/>
      <c r="BZ34" s="291"/>
      <c r="CA34" s="291"/>
      <c r="CB34" s="291"/>
      <c r="CC34" s="291"/>
      <c r="CD34" s="291"/>
      <c r="CE34" s="291"/>
      <c r="CF34" s="291"/>
      <c r="CG34" s="291"/>
      <c r="CH34" s="291"/>
      <c r="CI34" s="291"/>
      <c r="CJ34" s="291"/>
      <c r="CK34" s="291"/>
      <c r="CL34" s="291"/>
      <c r="CM34" s="291"/>
      <c r="CN34" s="291"/>
      <c r="CO34" s="291"/>
      <c r="CP34" s="291"/>
      <c r="CQ34" s="291"/>
      <c r="CR34" s="291"/>
      <c r="CS34" s="291"/>
      <c r="CT34" s="291"/>
      <c r="CU34" s="291"/>
      <c r="CV34" s="291"/>
      <c r="CW34" s="291"/>
      <c r="CX34" s="291"/>
      <c r="CY34" s="291"/>
      <c r="CZ34" s="291"/>
      <c r="DA34" s="291"/>
      <c r="DB34" s="291"/>
      <c r="DC34" s="291"/>
      <c r="DD34" s="291"/>
      <c r="DE34" s="291"/>
      <c r="DF34" s="291"/>
      <c r="DG34" s="291"/>
      <c r="DH34" s="291"/>
      <c r="DI34" s="291"/>
      <c r="DJ34" s="291"/>
      <c r="DK34" s="291"/>
      <c r="DL34" s="291"/>
      <c r="DM34" s="291"/>
      <c r="DN34" s="291"/>
      <c r="DO34" s="291"/>
      <c r="DP34" s="291"/>
      <c r="DQ34" s="291"/>
      <c r="DR34" s="291"/>
      <c r="DS34" s="291"/>
      <c r="DT34" s="291"/>
      <c r="DU34" s="291"/>
      <c r="DV34" s="291"/>
      <c r="DW34" s="291"/>
      <c r="DX34" s="291">
        <v>95</v>
      </c>
    </row>
    <row r="35" spans="1:128" ht="16.5" customHeight="1">
      <c r="A35" s="1" t="s">
        <v>281</v>
      </c>
      <c r="B35" s="1" t="str">
        <f t="shared" si="0"/>
        <v>95,100,95,100,100,95</v>
      </c>
      <c r="C35" t="s">
        <v>281</v>
      </c>
      <c r="D35" s="291"/>
      <c r="E35" s="291"/>
      <c r="F35" s="291"/>
      <c r="G35" s="291"/>
      <c r="H35" s="291"/>
      <c r="I35" s="291"/>
      <c r="J35" s="291"/>
      <c r="K35" s="291"/>
      <c r="L35" s="291"/>
      <c r="M35" s="291"/>
      <c r="N35" s="291"/>
      <c r="O35" s="291"/>
      <c r="P35" s="291"/>
      <c r="Q35" s="291"/>
      <c r="R35" s="291"/>
      <c r="S35" s="291"/>
      <c r="T35" s="291"/>
      <c r="U35" s="291"/>
      <c r="V35" s="291"/>
      <c r="W35" s="291"/>
      <c r="X35" s="291"/>
      <c r="Y35" s="291"/>
      <c r="Z35" s="291"/>
      <c r="AA35" s="291"/>
      <c r="AB35" s="291"/>
      <c r="AC35" s="291"/>
      <c r="AD35" s="291"/>
      <c r="AE35" s="291"/>
      <c r="AF35" s="291"/>
      <c r="AG35" s="291"/>
      <c r="AH35" s="291"/>
      <c r="AI35" s="291"/>
      <c r="AJ35" s="291"/>
      <c r="AK35" s="291"/>
      <c r="AL35" s="291"/>
      <c r="AM35" s="291"/>
      <c r="AN35" s="291"/>
      <c r="AO35" s="291"/>
      <c r="AP35" s="291"/>
      <c r="AQ35" s="291"/>
      <c r="AR35" s="291"/>
      <c r="AS35" s="291"/>
      <c r="AT35" s="291"/>
      <c r="AU35" s="291"/>
      <c r="AV35" s="291"/>
      <c r="AW35" s="291"/>
      <c r="AX35" s="291"/>
      <c r="AY35" s="291"/>
      <c r="AZ35" s="291"/>
      <c r="BA35" s="291"/>
      <c r="BB35" s="291">
        <v>95</v>
      </c>
      <c r="BC35" s="291">
        <v>100</v>
      </c>
      <c r="BD35" s="291"/>
      <c r="BE35" s="291"/>
      <c r="BF35" s="291">
        <v>95</v>
      </c>
      <c r="BG35" s="291">
        <v>100</v>
      </c>
      <c r="BH35" s="291">
        <v>100</v>
      </c>
      <c r="BI35" s="291"/>
      <c r="BJ35" s="291"/>
      <c r="BK35" s="291"/>
      <c r="BL35" s="291"/>
      <c r="BM35" s="291"/>
      <c r="BN35" s="291"/>
      <c r="BO35" s="291"/>
      <c r="BP35" s="291"/>
      <c r="BQ35" s="291"/>
      <c r="BR35" s="291"/>
      <c r="BS35" s="291"/>
      <c r="BT35" s="291"/>
      <c r="BU35" s="291"/>
      <c r="BV35" s="291"/>
      <c r="BW35" s="291"/>
      <c r="BX35" s="291"/>
      <c r="BY35" s="291"/>
      <c r="BZ35" s="291"/>
      <c r="CA35" s="291">
        <v>95</v>
      </c>
      <c r="CB35" s="291"/>
      <c r="CC35" s="291"/>
      <c r="CD35" s="291"/>
      <c r="CE35" s="291"/>
      <c r="CF35" s="291"/>
      <c r="CG35" s="291"/>
      <c r="CH35" s="291"/>
      <c r="CI35" s="291"/>
      <c r="CJ35" s="291"/>
      <c r="CK35" s="291"/>
      <c r="CL35" s="291"/>
      <c r="CM35" s="291"/>
      <c r="CN35" s="291"/>
      <c r="CO35" s="291"/>
      <c r="CP35" s="291"/>
      <c r="CQ35" s="291"/>
      <c r="CR35" s="291"/>
      <c r="CS35" s="291"/>
      <c r="CT35" s="291"/>
      <c r="CU35" s="291"/>
      <c r="CV35" s="291"/>
      <c r="CW35" s="291"/>
      <c r="CX35" s="291"/>
      <c r="CY35" s="291"/>
      <c r="CZ35" s="291"/>
      <c r="DA35" s="291"/>
      <c r="DB35" s="291"/>
      <c r="DC35" s="291"/>
      <c r="DD35" s="291"/>
      <c r="DE35" s="291"/>
      <c r="DF35" s="291"/>
      <c r="DG35" s="291"/>
      <c r="DH35" s="291"/>
      <c r="DI35" s="291"/>
      <c r="DJ35" s="291"/>
      <c r="DK35" s="291"/>
      <c r="DL35" s="291"/>
      <c r="DM35" s="291"/>
      <c r="DN35" s="291"/>
      <c r="DO35" s="291"/>
      <c r="DP35" s="291"/>
      <c r="DQ35" s="291"/>
      <c r="DR35" s="291"/>
      <c r="DS35" s="291"/>
      <c r="DT35" s="291"/>
      <c r="DU35" s="291"/>
      <c r="DV35" s="291"/>
      <c r="DW35" s="291"/>
      <c r="DX35" s="291">
        <v>585</v>
      </c>
    </row>
    <row r="36" spans="1:128" ht="16.5" customHeight="1">
      <c r="A36" s="1" t="s">
        <v>277</v>
      </c>
      <c r="B36" s="1" t="str">
        <f t="shared" ref="B36:B69" si="1">_xlfn.TEXTJOIN(",",TRUE,D36:DV36)</f>
        <v>70,95</v>
      </c>
      <c r="C36" t="s">
        <v>277</v>
      </c>
      <c r="D36" s="291"/>
      <c r="E36" s="291"/>
      <c r="F36" s="291"/>
      <c r="G36" s="291"/>
      <c r="H36" s="291"/>
      <c r="I36" s="291"/>
      <c r="J36" s="291"/>
      <c r="K36" s="291"/>
      <c r="L36" s="291"/>
      <c r="M36" s="291"/>
      <c r="N36" s="291"/>
      <c r="O36" s="291"/>
      <c r="P36" s="291"/>
      <c r="Q36" s="291"/>
      <c r="R36" s="291"/>
      <c r="S36" s="291"/>
      <c r="T36" s="291"/>
      <c r="U36" s="291"/>
      <c r="V36" s="291"/>
      <c r="W36" s="291"/>
      <c r="X36" s="291"/>
      <c r="Y36" s="291"/>
      <c r="Z36" s="291"/>
      <c r="AA36" s="291"/>
      <c r="AB36" s="291"/>
      <c r="AC36" s="291"/>
      <c r="AD36" s="291"/>
      <c r="AE36" s="291"/>
      <c r="AF36" s="291"/>
      <c r="AG36" s="291"/>
      <c r="AH36" s="291"/>
      <c r="AI36" s="291"/>
      <c r="AJ36" s="291"/>
      <c r="AK36" s="291"/>
      <c r="AL36" s="291"/>
      <c r="AM36" s="291"/>
      <c r="AN36" s="291"/>
      <c r="AO36" s="291"/>
      <c r="AP36" s="291"/>
      <c r="AQ36" s="291"/>
      <c r="AR36" s="291"/>
      <c r="AS36" s="291"/>
      <c r="AT36" s="291"/>
      <c r="AU36" s="291"/>
      <c r="AV36" s="291"/>
      <c r="AW36" s="291"/>
      <c r="AX36" s="291"/>
      <c r="AY36" s="291"/>
      <c r="AZ36" s="291"/>
      <c r="BA36" s="291"/>
      <c r="BB36" s="291"/>
      <c r="BC36" s="291"/>
      <c r="BD36" s="291">
        <v>70</v>
      </c>
      <c r="BE36" s="291">
        <v>95</v>
      </c>
      <c r="BF36" s="291"/>
      <c r="BG36" s="291"/>
      <c r="BH36" s="291"/>
      <c r="BI36" s="291"/>
      <c r="BJ36" s="291"/>
      <c r="BK36" s="291"/>
      <c r="BL36" s="291"/>
      <c r="BM36" s="291"/>
      <c r="BN36" s="291"/>
      <c r="BO36" s="291"/>
      <c r="BP36" s="291"/>
      <c r="BQ36" s="291"/>
      <c r="BR36" s="291"/>
      <c r="BS36" s="291"/>
      <c r="BT36" s="291"/>
      <c r="BU36" s="291"/>
      <c r="BV36" s="291"/>
      <c r="BW36" s="291"/>
      <c r="BX36" s="291"/>
      <c r="BY36" s="291"/>
      <c r="BZ36" s="291"/>
      <c r="CA36" s="291"/>
      <c r="CB36" s="291"/>
      <c r="CC36" s="291"/>
      <c r="CD36" s="291"/>
      <c r="CE36" s="291"/>
      <c r="CF36" s="291"/>
      <c r="CG36" s="291"/>
      <c r="CH36" s="291"/>
      <c r="CI36" s="291"/>
      <c r="CJ36" s="291"/>
      <c r="CK36" s="291"/>
      <c r="CL36" s="291"/>
      <c r="CM36" s="291"/>
      <c r="CN36" s="291"/>
      <c r="CO36" s="291"/>
      <c r="CP36" s="291"/>
      <c r="CQ36" s="291"/>
      <c r="CR36" s="291"/>
      <c r="CS36" s="291"/>
      <c r="CT36" s="291"/>
      <c r="CU36" s="291"/>
      <c r="CV36" s="291"/>
      <c r="CW36" s="291"/>
      <c r="CX36" s="291"/>
      <c r="CY36" s="291"/>
      <c r="CZ36" s="291"/>
      <c r="DA36" s="291"/>
      <c r="DB36" s="291"/>
      <c r="DC36" s="291"/>
      <c r="DD36" s="291"/>
      <c r="DE36" s="291"/>
      <c r="DF36" s="291"/>
      <c r="DG36" s="291"/>
      <c r="DH36" s="291"/>
      <c r="DI36" s="291"/>
      <c r="DJ36" s="291"/>
      <c r="DK36" s="291"/>
      <c r="DL36" s="291"/>
      <c r="DM36" s="291"/>
      <c r="DN36" s="291"/>
      <c r="DO36" s="291"/>
      <c r="DP36" s="291"/>
      <c r="DQ36" s="291"/>
      <c r="DR36" s="291"/>
      <c r="DS36" s="291"/>
      <c r="DT36" s="291"/>
      <c r="DU36" s="291"/>
      <c r="DV36" s="291"/>
      <c r="DW36" s="291"/>
      <c r="DX36" s="291">
        <v>165</v>
      </c>
    </row>
    <row r="37" spans="1:128" ht="16.5" customHeight="1">
      <c r="A37" s="1" t="s">
        <v>272</v>
      </c>
      <c r="B37" s="1" t="str">
        <f t="shared" si="1"/>
        <v>70,95</v>
      </c>
      <c r="C37" t="s">
        <v>272</v>
      </c>
      <c r="D37" s="291"/>
      <c r="E37" s="291"/>
      <c r="F37" s="291"/>
      <c r="G37" s="291"/>
      <c r="H37" s="291"/>
      <c r="I37" s="291"/>
      <c r="J37" s="291"/>
      <c r="K37" s="291"/>
      <c r="L37" s="291"/>
      <c r="M37" s="291"/>
      <c r="N37" s="291"/>
      <c r="O37" s="291"/>
      <c r="P37" s="291"/>
      <c r="Q37" s="291"/>
      <c r="R37" s="291"/>
      <c r="S37" s="291"/>
      <c r="T37" s="291"/>
      <c r="U37" s="291"/>
      <c r="V37" s="291"/>
      <c r="W37" s="291"/>
      <c r="X37" s="291"/>
      <c r="Y37" s="291"/>
      <c r="Z37" s="291"/>
      <c r="AA37" s="291"/>
      <c r="AB37" s="291"/>
      <c r="AC37" s="291"/>
      <c r="AD37" s="291"/>
      <c r="AE37" s="291"/>
      <c r="AF37" s="291"/>
      <c r="AG37" s="291"/>
      <c r="AH37" s="291"/>
      <c r="AI37" s="291"/>
      <c r="AJ37" s="291"/>
      <c r="AK37" s="291"/>
      <c r="AL37" s="291"/>
      <c r="AM37" s="291"/>
      <c r="AN37" s="291"/>
      <c r="AO37" s="291"/>
      <c r="AP37" s="291"/>
      <c r="AQ37" s="291"/>
      <c r="AR37" s="291"/>
      <c r="AS37" s="291"/>
      <c r="AT37" s="291"/>
      <c r="AU37" s="291"/>
      <c r="AV37" s="291"/>
      <c r="AW37" s="291"/>
      <c r="AX37" s="291"/>
      <c r="AY37" s="291"/>
      <c r="AZ37" s="291"/>
      <c r="BA37" s="291"/>
      <c r="BB37" s="291"/>
      <c r="BC37" s="291"/>
      <c r="BD37" s="291"/>
      <c r="BE37" s="291"/>
      <c r="BF37" s="291"/>
      <c r="BG37" s="291"/>
      <c r="BH37" s="291"/>
      <c r="BI37" s="291">
        <v>70</v>
      </c>
      <c r="BJ37" s="291">
        <v>95</v>
      </c>
      <c r="BK37" s="291"/>
      <c r="BL37" s="291"/>
      <c r="BM37" s="291"/>
      <c r="BN37" s="291"/>
      <c r="BO37" s="291"/>
      <c r="BP37" s="291"/>
      <c r="BQ37" s="291"/>
      <c r="BR37" s="291"/>
      <c r="BS37" s="291"/>
      <c r="BT37" s="291"/>
      <c r="BU37" s="291"/>
      <c r="BV37" s="291"/>
      <c r="BW37" s="291"/>
      <c r="BX37" s="291"/>
      <c r="BY37" s="291"/>
      <c r="BZ37" s="291"/>
      <c r="CA37" s="291"/>
      <c r="CB37" s="291"/>
      <c r="CC37" s="291"/>
      <c r="CD37" s="291"/>
      <c r="CE37" s="291"/>
      <c r="CF37" s="291"/>
      <c r="CG37" s="291"/>
      <c r="CH37" s="291"/>
      <c r="CI37" s="291"/>
      <c r="CJ37" s="291"/>
      <c r="CK37" s="291"/>
      <c r="CL37" s="291"/>
      <c r="CM37" s="291"/>
      <c r="CN37" s="291"/>
      <c r="CO37" s="291"/>
      <c r="CP37" s="291"/>
      <c r="CQ37" s="291"/>
      <c r="CR37" s="291"/>
      <c r="CS37" s="291"/>
      <c r="CT37" s="291"/>
      <c r="CU37" s="291"/>
      <c r="CV37" s="291"/>
      <c r="CW37" s="291"/>
      <c r="CX37" s="291"/>
      <c r="CY37" s="291"/>
      <c r="CZ37" s="291"/>
      <c r="DA37" s="291"/>
      <c r="DB37" s="291"/>
      <c r="DC37" s="291"/>
      <c r="DD37" s="291"/>
      <c r="DE37" s="291"/>
      <c r="DF37" s="291"/>
      <c r="DG37" s="291"/>
      <c r="DH37" s="291"/>
      <c r="DI37" s="291"/>
      <c r="DJ37" s="291"/>
      <c r="DK37" s="291"/>
      <c r="DL37" s="291"/>
      <c r="DM37" s="291"/>
      <c r="DN37" s="291"/>
      <c r="DO37" s="291"/>
      <c r="DP37" s="291"/>
      <c r="DQ37" s="291"/>
      <c r="DR37" s="291"/>
      <c r="DS37" s="291"/>
      <c r="DT37" s="291"/>
      <c r="DU37" s="291"/>
      <c r="DV37" s="291"/>
      <c r="DW37" s="291"/>
      <c r="DX37" s="291">
        <v>165</v>
      </c>
    </row>
    <row r="38" spans="1:128" ht="16.5" customHeight="1">
      <c r="A38" s="1" t="s">
        <v>560</v>
      </c>
      <c r="B38" s="1" t="str">
        <f t="shared" si="1"/>
        <v>85,95,90</v>
      </c>
      <c r="C38" t="s">
        <v>560</v>
      </c>
      <c r="D38" s="291"/>
      <c r="E38" s="291"/>
      <c r="F38" s="291"/>
      <c r="G38" s="291"/>
      <c r="H38" s="291"/>
      <c r="I38" s="291"/>
      <c r="J38" s="291"/>
      <c r="K38" s="291"/>
      <c r="L38" s="291"/>
      <c r="M38" s="291"/>
      <c r="N38" s="291"/>
      <c r="O38" s="291"/>
      <c r="P38" s="291"/>
      <c r="Q38" s="291"/>
      <c r="R38" s="291"/>
      <c r="S38" s="291"/>
      <c r="T38" s="291"/>
      <c r="U38" s="291"/>
      <c r="V38" s="291"/>
      <c r="W38" s="291"/>
      <c r="X38" s="291"/>
      <c r="Y38" s="291"/>
      <c r="Z38" s="291"/>
      <c r="AA38" s="291"/>
      <c r="AB38" s="291"/>
      <c r="AC38" s="291"/>
      <c r="AD38" s="291"/>
      <c r="AE38" s="291"/>
      <c r="AF38" s="291"/>
      <c r="AG38" s="291"/>
      <c r="AH38" s="291"/>
      <c r="AI38" s="291"/>
      <c r="AJ38" s="291"/>
      <c r="AK38" s="291"/>
      <c r="AL38" s="291"/>
      <c r="AM38" s="291"/>
      <c r="AN38" s="291"/>
      <c r="AO38" s="291"/>
      <c r="AP38" s="291"/>
      <c r="AQ38" s="291"/>
      <c r="AR38" s="291"/>
      <c r="AS38" s="291"/>
      <c r="AT38" s="291"/>
      <c r="AU38" s="291"/>
      <c r="AV38" s="291"/>
      <c r="AW38" s="291"/>
      <c r="AX38" s="291"/>
      <c r="AY38" s="291"/>
      <c r="AZ38" s="291"/>
      <c r="BA38" s="291"/>
      <c r="BB38" s="291"/>
      <c r="BC38" s="291"/>
      <c r="BD38" s="291"/>
      <c r="BE38" s="291"/>
      <c r="BF38" s="291"/>
      <c r="BG38" s="291"/>
      <c r="BH38" s="291"/>
      <c r="BI38" s="291"/>
      <c r="BJ38" s="291"/>
      <c r="BK38" s="291">
        <v>85</v>
      </c>
      <c r="BL38" s="291">
        <v>95</v>
      </c>
      <c r="BM38" s="291"/>
      <c r="BN38" s="291"/>
      <c r="BO38" s="291"/>
      <c r="BP38" s="291"/>
      <c r="BQ38" s="291"/>
      <c r="BR38" s="291"/>
      <c r="BS38" s="291"/>
      <c r="BT38" s="291"/>
      <c r="BU38" s="291"/>
      <c r="BV38" s="291"/>
      <c r="BW38" s="291"/>
      <c r="BX38" s="291"/>
      <c r="BY38" s="291"/>
      <c r="BZ38" s="291"/>
      <c r="CA38" s="291"/>
      <c r="CB38" s="291"/>
      <c r="CC38" s="291"/>
      <c r="CD38" s="291"/>
      <c r="CE38" s="291"/>
      <c r="CF38" s="291"/>
      <c r="CG38" s="291"/>
      <c r="CH38" s="291"/>
      <c r="CI38" s="291"/>
      <c r="CJ38" s="291"/>
      <c r="CK38" s="291"/>
      <c r="CL38" s="291"/>
      <c r="CM38" s="291"/>
      <c r="CN38" s="291"/>
      <c r="CO38" s="291"/>
      <c r="CP38" s="291"/>
      <c r="CQ38" s="291">
        <v>90</v>
      </c>
      <c r="CR38" s="291"/>
      <c r="CS38" s="291"/>
      <c r="CT38" s="291"/>
      <c r="CU38" s="291"/>
      <c r="CV38" s="291"/>
      <c r="CW38" s="291"/>
      <c r="CX38" s="291"/>
      <c r="CY38" s="291"/>
      <c r="CZ38" s="291"/>
      <c r="DA38" s="291"/>
      <c r="DB38" s="291"/>
      <c r="DC38" s="291"/>
      <c r="DD38" s="291"/>
      <c r="DE38" s="291"/>
      <c r="DF38" s="291"/>
      <c r="DG38" s="291"/>
      <c r="DH38" s="291"/>
      <c r="DI38" s="291"/>
      <c r="DJ38" s="291"/>
      <c r="DK38" s="291"/>
      <c r="DL38" s="291"/>
      <c r="DM38" s="291"/>
      <c r="DN38" s="291"/>
      <c r="DO38" s="291"/>
      <c r="DP38" s="291"/>
      <c r="DQ38" s="291"/>
      <c r="DR38" s="291"/>
      <c r="DS38" s="291"/>
      <c r="DT38" s="291"/>
      <c r="DU38" s="291"/>
      <c r="DV38" s="291"/>
      <c r="DW38" s="291"/>
      <c r="DX38" s="291">
        <v>270</v>
      </c>
    </row>
    <row r="39" spans="1:128" ht="16.5" customHeight="1">
      <c r="A39" s="1" t="s">
        <v>572</v>
      </c>
      <c r="B39" s="1" t="str">
        <f t="shared" si="1"/>
        <v>50</v>
      </c>
      <c r="C39" t="s">
        <v>572</v>
      </c>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291"/>
      <c r="AZ39" s="291"/>
      <c r="BA39" s="291"/>
      <c r="BB39" s="291"/>
      <c r="BC39" s="291"/>
      <c r="BD39" s="291"/>
      <c r="BE39" s="291"/>
      <c r="BF39" s="291"/>
      <c r="BG39" s="291"/>
      <c r="BH39" s="291"/>
      <c r="BI39" s="291"/>
      <c r="BJ39" s="291"/>
      <c r="BK39" s="291"/>
      <c r="BL39" s="291"/>
      <c r="BM39" s="291">
        <v>50</v>
      </c>
      <c r="BN39" s="291"/>
      <c r="BO39" s="291"/>
      <c r="BP39" s="291"/>
      <c r="BQ39" s="291"/>
      <c r="BR39" s="291"/>
      <c r="BS39" s="291"/>
      <c r="BT39" s="291"/>
      <c r="BU39" s="291"/>
      <c r="BV39" s="291"/>
      <c r="BW39" s="291"/>
      <c r="BX39" s="291"/>
      <c r="BY39" s="291"/>
      <c r="BZ39" s="291"/>
      <c r="CA39" s="291"/>
      <c r="CB39" s="291"/>
      <c r="CC39" s="291"/>
      <c r="CD39" s="291"/>
      <c r="CE39" s="291"/>
      <c r="CF39" s="291"/>
      <c r="CG39" s="291"/>
      <c r="CH39" s="291"/>
      <c r="CI39" s="291"/>
      <c r="CJ39" s="291"/>
      <c r="CK39" s="291"/>
      <c r="CL39" s="291"/>
      <c r="CM39" s="291"/>
      <c r="CN39" s="291"/>
      <c r="CO39" s="291"/>
      <c r="CP39" s="291"/>
      <c r="CQ39" s="291"/>
      <c r="CR39" s="291"/>
      <c r="CS39" s="291"/>
      <c r="CT39" s="291"/>
      <c r="CU39" s="291"/>
      <c r="CV39" s="291"/>
      <c r="CW39" s="291"/>
      <c r="CX39" s="291"/>
      <c r="CY39" s="291"/>
      <c r="CZ39" s="291"/>
      <c r="DA39" s="291"/>
      <c r="DB39" s="291"/>
      <c r="DC39" s="291"/>
      <c r="DD39" s="291"/>
      <c r="DE39" s="291"/>
      <c r="DF39" s="291"/>
      <c r="DG39" s="291"/>
      <c r="DH39" s="291"/>
      <c r="DI39" s="291"/>
      <c r="DJ39" s="291"/>
      <c r="DK39" s="291"/>
      <c r="DL39" s="291"/>
      <c r="DM39" s="291"/>
      <c r="DN39" s="291"/>
      <c r="DO39" s="291"/>
      <c r="DP39" s="291"/>
      <c r="DQ39" s="291"/>
      <c r="DR39" s="291"/>
      <c r="DS39" s="291"/>
      <c r="DT39" s="291"/>
      <c r="DU39" s="291"/>
      <c r="DV39" s="291"/>
      <c r="DW39" s="291"/>
      <c r="DX39" s="291">
        <v>50</v>
      </c>
    </row>
    <row r="40" spans="1:128" ht="16.5" customHeight="1">
      <c r="A40" s="1" t="s">
        <v>1271</v>
      </c>
      <c r="B40" s="1" t="str">
        <f t="shared" si="1"/>
        <v>85</v>
      </c>
      <c r="C40" t="s">
        <v>1271</v>
      </c>
      <c r="D40" s="291"/>
      <c r="E40" s="291"/>
      <c r="F40" s="291"/>
      <c r="G40" s="291"/>
      <c r="H40" s="291"/>
      <c r="I40" s="291"/>
      <c r="J40" s="291"/>
      <c r="K40" s="291"/>
      <c r="L40" s="291"/>
      <c r="M40" s="291"/>
      <c r="N40" s="291"/>
      <c r="O40" s="291"/>
      <c r="P40" s="291"/>
      <c r="Q40" s="291"/>
      <c r="R40" s="291"/>
      <c r="S40" s="291"/>
      <c r="T40" s="291"/>
      <c r="U40" s="291"/>
      <c r="V40" s="291"/>
      <c r="W40" s="291"/>
      <c r="X40" s="291"/>
      <c r="Y40" s="291"/>
      <c r="Z40" s="291"/>
      <c r="AA40" s="291"/>
      <c r="AB40" s="291"/>
      <c r="AC40" s="291"/>
      <c r="AD40" s="291"/>
      <c r="AE40" s="291"/>
      <c r="AF40" s="291"/>
      <c r="AG40" s="291"/>
      <c r="AH40" s="291"/>
      <c r="AI40" s="291"/>
      <c r="AJ40" s="291"/>
      <c r="AK40" s="291"/>
      <c r="AL40" s="291"/>
      <c r="AM40" s="291"/>
      <c r="AN40" s="291"/>
      <c r="AO40" s="291"/>
      <c r="AP40" s="291"/>
      <c r="AQ40" s="291"/>
      <c r="AR40" s="291"/>
      <c r="AS40" s="291"/>
      <c r="AT40" s="291"/>
      <c r="AU40" s="291"/>
      <c r="AV40" s="291"/>
      <c r="AW40" s="291"/>
      <c r="AX40" s="291"/>
      <c r="AY40" s="291"/>
      <c r="AZ40" s="291"/>
      <c r="BA40" s="291"/>
      <c r="BB40" s="291"/>
      <c r="BC40" s="291"/>
      <c r="BD40" s="291"/>
      <c r="BE40" s="291"/>
      <c r="BF40" s="291"/>
      <c r="BG40" s="291"/>
      <c r="BH40" s="291"/>
      <c r="BI40" s="291"/>
      <c r="BJ40" s="291"/>
      <c r="BK40" s="291"/>
      <c r="BL40" s="291"/>
      <c r="BM40" s="291"/>
      <c r="BN40" s="291">
        <v>85</v>
      </c>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v>85</v>
      </c>
    </row>
    <row r="41" spans="1:128" ht="16.5" customHeight="1">
      <c r="A41" s="1" t="s">
        <v>549</v>
      </c>
      <c r="B41" s="1" t="str">
        <f t="shared" si="1"/>
        <v>80</v>
      </c>
      <c r="C41" t="s">
        <v>549</v>
      </c>
      <c r="D41" s="291"/>
      <c r="E41" s="291"/>
      <c r="F41" s="291"/>
      <c r="G41" s="291"/>
      <c r="H41" s="291"/>
      <c r="I41" s="291"/>
      <c r="J41" s="291"/>
      <c r="K41" s="291"/>
      <c r="L41" s="291"/>
      <c r="M41" s="291"/>
      <c r="N41" s="291"/>
      <c r="O41" s="291"/>
      <c r="P41" s="291"/>
      <c r="Q41" s="291"/>
      <c r="R41" s="291"/>
      <c r="S41" s="291"/>
      <c r="T41" s="291"/>
      <c r="U41" s="291"/>
      <c r="V41" s="291"/>
      <c r="W41" s="291"/>
      <c r="X41" s="291"/>
      <c r="Y41" s="291"/>
      <c r="Z41" s="291"/>
      <c r="AA41" s="291"/>
      <c r="AB41" s="291"/>
      <c r="AC41" s="291"/>
      <c r="AD41" s="291"/>
      <c r="AE41" s="291"/>
      <c r="AF41" s="291"/>
      <c r="AG41" s="291"/>
      <c r="AH41" s="291"/>
      <c r="AI41" s="291"/>
      <c r="AJ41" s="291"/>
      <c r="AK41" s="291"/>
      <c r="AL41" s="291"/>
      <c r="AM41" s="291"/>
      <c r="AN41" s="291"/>
      <c r="AO41" s="291"/>
      <c r="AP41" s="291"/>
      <c r="AQ41" s="291"/>
      <c r="AR41" s="291"/>
      <c r="AS41" s="291"/>
      <c r="AT41" s="291"/>
      <c r="AU41" s="291"/>
      <c r="AV41" s="291"/>
      <c r="AW41" s="291"/>
      <c r="AX41" s="291"/>
      <c r="AY41" s="291"/>
      <c r="AZ41" s="291"/>
      <c r="BA41" s="291"/>
      <c r="BB41" s="291"/>
      <c r="BC41" s="291"/>
      <c r="BD41" s="291"/>
      <c r="BE41" s="291"/>
      <c r="BF41" s="291"/>
      <c r="BG41" s="291"/>
      <c r="BH41" s="291"/>
      <c r="BI41" s="291"/>
      <c r="BJ41" s="291"/>
      <c r="BK41" s="291"/>
      <c r="BL41" s="291"/>
      <c r="BM41" s="291"/>
      <c r="BN41" s="291"/>
      <c r="BO41" s="291">
        <v>80</v>
      </c>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v>80</v>
      </c>
    </row>
    <row r="42" spans="1:128" ht="16.5" customHeight="1">
      <c r="A42" s="1" t="s">
        <v>235</v>
      </c>
      <c r="B42" s="1" t="str">
        <f t="shared" si="1"/>
        <v>85,100</v>
      </c>
      <c r="C42" t="s">
        <v>235</v>
      </c>
      <c r="D42" s="291"/>
      <c r="E42" s="291"/>
      <c r="F42" s="291"/>
      <c r="G42" s="291"/>
      <c r="H42" s="291"/>
      <c r="I42" s="291"/>
      <c r="J42" s="291"/>
      <c r="K42" s="291"/>
      <c r="L42" s="291"/>
      <c r="M42" s="291"/>
      <c r="N42" s="291"/>
      <c r="O42" s="291"/>
      <c r="P42" s="291"/>
      <c r="Q42" s="291"/>
      <c r="R42" s="291"/>
      <c r="S42" s="291"/>
      <c r="T42" s="291"/>
      <c r="U42" s="291"/>
      <c r="V42" s="291"/>
      <c r="W42" s="291"/>
      <c r="X42" s="291"/>
      <c r="Y42" s="291"/>
      <c r="Z42" s="291"/>
      <c r="AA42" s="291"/>
      <c r="AB42" s="291"/>
      <c r="AC42" s="291"/>
      <c r="AD42" s="291"/>
      <c r="AE42" s="291"/>
      <c r="AF42" s="291"/>
      <c r="AG42" s="291"/>
      <c r="AH42" s="291"/>
      <c r="AI42" s="291"/>
      <c r="AJ42" s="291"/>
      <c r="AK42" s="291"/>
      <c r="AL42" s="291"/>
      <c r="AM42" s="291"/>
      <c r="AN42" s="291"/>
      <c r="AO42" s="291"/>
      <c r="AP42" s="291"/>
      <c r="AQ42" s="291"/>
      <c r="AR42" s="291"/>
      <c r="AS42" s="291"/>
      <c r="AT42" s="291"/>
      <c r="AU42" s="291"/>
      <c r="AV42" s="291"/>
      <c r="AW42" s="291"/>
      <c r="AX42" s="291"/>
      <c r="AY42" s="291"/>
      <c r="AZ42" s="291"/>
      <c r="BA42" s="291"/>
      <c r="BB42" s="291"/>
      <c r="BC42" s="291"/>
      <c r="BD42" s="291"/>
      <c r="BE42" s="291"/>
      <c r="BF42" s="291"/>
      <c r="BG42" s="291"/>
      <c r="BH42" s="291"/>
      <c r="BI42" s="291"/>
      <c r="BJ42" s="291"/>
      <c r="BK42" s="291"/>
      <c r="BL42" s="291"/>
      <c r="BM42" s="291"/>
      <c r="BN42" s="291"/>
      <c r="BO42" s="291"/>
      <c r="BP42" s="291">
        <v>85</v>
      </c>
      <c r="BQ42" s="291">
        <v>100</v>
      </c>
      <c r="BR42" s="291"/>
      <c r="BS42" s="291"/>
      <c r="BT42" s="291"/>
      <c r="BU42" s="291"/>
      <c r="BV42" s="291"/>
      <c r="BW42" s="291"/>
      <c r="BX42" s="291"/>
      <c r="BY42" s="291"/>
      <c r="BZ42" s="291"/>
      <c r="CA42" s="291"/>
      <c r="CB42" s="291"/>
      <c r="CC42" s="291"/>
      <c r="CD42" s="291"/>
      <c r="CE42" s="291"/>
      <c r="CF42" s="291"/>
      <c r="CG42" s="291"/>
      <c r="CH42" s="291"/>
      <c r="CI42" s="291"/>
      <c r="CJ42" s="291"/>
      <c r="CK42" s="291"/>
      <c r="CL42" s="291"/>
      <c r="CM42" s="291"/>
      <c r="CN42" s="291"/>
      <c r="CO42" s="291"/>
      <c r="CP42" s="291"/>
      <c r="CQ42" s="291"/>
      <c r="CR42" s="291"/>
      <c r="CS42" s="291"/>
      <c r="CT42" s="291"/>
      <c r="CU42" s="291"/>
      <c r="CV42" s="291"/>
      <c r="CW42" s="291"/>
      <c r="CX42" s="291"/>
      <c r="CY42" s="291"/>
      <c r="CZ42" s="291"/>
      <c r="DA42" s="291"/>
      <c r="DB42" s="291"/>
      <c r="DC42" s="291"/>
      <c r="DD42" s="291"/>
      <c r="DE42" s="291"/>
      <c r="DF42" s="291"/>
      <c r="DG42" s="291"/>
      <c r="DH42" s="291"/>
      <c r="DI42" s="291"/>
      <c r="DJ42" s="291"/>
      <c r="DK42" s="291"/>
      <c r="DL42" s="291"/>
      <c r="DM42" s="291"/>
      <c r="DN42" s="291"/>
      <c r="DO42" s="291"/>
      <c r="DP42" s="291"/>
      <c r="DQ42" s="291"/>
      <c r="DR42" s="291"/>
      <c r="DS42" s="291"/>
      <c r="DT42" s="291"/>
      <c r="DU42" s="291"/>
      <c r="DV42" s="291"/>
      <c r="DW42" s="291"/>
      <c r="DX42" s="291">
        <v>185</v>
      </c>
    </row>
    <row r="43" spans="1:128" ht="16.5" customHeight="1">
      <c r="A43" s="1" t="s">
        <v>604</v>
      </c>
      <c r="B43" s="1" t="str">
        <f t="shared" si="1"/>
        <v>80,95</v>
      </c>
      <c r="C43" t="s">
        <v>604</v>
      </c>
      <c r="D43" s="291"/>
      <c r="E43" s="291"/>
      <c r="F43" s="291"/>
      <c r="G43" s="291"/>
      <c r="H43" s="291"/>
      <c r="I43" s="291"/>
      <c r="J43" s="291"/>
      <c r="K43" s="291"/>
      <c r="L43" s="291"/>
      <c r="M43" s="291"/>
      <c r="N43" s="291"/>
      <c r="O43" s="291"/>
      <c r="P43" s="291"/>
      <c r="Q43" s="291"/>
      <c r="R43" s="291"/>
      <c r="S43" s="291"/>
      <c r="T43" s="291"/>
      <c r="U43" s="291"/>
      <c r="V43" s="291"/>
      <c r="W43" s="291"/>
      <c r="X43" s="291"/>
      <c r="Y43" s="291"/>
      <c r="Z43" s="291"/>
      <c r="AA43" s="291"/>
      <c r="AB43" s="291"/>
      <c r="AC43" s="291"/>
      <c r="AD43" s="291"/>
      <c r="AE43" s="291"/>
      <c r="AF43" s="291"/>
      <c r="AG43" s="291"/>
      <c r="AH43" s="291"/>
      <c r="AI43" s="291"/>
      <c r="AJ43" s="291"/>
      <c r="AK43" s="291"/>
      <c r="AL43" s="291"/>
      <c r="AM43" s="291"/>
      <c r="AN43" s="291"/>
      <c r="AO43" s="291"/>
      <c r="AP43" s="291"/>
      <c r="AQ43" s="291"/>
      <c r="AR43" s="291"/>
      <c r="AS43" s="291"/>
      <c r="AT43" s="291"/>
      <c r="AU43" s="291"/>
      <c r="AV43" s="291"/>
      <c r="AW43" s="291"/>
      <c r="AX43" s="291"/>
      <c r="AY43" s="291"/>
      <c r="AZ43" s="291"/>
      <c r="BA43" s="291"/>
      <c r="BB43" s="291"/>
      <c r="BC43" s="291"/>
      <c r="BD43" s="291"/>
      <c r="BE43" s="291"/>
      <c r="BF43" s="291"/>
      <c r="BG43" s="291"/>
      <c r="BH43" s="291"/>
      <c r="BI43" s="291"/>
      <c r="BJ43" s="291"/>
      <c r="BK43" s="291"/>
      <c r="BL43" s="291"/>
      <c r="BM43" s="291"/>
      <c r="BN43" s="291"/>
      <c r="BO43" s="291"/>
      <c r="BP43" s="291"/>
      <c r="BQ43" s="291"/>
      <c r="BR43" s="291">
        <v>80</v>
      </c>
      <c r="BS43" s="291">
        <v>95</v>
      </c>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v>175</v>
      </c>
    </row>
    <row r="44" spans="1:128" ht="16.5" customHeight="1">
      <c r="A44" s="1" t="s">
        <v>155</v>
      </c>
      <c r="B44" s="1" t="str">
        <f t="shared" si="1"/>
        <v>80,100</v>
      </c>
      <c r="C44" t="s">
        <v>155</v>
      </c>
      <c r="D44" s="291"/>
      <c r="E44" s="291"/>
      <c r="F44" s="291"/>
      <c r="G44" s="291"/>
      <c r="H44" s="291"/>
      <c r="I44" s="291"/>
      <c r="J44" s="291"/>
      <c r="K44" s="291"/>
      <c r="L44" s="291"/>
      <c r="M44" s="291"/>
      <c r="N44" s="291"/>
      <c r="O44" s="291"/>
      <c r="P44" s="291"/>
      <c r="Q44" s="291"/>
      <c r="R44" s="291"/>
      <c r="S44" s="291"/>
      <c r="T44" s="291"/>
      <c r="U44" s="291"/>
      <c r="V44" s="291"/>
      <c r="W44" s="291"/>
      <c r="X44" s="291"/>
      <c r="Y44" s="291"/>
      <c r="Z44" s="291"/>
      <c r="AA44" s="291"/>
      <c r="AB44" s="291"/>
      <c r="AC44" s="291"/>
      <c r="AD44" s="291"/>
      <c r="AE44" s="291"/>
      <c r="AF44" s="291"/>
      <c r="AG44" s="291"/>
      <c r="AH44" s="291"/>
      <c r="AI44" s="291"/>
      <c r="AJ44" s="291"/>
      <c r="AK44" s="291"/>
      <c r="AL44" s="291"/>
      <c r="AM44" s="291"/>
      <c r="AN44" s="291"/>
      <c r="AO44" s="291"/>
      <c r="AP44" s="291"/>
      <c r="AQ44" s="291"/>
      <c r="AR44" s="291"/>
      <c r="AS44" s="291"/>
      <c r="AT44" s="291"/>
      <c r="AU44" s="291"/>
      <c r="AV44" s="291"/>
      <c r="AW44" s="291"/>
      <c r="AX44" s="291"/>
      <c r="AY44" s="291"/>
      <c r="AZ44" s="291"/>
      <c r="BA44" s="291"/>
      <c r="BB44" s="291"/>
      <c r="BC44" s="291"/>
      <c r="BD44" s="291"/>
      <c r="BE44" s="291"/>
      <c r="BF44" s="291"/>
      <c r="BG44" s="291"/>
      <c r="BH44" s="291"/>
      <c r="BI44" s="291"/>
      <c r="BJ44" s="291"/>
      <c r="BK44" s="291"/>
      <c r="BL44" s="291"/>
      <c r="BM44" s="291"/>
      <c r="BN44" s="291"/>
      <c r="BO44" s="291"/>
      <c r="BP44" s="291"/>
      <c r="BQ44" s="291"/>
      <c r="BR44" s="291"/>
      <c r="BS44" s="291"/>
      <c r="BT44" s="291">
        <v>80</v>
      </c>
      <c r="BU44" s="291">
        <v>100</v>
      </c>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v>180</v>
      </c>
    </row>
    <row r="45" spans="1:128" ht="16.5" customHeight="1">
      <c r="A45" s="1" t="s">
        <v>476</v>
      </c>
      <c r="B45" s="1" t="str">
        <f t="shared" si="1"/>
        <v>45,60,85</v>
      </c>
      <c r="C45" t="s">
        <v>476</v>
      </c>
      <c r="D45" s="291"/>
      <c r="E45" s="291"/>
      <c r="F45" s="291"/>
      <c r="G45" s="291"/>
      <c r="H45" s="291"/>
      <c r="I45" s="291"/>
      <c r="J45" s="291"/>
      <c r="K45" s="291"/>
      <c r="L45" s="291"/>
      <c r="M45" s="291"/>
      <c r="N45" s="291"/>
      <c r="O45" s="291"/>
      <c r="P45" s="291"/>
      <c r="Q45" s="291"/>
      <c r="R45" s="291"/>
      <c r="S45" s="291"/>
      <c r="T45" s="291"/>
      <c r="U45" s="291"/>
      <c r="V45" s="291"/>
      <c r="W45" s="291"/>
      <c r="X45" s="291"/>
      <c r="Y45" s="291"/>
      <c r="Z45" s="291"/>
      <c r="AA45" s="291"/>
      <c r="AB45" s="291"/>
      <c r="AC45" s="291"/>
      <c r="AD45" s="291"/>
      <c r="AE45" s="291"/>
      <c r="AF45" s="291"/>
      <c r="AG45" s="291"/>
      <c r="AH45" s="291"/>
      <c r="AI45" s="291"/>
      <c r="AJ45" s="291"/>
      <c r="AK45" s="291"/>
      <c r="AL45" s="291"/>
      <c r="AM45" s="291"/>
      <c r="AN45" s="291"/>
      <c r="AO45" s="291"/>
      <c r="AP45" s="291"/>
      <c r="AQ45" s="291"/>
      <c r="AR45" s="291"/>
      <c r="AS45" s="291"/>
      <c r="AT45" s="291"/>
      <c r="AU45" s="291"/>
      <c r="AV45" s="291"/>
      <c r="AW45" s="291"/>
      <c r="AX45" s="291"/>
      <c r="AY45" s="291"/>
      <c r="AZ45" s="291"/>
      <c r="BA45" s="291"/>
      <c r="BB45" s="291"/>
      <c r="BC45" s="291"/>
      <c r="BD45" s="291"/>
      <c r="BE45" s="291"/>
      <c r="BF45" s="291"/>
      <c r="BG45" s="291"/>
      <c r="BH45" s="291"/>
      <c r="BI45" s="291"/>
      <c r="BJ45" s="291"/>
      <c r="BK45" s="291"/>
      <c r="BL45" s="291"/>
      <c r="BM45" s="291"/>
      <c r="BN45" s="291"/>
      <c r="BO45" s="291"/>
      <c r="BP45" s="291"/>
      <c r="BQ45" s="291"/>
      <c r="BR45" s="291"/>
      <c r="BS45" s="291"/>
      <c r="BT45" s="291"/>
      <c r="BU45" s="291"/>
      <c r="BV45" s="291">
        <v>45</v>
      </c>
      <c r="BW45" s="291"/>
      <c r="BX45" s="291">
        <v>60</v>
      </c>
      <c r="BY45" s="291">
        <v>85</v>
      </c>
      <c r="BZ45" s="291"/>
      <c r="CA45" s="291"/>
      <c r="CB45" s="291"/>
      <c r="CC45" s="291"/>
      <c r="CD45" s="291"/>
      <c r="CE45" s="291"/>
      <c r="CF45" s="291"/>
      <c r="CG45" s="291"/>
      <c r="CH45" s="291"/>
      <c r="CI45" s="291"/>
      <c r="CJ45" s="291"/>
      <c r="CK45" s="291"/>
      <c r="CL45" s="291"/>
      <c r="CM45" s="291"/>
      <c r="CN45" s="291"/>
      <c r="CO45" s="291"/>
      <c r="CP45" s="291"/>
      <c r="CQ45" s="291"/>
      <c r="CR45" s="291"/>
      <c r="CS45" s="291"/>
      <c r="CT45" s="291"/>
      <c r="CU45" s="291"/>
      <c r="CV45" s="291"/>
      <c r="CW45" s="291"/>
      <c r="CX45" s="291"/>
      <c r="CY45" s="291"/>
      <c r="CZ45" s="291"/>
      <c r="DA45" s="291"/>
      <c r="DB45" s="291"/>
      <c r="DC45" s="291"/>
      <c r="DD45" s="291"/>
      <c r="DE45" s="291"/>
      <c r="DF45" s="291"/>
      <c r="DG45" s="291"/>
      <c r="DH45" s="291"/>
      <c r="DI45" s="291"/>
      <c r="DJ45" s="291"/>
      <c r="DK45" s="291"/>
      <c r="DL45" s="291"/>
      <c r="DM45" s="291"/>
      <c r="DN45" s="291"/>
      <c r="DO45" s="291"/>
      <c r="DP45" s="291"/>
      <c r="DQ45" s="291"/>
      <c r="DR45" s="291"/>
      <c r="DS45" s="291"/>
      <c r="DT45" s="291"/>
      <c r="DU45" s="291"/>
      <c r="DV45" s="291"/>
      <c r="DW45" s="291"/>
      <c r="DX45" s="291">
        <v>190</v>
      </c>
    </row>
    <row r="46" spans="1:128" ht="16.5" customHeight="1">
      <c r="A46" s="1" t="s">
        <v>577</v>
      </c>
      <c r="B46" s="1" t="str">
        <f t="shared" si="1"/>
        <v>95</v>
      </c>
      <c r="C46" t="s">
        <v>577</v>
      </c>
      <c r="D46" s="291"/>
      <c r="E46" s="291"/>
      <c r="F46" s="291"/>
      <c r="G46" s="291"/>
      <c r="H46" s="291"/>
      <c r="I46" s="291"/>
      <c r="J46" s="291"/>
      <c r="K46" s="291"/>
      <c r="L46" s="291"/>
      <c r="M46" s="291"/>
      <c r="N46" s="291"/>
      <c r="O46" s="291"/>
      <c r="P46" s="291"/>
      <c r="Q46" s="291"/>
      <c r="R46" s="291"/>
      <c r="S46" s="291"/>
      <c r="T46" s="291"/>
      <c r="U46" s="291"/>
      <c r="V46" s="291"/>
      <c r="W46" s="291"/>
      <c r="X46" s="291"/>
      <c r="Y46" s="291"/>
      <c r="Z46" s="291"/>
      <c r="AA46" s="291"/>
      <c r="AB46" s="291"/>
      <c r="AC46" s="291"/>
      <c r="AD46" s="291"/>
      <c r="AE46" s="291"/>
      <c r="AF46" s="291"/>
      <c r="AG46" s="291"/>
      <c r="AH46" s="291"/>
      <c r="AI46" s="291"/>
      <c r="AJ46" s="291"/>
      <c r="AK46" s="291"/>
      <c r="AL46" s="291"/>
      <c r="AM46" s="291"/>
      <c r="AN46" s="291"/>
      <c r="AO46" s="291"/>
      <c r="AP46" s="291"/>
      <c r="AQ46" s="291"/>
      <c r="AR46" s="291"/>
      <c r="AS46" s="291"/>
      <c r="AT46" s="291"/>
      <c r="AU46" s="291"/>
      <c r="AV46" s="291"/>
      <c r="AW46" s="291"/>
      <c r="AX46" s="291"/>
      <c r="AY46" s="291"/>
      <c r="AZ46" s="291"/>
      <c r="BA46" s="291"/>
      <c r="BB46" s="291"/>
      <c r="BC46" s="291"/>
      <c r="BD46" s="291"/>
      <c r="BE46" s="291"/>
      <c r="BF46" s="291"/>
      <c r="BG46" s="291"/>
      <c r="BH46" s="291"/>
      <c r="BI46" s="291"/>
      <c r="BJ46" s="291"/>
      <c r="BK46" s="291"/>
      <c r="BL46" s="291"/>
      <c r="BM46" s="291"/>
      <c r="BN46" s="291"/>
      <c r="BO46" s="291"/>
      <c r="BP46" s="291"/>
      <c r="BQ46" s="291"/>
      <c r="BR46" s="291"/>
      <c r="BS46" s="291"/>
      <c r="BT46" s="291"/>
      <c r="BU46" s="291"/>
      <c r="BV46" s="291"/>
      <c r="BW46" s="291">
        <v>95</v>
      </c>
      <c r="BX46" s="291"/>
      <c r="BY46" s="291"/>
      <c r="BZ46" s="291"/>
      <c r="CA46" s="291"/>
      <c r="CB46" s="291"/>
      <c r="CC46" s="291"/>
      <c r="CD46" s="291"/>
      <c r="CE46" s="291"/>
      <c r="CF46" s="291"/>
      <c r="CG46" s="291"/>
      <c r="CH46" s="291"/>
      <c r="CI46" s="291"/>
      <c r="CJ46" s="291"/>
      <c r="CK46" s="291"/>
      <c r="CL46" s="291"/>
      <c r="CM46" s="291"/>
      <c r="CN46" s="291"/>
      <c r="CO46" s="291"/>
      <c r="CP46" s="291"/>
      <c r="CQ46" s="291"/>
      <c r="CR46" s="291"/>
      <c r="CS46" s="291"/>
      <c r="CT46" s="291"/>
      <c r="CU46" s="291"/>
      <c r="CV46" s="291"/>
      <c r="CW46" s="291"/>
      <c r="CX46" s="291"/>
      <c r="CY46" s="291"/>
      <c r="CZ46" s="291"/>
      <c r="DA46" s="291"/>
      <c r="DB46" s="291"/>
      <c r="DC46" s="291"/>
      <c r="DD46" s="291"/>
      <c r="DE46" s="291"/>
      <c r="DF46" s="291"/>
      <c r="DG46" s="291"/>
      <c r="DH46" s="291"/>
      <c r="DI46" s="291"/>
      <c r="DJ46" s="291"/>
      <c r="DK46" s="291"/>
      <c r="DL46" s="291"/>
      <c r="DM46" s="291"/>
      <c r="DN46" s="291"/>
      <c r="DO46" s="291"/>
      <c r="DP46" s="291"/>
      <c r="DQ46" s="291"/>
      <c r="DR46" s="291"/>
      <c r="DS46" s="291"/>
      <c r="DT46" s="291"/>
      <c r="DU46" s="291"/>
      <c r="DV46" s="291"/>
      <c r="DW46" s="291"/>
      <c r="DX46" s="291">
        <v>95</v>
      </c>
    </row>
    <row r="47" spans="1:128" ht="16.5" customHeight="1">
      <c r="A47" s="1" t="s">
        <v>1288</v>
      </c>
      <c r="B47" s="1" t="str">
        <f t="shared" si="1"/>
        <v>10</v>
      </c>
      <c r="C47" t="s">
        <v>1288</v>
      </c>
      <c r="D47" s="291"/>
      <c r="E47" s="291"/>
      <c r="F47" s="291"/>
      <c r="G47" s="291"/>
      <c r="H47" s="291"/>
      <c r="I47" s="291"/>
      <c r="J47" s="291"/>
      <c r="K47" s="291"/>
      <c r="L47" s="291"/>
      <c r="M47" s="291"/>
      <c r="N47" s="291"/>
      <c r="O47" s="291"/>
      <c r="P47" s="291"/>
      <c r="Q47" s="291"/>
      <c r="R47" s="291"/>
      <c r="S47" s="291"/>
      <c r="T47" s="291"/>
      <c r="U47" s="291"/>
      <c r="V47" s="291"/>
      <c r="W47" s="291"/>
      <c r="X47" s="291"/>
      <c r="Y47" s="291"/>
      <c r="Z47" s="291"/>
      <c r="AA47" s="291"/>
      <c r="AB47" s="291"/>
      <c r="AC47" s="291"/>
      <c r="AD47" s="291"/>
      <c r="AE47" s="291"/>
      <c r="AF47" s="291"/>
      <c r="AG47" s="291"/>
      <c r="AH47" s="291"/>
      <c r="AI47" s="291"/>
      <c r="AJ47" s="291"/>
      <c r="AK47" s="291"/>
      <c r="AL47" s="291"/>
      <c r="AM47" s="291"/>
      <c r="AN47" s="291"/>
      <c r="AO47" s="291"/>
      <c r="AP47" s="291"/>
      <c r="AQ47" s="291"/>
      <c r="AR47" s="291"/>
      <c r="AS47" s="291"/>
      <c r="AT47" s="291"/>
      <c r="AU47" s="291"/>
      <c r="AV47" s="291"/>
      <c r="AW47" s="291"/>
      <c r="AX47" s="291"/>
      <c r="AY47" s="291"/>
      <c r="AZ47" s="291"/>
      <c r="BA47" s="291"/>
      <c r="BB47" s="291"/>
      <c r="BC47" s="291"/>
      <c r="BD47" s="291"/>
      <c r="BE47" s="291"/>
      <c r="BF47" s="291"/>
      <c r="BG47" s="291"/>
      <c r="BH47" s="291"/>
      <c r="BI47" s="291"/>
      <c r="BJ47" s="291"/>
      <c r="BK47" s="291"/>
      <c r="BL47" s="291"/>
      <c r="BM47" s="291"/>
      <c r="BN47" s="291"/>
      <c r="BO47" s="291"/>
      <c r="BP47" s="291"/>
      <c r="BQ47" s="291"/>
      <c r="BR47" s="291"/>
      <c r="BS47" s="291"/>
      <c r="BT47" s="291"/>
      <c r="BU47" s="291"/>
      <c r="BV47" s="291"/>
      <c r="BW47" s="291"/>
      <c r="BX47" s="291"/>
      <c r="BY47" s="291"/>
      <c r="BZ47" s="291">
        <v>10</v>
      </c>
      <c r="CA47" s="291"/>
      <c r="CB47" s="291"/>
      <c r="CC47" s="291"/>
      <c r="CD47" s="291"/>
      <c r="CE47" s="291"/>
      <c r="CF47" s="291"/>
      <c r="CG47" s="291"/>
      <c r="CH47" s="291"/>
      <c r="CI47" s="291"/>
      <c r="CJ47" s="291"/>
      <c r="CK47" s="291"/>
      <c r="CL47" s="291"/>
      <c r="CM47" s="291"/>
      <c r="CN47" s="291"/>
      <c r="CO47" s="291"/>
      <c r="CP47" s="291"/>
      <c r="CQ47" s="291"/>
      <c r="CR47" s="291"/>
      <c r="CS47" s="291"/>
      <c r="CT47" s="291"/>
      <c r="CU47" s="291"/>
      <c r="CV47" s="291"/>
      <c r="CW47" s="291"/>
      <c r="CX47" s="291"/>
      <c r="CY47" s="291"/>
      <c r="CZ47" s="291"/>
      <c r="DA47" s="291"/>
      <c r="DB47" s="291"/>
      <c r="DC47" s="291"/>
      <c r="DD47" s="291"/>
      <c r="DE47" s="291"/>
      <c r="DF47" s="291"/>
      <c r="DG47" s="291"/>
      <c r="DH47" s="291"/>
      <c r="DI47" s="291"/>
      <c r="DJ47" s="291"/>
      <c r="DK47" s="291"/>
      <c r="DL47" s="291"/>
      <c r="DM47" s="291"/>
      <c r="DN47" s="291"/>
      <c r="DO47" s="291"/>
      <c r="DP47" s="291"/>
      <c r="DQ47" s="291"/>
      <c r="DR47" s="291"/>
      <c r="DS47" s="291"/>
      <c r="DT47" s="291"/>
      <c r="DU47" s="291"/>
      <c r="DV47" s="291"/>
      <c r="DW47" s="291"/>
      <c r="DX47" s="291">
        <v>10</v>
      </c>
    </row>
    <row r="48" spans="1:128" ht="16.5" customHeight="1">
      <c r="A48" s="1" t="s">
        <v>459</v>
      </c>
      <c r="B48" s="1" t="str">
        <f t="shared" si="1"/>
        <v>75,80</v>
      </c>
      <c r="C48" t="s">
        <v>459</v>
      </c>
      <c r="D48" s="291"/>
      <c r="E48" s="291"/>
      <c r="F48" s="291"/>
      <c r="G48" s="291"/>
      <c r="H48" s="291"/>
      <c r="I48" s="291"/>
      <c r="J48" s="291"/>
      <c r="K48" s="291"/>
      <c r="L48" s="291"/>
      <c r="M48" s="291"/>
      <c r="N48" s="291"/>
      <c r="O48" s="291"/>
      <c r="P48" s="291"/>
      <c r="Q48" s="291"/>
      <c r="R48" s="291"/>
      <c r="S48" s="291"/>
      <c r="T48" s="291"/>
      <c r="U48" s="291"/>
      <c r="V48" s="291"/>
      <c r="W48" s="291"/>
      <c r="X48" s="291"/>
      <c r="Y48" s="291"/>
      <c r="Z48" s="291"/>
      <c r="AA48" s="291"/>
      <c r="AB48" s="291"/>
      <c r="AC48" s="291"/>
      <c r="AD48" s="291"/>
      <c r="AE48" s="291"/>
      <c r="AF48" s="291"/>
      <c r="AG48" s="291"/>
      <c r="AH48" s="291"/>
      <c r="AI48" s="291"/>
      <c r="AJ48" s="291"/>
      <c r="AK48" s="291"/>
      <c r="AL48" s="291"/>
      <c r="AM48" s="291"/>
      <c r="AN48" s="291"/>
      <c r="AO48" s="291"/>
      <c r="AP48" s="291"/>
      <c r="AQ48" s="291"/>
      <c r="AR48" s="291"/>
      <c r="AS48" s="291"/>
      <c r="AT48" s="291"/>
      <c r="AU48" s="291"/>
      <c r="AV48" s="291"/>
      <c r="AW48" s="291"/>
      <c r="AX48" s="291"/>
      <c r="AY48" s="291"/>
      <c r="AZ48" s="291"/>
      <c r="BA48" s="291"/>
      <c r="BB48" s="291"/>
      <c r="BC48" s="291"/>
      <c r="BD48" s="291"/>
      <c r="BE48" s="291"/>
      <c r="BF48" s="291"/>
      <c r="BG48" s="291"/>
      <c r="BH48" s="291"/>
      <c r="BI48" s="291"/>
      <c r="BJ48" s="291"/>
      <c r="BK48" s="291"/>
      <c r="BL48" s="291"/>
      <c r="BM48" s="291"/>
      <c r="BN48" s="291"/>
      <c r="BO48" s="291"/>
      <c r="BP48" s="291"/>
      <c r="BQ48" s="291"/>
      <c r="BR48" s="291"/>
      <c r="BS48" s="291"/>
      <c r="BT48" s="291"/>
      <c r="BU48" s="291"/>
      <c r="BV48" s="291"/>
      <c r="BW48" s="291"/>
      <c r="BX48" s="291"/>
      <c r="BY48" s="291"/>
      <c r="BZ48" s="291"/>
      <c r="CA48" s="291"/>
      <c r="CB48" s="291">
        <v>75</v>
      </c>
      <c r="CC48" s="291">
        <v>80</v>
      </c>
      <c r="CD48" s="291"/>
      <c r="CE48" s="291"/>
      <c r="CF48" s="291"/>
      <c r="CG48" s="291"/>
      <c r="CH48" s="291"/>
      <c r="CI48" s="291"/>
      <c r="CJ48" s="291"/>
      <c r="CK48" s="291"/>
      <c r="CL48" s="291"/>
      <c r="CM48" s="291"/>
      <c r="CN48" s="291"/>
      <c r="CO48" s="291"/>
      <c r="CP48" s="291"/>
      <c r="CQ48" s="291"/>
      <c r="CR48" s="291"/>
      <c r="CS48" s="291"/>
      <c r="CT48" s="291"/>
      <c r="CU48" s="291"/>
      <c r="CV48" s="291"/>
      <c r="CW48" s="291"/>
      <c r="CX48" s="291"/>
      <c r="CY48" s="291"/>
      <c r="CZ48" s="291"/>
      <c r="DA48" s="291"/>
      <c r="DB48" s="291"/>
      <c r="DC48" s="291"/>
      <c r="DD48" s="291"/>
      <c r="DE48" s="291"/>
      <c r="DF48" s="291"/>
      <c r="DG48" s="291"/>
      <c r="DH48" s="291"/>
      <c r="DI48" s="291"/>
      <c r="DJ48" s="291"/>
      <c r="DK48" s="291"/>
      <c r="DL48" s="291"/>
      <c r="DM48" s="291"/>
      <c r="DN48" s="291"/>
      <c r="DO48" s="291"/>
      <c r="DP48" s="291"/>
      <c r="DQ48" s="291"/>
      <c r="DR48" s="291"/>
      <c r="DS48" s="291"/>
      <c r="DT48" s="291"/>
      <c r="DU48" s="291"/>
      <c r="DV48" s="291"/>
      <c r="DW48" s="291"/>
      <c r="DX48" s="291">
        <v>155</v>
      </c>
    </row>
    <row r="49" spans="1:128" ht="16.5" customHeight="1">
      <c r="A49" s="1" t="s">
        <v>464</v>
      </c>
      <c r="B49" s="1" t="str">
        <f t="shared" si="1"/>
        <v>70,95</v>
      </c>
      <c r="C49" t="s">
        <v>464</v>
      </c>
      <c r="D49" s="291"/>
      <c r="E49" s="291"/>
      <c r="F49" s="291"/>
      <c r="G49" s="291"/>
      <c r="H49" s="291"/>
      <c r="I49" s="291"/>
      <c r="J49" s="291"/>
      <c r="K49" s="291"/>
      <c r="L49" s="291"/>
      <c r="M49" s="291"/>
      <c r="N49" s="291"/>
      <c r="O49" s="291"/>
      <c r="P49" s="291"/>
      <c r="Q49" s="291"/>
      <c r="R49" s="291"/>
      <c r="S49" s="291"/>
      <c r="T49" s="291"/>
      <c r="U49" s="291"/>
      <c r="V49" s="291"/>
      <c r="W49" s="291"/>
      <c r="X49" s="291"/>
      <c r="Y49" s="291"/>
      <c r="Z49" s="291"/>
      <c r="AA49" s="291"/>
      <c r="AB49" s="291"/>
      <c r="AC49" s="291"/>
      <c r="AD49" s="291"/>
      <c r="AE49" s="291"/>
      <c r="AF49" s="291"/>
      <c r="AG49" s="291"/>
      <c r="AH49" s="291"/>
      <c r="AI49" s="291"/>
      <c r="AJ49" s="291"/>
      <c r="AK49" s="291"/>
      <c r="AL49" s="291"/>
      <c r="AM49" s="291"/>
      <c r="AN49" s="291"/>
      <c r="AO49" s="291"/>
      <c r="AP49" s="291"/>
      <c r="AQ49" s="291"/>
      <c r="AR49" s="291"/>
      <c r="AS49" s="291"/>
      <c r="AT49" s="291"/>
      <c r="AU49" s="291"/>
      <c r="AV49" s="291"/>
      <c r="AW49" s="291"/>
      <c r="AX49" s="291"/>
      <c r="AY49" s="291"/>
      <c r="AZ49" s="291"/>
      <c r="BA49" s="291"/>
      <c r="BB49" s="291"/>
      <c r="BC49" s="291"/>
      <c r="BD49" s="291"/>
      <c r="BE49" s="291"/>
      <c r="BF49" s="291"/>
      <c r="BG49" s="291"/>
      <c r="BH49" s="291"/>
      <c r="BI49" s="291"/>
      <c r="BJ49" s="291"/>
      <c r="BK49" s="291"/>
      <c r="BL49" s="291"/>
      <c r="BM49" s="291"/>
      <c r="BN49" s="291"/>
      <c r="BO49" s="291"/>
      <c r="BP49" s="291"/>
      <c r="BQ49" s="291"/>
      <c r="BR49" s="291"/>
      <c r="BS49" s="291"/>
      <c r="BT49" s="291"/>
      <c r="BU49" s="291"/>
      <c r="BV49" s="291"/>
      <c r="BW49" s="291"/>
      <c r="BX49" s="291"/>
      <c r="BY49" s="291"/>
      <c r="BZ49" s="291"/>
      <c r="CA49" s="291"/>
      <c r="CB49" s="291"/>
      <c r="CC49" s="291"/>
      <c r="CD49" s="291">
        <v>70</v>
      </c>
      <c r="CE49" s="291">
        <v>95</v>
      </c>
      <c r="CF49" s="291"/>
      <c r="CG49" s="291"/>
      <c r="CH49" s="291"/>
      <c r="CI49" s="291"/>
      <c r="CJ49" s="291"/>
      <c r="CK49" s="291"/>
      <c r="CL49" s="291"/>
      <c r="CM49" s="291"/>
      <c r="CN49" s="291"/>
      <c r="CO49" s="291"/>
      <c r="CP49" s="291"/>
      <c r="CQ49" s="291"/>
      <c r="CR49" s="291"/>
      <c r="CS49" s="291"/>
      <c r="CT49" s="291"/>
      <c r="CU49" s="291"/>
      <c r="CV49" s="291"/>
      <c r="CW49" s="291"/>
      <c r="CX49" s="291"/>
      <c r="CY49" s="291"/>
      <c r="CZ49" s="291"/>
      <c r="DA49" s="291"/>
      <c r="DB49" s="291"/>
      <c r="DC49" s="291"/>
      <c r="DD49" s="291"/>
      <c r="DE49" s="291"/>
      <c r="DF49" s="291"/>
      <c r="DG49" s="291"/>
      <c r="DH49" s="291"/>
      <c r="DI49" s="291"/>
      <c r="DJ49" s="291"/>
      <c r="DK49" s="291"/>
      <c r="DL49" s="291"/>
      <c r="DM49" s="291"/>
      <c r="DN49" s="291"/>
      <c r="DO49" s="291"/>
      <c r="DP49" s="291"/>
      <c r="DQ49" s="291"/>
      <c r="DR49" s="291"/>
      <c r="DS49" s="291"/>
      <c r="DT49" s="291"/>
      <c r="DU49" s="291"/>
      <c r="DV49" s="291"/>
      <c r="DW49" s="291"/>
      <c r="DX49" s="291">
        <v>165</v>
      </c>
    </row>
    <row r="50" spans="1:128" ht="16.5" customHeight="1">
      <c r="A50" s="1" t="s">
        <v>168</v>
      </c>
      <c r="B50" s="1" t="str">
        <f t="shared" si="1"/>
        <v>95</v>
      </c>
      <c r="C50" t="s">
        <v>168</v>
      </c>
      <c r="D50" s="291"/>
      <c r="E50" s="291"/>
      <c r="F50" s="291"/>
      <c r="G50" s="291"/>
      <c r="H50" s="291"/>
      <c r="I50" s="291"/>
      <c r="J50" s="291"/>
      <c r="K50" s="291"/>
      <c r="L50" s="291"/>
      <c r="M50" s="291"/>
      <c r="N50" s="291"/>
      <c r="O50" s="291"/>
      <c r="P50" s="291"/>
      <c r="Q50" s="291"/>
      <c r="R50" s="291"/>
      <c r="S50" s="291"/>
      <c r="T50" s="291"/>
      <c r="U50" s="291"/>
      <c r="V50" s="291"/>
      <c r="W50" s="291"/>
      <c r="X50" s="291"/>
      <c r="Y50" s="291"/>
      <c r="Z50" s="291"/>
      <c r="AA50" s="291"/>
      <c r="AB50" s="291"/>
      <c r="AC50" s="291"/>
      <c r="AD50" s="291"/>
      <c r="AE50" s="291"/>
      <c r="AF50" s="291"/>
      <c r="AG50" s="291"/>
      <c r="AH50" s="291"/>
      <c r="AI50" s="291"/>
      <c r="AJ50" s="291"/>
      <c r="AK50" s="291"/>
      <c r="AL50" s="291"/>
      <c r="AM50" s="291"/>
      <c r="AN50" s="291"/>
      <c r="AO50" s="291"/>
      <c r="AP50" s="291"/>
      <c r="AQ50" s="291"/>
      <c r="AR50" s="291"/>
      <c r="AS50" s="291"/>
      <c r="AT50" s="291"/>
      <c r="AU50" s="291"/>
      <c r="AV50" s="291"/>
      <c r="AW50" s="291"/>
      <c r="AX50" s="291"/>
      <c r="AY50" s="291"/>
      <c r="AZ50" s="291"/>
      <c r="BA50" s="291"/>
      <c r="BB50" s="291"/>
      <c r="BC50" s="291"/>
      <c r="BD50" s="291"/>
      <c r="BE50" s="291"/>
      <c r="BF50" s="291"/>
      <c r="BG50" s="291"/>
      <c r="BH50" s="291"/>
      <c r="BI50" s="291"/>
      <c r="BJ50" s="291"/>
      <c r="BK50" s="291"/>
      <c r="BL50" s="291"/>
      <c r="BM50" s="291"/>
      <c r="BN50" s="291"/>
      <c r="BO50" s="291"/>
      <c r="BP50" s="291"/>
      <c r="BQ50" s="291"/>
      <c r="BR50" s="291"/>
      <c r="BS50" s="291"/>
      <c r="BT50" s="291"/>
      <c r="BU50" s="291"/>
      <c r="BV50" s="291"/>
      <c r="BW50" s="291"/>
      <c r="BX50" s="291"/>
      <c r="BY50" s="291"/>
      <c r="BZ50" s="291"/>
      <c r="CA50" s="291"/>
      <c r="CB50" s="291"/>
      <c r="CC50" s="291"/>
      <c r="CD50" s="291"/>
      <c r="CE50" s="291"/>
      <c r="CF50" s="291">
        <v>95</v>
      </c>
      <c r="CG50" s="291"/>
      <c r="CH50" s="291"/>
      <c r="CI50" s="291"/>
      <c r="CJ50" s="291"/>
      <c r="CK50" s="291"/>
      <c r="CL50" s="291"/>
      <c r="CM50" s="291"/>
      <c r="CN50" s="291"/>
      <c r="CO50" s="291"/>
      <c r="CP50" s="291"/>
      <c r="CQ50" s="291"/>
      <c r="CR50" s="291"/>
      <c r="CS50" s="291"/>
      <c r="CT50" s="291"/>
      <c r="CU50" s="291"/>
      <c r="CV50" s="291"/>
      <c r="CW50" s="291"/>
      <c r="CX50" s="291"/>
      <c r="CY50" s="291"/>
      <c r="CZ50" s="291"/>
      <c r="DA50" s="291"/>
      <c r="DB50" s="291"/>
      <c r="DC50" s="291"/>
      <c r="DD50" s="291"/>
      <c r="DE50" s="291"/>
      <c r="DF50" s="291"/>
      <c r="DG50" s="291"/>
      <c r="DH50" s="291"/>
      <c r="DI50" s="291"/>
      <c r="DJ50" s="291"/>
      <c r="DK50" s="291"/>
      <c r="DL50" s="291"/>
      <c r="DM50" s="291"/>
      <c r="DN50" s="291"/>
      <c r="DO50" s="291"/>
      <c r="DP50" s="291"/>
      <c r="DQ50" s="291"/>
      <c r="DR50" s="291"/>
      <c r="DS50" s="291"/>
      <c r="DT50" s="291"/>
      <c r="DU50" s="291"/>
      <c r="DV50" s="291"/>
      <c r="DW50" s="291"/>
      <c r="DX50" s="291">
        <v>95</v>
      </c>
    </row>
    <row r="51" spans="1:128" ht="16.5" customHeight="1">
      <c r="A51" s="1" t="s">
        <v>426</v>
      </c>
      <c r="B51" s="1" t="str">
        <f t="shared" si="1"/>
        <v>70,70,65,75,70,75,85,100</v>
      </c>
      <c r="C51" t="s">
        <v>426</v>
      </c>
      <c r="D51" s="291"/>
      <c r="E51" s="291"/>
      <c r="F51" s="291"/>
      <c r="G51" s="291"/>
      <c r="H51" s="291"/>
      <c r="I51" s="291"/>
      <c r="J51" s="291"/>
      <c r="K51" s="291"/>
      <c r="L51" s="291"/>
      <c r="M51" s="291"/>
      <c r="N51" s="291"/>
      <c r="O51" s="291"/>
      <c r="P51" s="291"/>
      <c r="Q51" s="291"/>
      <c r="R51" s="291"/>
      <c r="S51" s="291"/>
      <c r="T51" s="291"/>
      <c r="U51" s="291"/>
      <c r="V51" s="291"/>
      <c r="W51" s="291"/>
      <c r="X51" s="291"/>
      <c r="Y51" s="291"/>
      <c r="Z51" s="291"/>
      <c r="AA51" s="291"/>
      <c r="AB51" s="291"/>
      <c r="AC51" s="291"/>
      <c r="AD51" s="291"/>
      <c r="AE51" s="291"/>
      <c r="AF51" s="291"/>
      <c r="AG51" s="291"/>
      <c r="AH51" s="291"/>
      <c r="AI51" s="291"/>
      <c r="AJ51" s="291"/>
      <c r="AK51" s="291"/>
      <c r="AL51" s="291"/>
      <c r="AM51" s="291"/>
      <c r="AN51" s="291"/>
      <c r="AO51" s="291"/>
      <c r="AP51" s="291"/>
      <c r="AQ51" s="291"/>
      <c r="AR51" s="291"/>
      <c r="AS51" s="291"/>
      <c r="AT51" s="291"/>
      <c r="AU51" s="291"/>
      <c r="AV51" s="291"/>
      <c r="AW51" s="291"/>
      <c r="AX51" s="291"/>
      <c r="AY51" s="291"/>
      <c r="AZ51" s="291"/>
      <c r="BA51" s="291"/>
      <c r="BB51" s="291"/>
      <c r="BC51" s="291"/>
      <c r="BD51" s="291"/>
      <c r="BE51" s="291"/>
      <c r="BF51" s="291"/>
      <c r="BG51" s="291"/>
      <c r="BH51" s="291"/>
      <c r="BI51" s="291"/>
      <c r="BJ51" s="291"/>
      <c r="BK51" s="291"/>
      <c r="BL51" s="291"/>
      <c r="BM51" s="291"/>
      <c r="BN51" s="291"/>
      <c r="BO51" s="291"/>
      <c r="BP51" s="291"/>
      <c r="BQ51" s="291"/>
      <c r="BR51" s="291"/>
      <c r="BS51" s="291"/>
      <c r="BT51" s="291"/>
      <c r="BU51" s="291"/>
      <c r="BV51" s="291"/>
      <c r="BW51" s="291"/>
      <c r="BX51" s="291"/>
      <c r="BY51" s="291"/>
      <c r="BZ51" s="291"/>
      <c r="CA51" s="291"/>
      <c r="CB51" s="291"/>
      <c r="CC51" s="291"/>
      <c r="CD51" s="291"/>
      <c r="CE51" s="291"/>
      <c r="CF51" s="291"/>
      <c r="CG51" s="291">
        <v>70</v>
      </c>
      <c r="CH51" s="291">
        <v>70</v>
      </c>
      <c r="CI51" s="291">
        <v>65</v>
      </c>
      <c r="CJ51" s="291">
        <v>75</v>
      </c>
      <c r="CK51" s="291">
        <v>70</v>
      </c>
      <c r="CL51" s="291">
        <v>75</v>
      </c>
      <c r="CM51" s="291">
        <v>85</v>
      </c>
      <c r="CN51" s="291">
        <v>100</v>
      </c>
      <c r="CO51" s="291"/>
      <c r="CP51" s="291"/>
      <c r="CQ51" s="291"/>
      <c r="CR51" s="291"/>
      <c r="CS51" s="291"/>
      <c r="CT51" s="291"/>
      <c r="CU51" s="291"/>
      <c r="CV51" s="291"/>
      <c r="CW51" s="291"/>
      <c r="CX51" s="291"/>
      <c r="CY51" s="291"/>
      <c r="CZ51" s="291"/>
      <c r="DA51" s="291"/>
      <c r="DB51" s="291"/>
      <c r="DC51" s="291"/>
      <c r="DD51" s="291"/>
      <c r="DE51" s="291"/>
      <c r="DF51" s="291"/>
      <c r="DG51" s="291"/>
      <c r="DH51" s="291"/>
      <c r="DI51" s="291"/>
      <c r="DJ51" s="291"/>
      <c r="DK51" s="291"/>
      <c r="DL51" s="291"/>
      <c r="DM51" s="291"/>
      <c r="DN51" s="291"/>
      <c r="DO51" s="291"/>
      <c r="DP51" s="291"/>
      <c r="DQ51" s="291"/>
      <c r="DR51" s="291"/>
      <c r="DS51" s="291"/>
      <c r="DT51" s="291"/>
      <c r="DU51" s="291"/>
      <c r="DV51" s="291"/>
      <c r="DW51" s="291"/>
      <c r="DX51" s="291">
        <v>610</v>
      </c>
    </row>
    <row r="52" spans="1:128" ht="16.5" customHeight="1">
      <c r="A52" s="1" t="s">
        <v>1317</v>
      </c>
      <c r="B52" s="1" t="str">
        <f t="shared" si="1"/>
        <v>55,100,90</v>
      </c>
      <c r="C52" t="s">
        <v>1317</v>
      </c>
      <c r="D52" s="291"/>
      <c r="E52" s="291"/>
      <c r="F52" s="291"/>
      <c r="G52" s="291"/>
      <c r="H52" s="291"/>
      <c r="I52" s="291"/>
      <c r="J52" s="291"/>
      <c r="K52" s="291"/>
      <c r="L52" s="291"/>
      <c r="M52" s="291"/>
      <c r="N52" s="291"/>
      <c r="O52" s="291"/>
      <c r="P52" s="291"/>
      <c r="Q52" s="291"/>
      <c r="R52" s="291"/>
      <c r="S52" s="291"/>
      <c r="T52" s="291"/>
      <c r="U52" s="291"/>
      <c r="V52" s="291"/>
      <c r="W52" s="291"/>
      <c r="X52" s="291"/>
      <c r="Y52" s="291"/>
      <c r="Z52" s="291"/>
      <c r="AA52" s="291"/>
      <c r="AB52" s="291"/>
      <c r="AC52" s="291"/>
      <c r="AD52" s="291"/>
      <c r="AE52" s="291"/>
      <c r="AF52" s="291"/>
      <c r="AG52" s="291"/>
      <c r="AH52" s="291"/>
      <c r="AI52" s="291"/>
      <c r="AJ52" s="291"/>
      <c r="AK52" s="291"/>
      <c r="AL52" s="291"/>
      <c r="AM52" s="291"/>
      <c r="AN52" s="291"/>
      <c r="AO52" s="291"/>
      <c r="AP52" s="291"/>
      <c r="AQ52" s="291"/>
      <c r="AR52" s="291"/>
      <c r="AS52" s="291"/>
      <c r="AT52" s="291"/>
      <c r="AU52" s="291"/>
      <c r="AV52" s="291"/>
      <c r="AW52" s="291"/>
      <c r="AX52" s="291"/>
      <c r="AY52" s="291"/>
      <c r="AZ52" s="291"/>
      <c r="BA52" s="291"/>
      <c r="BB52" s="291"/>
      <c r="BC52" s="291"/>
      <c r="BD52" s="291"/>
      <c r="BE52" s="291"/>
      <c r="BF52" s="291"/>
      <c r="BG52" s="291"/>
      <c r="BH52" s="291"/>
      <c r="BI52" s="291"/>
      <c r="BJ52" s="291"/>
      <c r="BK52" s="291"/>
      <c r="BL52" s="291"/>
      <c r="BM52" s="291"/>
      <c r="BN52" s="291"/>
      <c r="BO52" s="291"/>
      <c r="BP52" s="291"/>
      <c r="BQ52" s="291"/>
      <c r="BR52" s="291"/>
      <c r="BS52" s="291"/>
      <c r="BT52" s="291"/>
      <c r="BU52" s="291"/>
      <c r="BV52" s="291"/>
      <c r="BW52" s="291"/>
      <c r="BX52" s="291"/>
      <c r="BY52" s="291"/>
      <c r="BZ52" s="291"/>
      <c r="CA52" s="291"/>
      <c r="CB52" s="291"/>
      <c r="CC52" s="291"/>
      <c r="CD52" s="291"/>
      <c r="CE52" s="291"/>
      <c r="CF52" s="291"/>
      <c r="CG52" s="291"/>
      <c r="CH52" s="291"/>
      <c r="CI52" s="291"/>
      <c r="CJ52" s="291"/>
      <c r="CK52" s="291"/>
      <c r="CL52" s="291"/>
      <c r="CM52" s="291"/>
      <c r="CN52" s="291"/>
      <c r="CO52" s="291">
        <v>55</v>
      </c>
      <c r="CP52" s="291">
        <v>100</v>
      </c>
      <c r="CQ52" s="291"/>
      <c r="CR52" s="291"/>
      <c r="CS52" s="291"/>
      <c r="CT52" s="291"/>
      <c r="CU52" s="291"/>
      <c r="CV52" s="291"/>
      <c r="CW52" s="291"/>
      <c r="CX52" s="291"/>
      <c r="CY52" s="291"/>
      <c r="CZ52" s="291"/>
      <c r="DA52" s="291"/>
      <c r="DB52" s="291"/>
      <c r="DC52" s="291"/>
      <c r="DD52" s="291"/>
      <c r="DE52" s="291"/>
      <c r="DF52" s="291"/>
      <c r="DG52" s="291"/>
      <c r="DH52" s="291"/>
      <c r="DI52" s="291"/>
      <c r="DJ52" s="291"/>
      <c r="DK52" s="291"/>
      <c r="DL52" s="291"/>
      <c r="DM52" s="291"/>
      <c r="DN52" s="291">
        <v>90</v>
      </c>
      <c r="DO52" s="291"/>
      <c r="DP52" s="291"/>
      <c r="DQ52" s="291"/>
      <c r="DR52" s="291"/>
      <c r="DS52" s="291"/>
      <c r="DT52" s="291"/>
      <c r="DU52" s="291"/>
      <c r="DV52" s="291"/>
      <c r="DW52" s="291"/>
      <c r="DX52" s="291">
        <v>245</v>
      </c>
    </row>
    <row r="53" spans="1:128" ht="16.5" customHeight="1">
      <c r="A53" s="1" t="s">
        <v>262</v>
      </c>
      <c r="B53" s="1" t="str">
        <f t="shared" si="1"/>
        <v>65,85</v>
      </c>
      <c r="C53" t="s">
        <v>262</v>
      </c>
      <c r="D53" s="291"/>
      <c r="E53" s="291"/>
      <c r="F53" s="291"/>
      <c r="G53" s="291"/>
      <c r="H53" s="291"/>
      <c r="I53" s="291"/>
      <c r="J53" s="291"/>
      <c r="K53" s="291"/>
      <c r="L53" s="291"/>
      <c r="M53" s="291"/>
      <c r="N53" s="291"/>
      <c r="O53" s="291"/>
      <c r="P53" s="291"/>
      <c r="Q53" s="291"/>
      <c r="R53" s="291"/>
      <c r="S53" s="291"/>
      <c r="T53" s="291"/>
      <c r="U53" s="291"/>
      <c r="V53" s="291"/>
      <c r="W53" s="291"/>
      <c r="X53" s="291"/>
      <c r="Y53" s="291"/>
      <c r="Z53" s="291"/>
      <c r="AA53" s="291"/>
      <c r="AB53" s="291"/>
      <c r="AC53" s="291"/>
      <c r="AD53" s="291"/>
      <c r="AE53" s="291"/>
      <c r="AF53" s="291"/>
      <c r="AG53" s="291"/>
      <c r="AH53" s="291"/>
      <c r="AI53" s="291"/>
      <c r="AJ53" s="291"/>
      <c r="AK53" s="291"/>
      <c r="AL53" s="291"/>
      <c r="AM53" s="291"/>
      <c r="AN53" s="291"/>
      <c r="AO53" s="291"/>
      <c r="AP53" s="291"/>
      <c r="AQ53" s="291"/>
      <c r="AR53" s="291"/>
      <c r="AS53" s="291"/>
      <c r="AT53" s="291"/>
      <c r="AU53" s="291"/>
      <c r="AV53" s="291"/>
      <c r="AW53" s="291"/>
      <c r="AX53" s="291"/>
      <c r="AY53" s="291"/>
      <c r="AZ53" s="291"/>
      <c r="BA53" s="291"/>
      <c r="BB53" s="291"/>
      <c r="BC53" s="291"/>
      <c r="BD53" s="291"/>
      <c r="BE53" s="291"/>
      <c r="BF53" s="291"/>
      <c r="BG53" s="291"/>
      <c r="BH53" s="291"/>
      <c r="BI53" s="291"/>
      <c r="BJ53" s="291"/>
      <c r="BK53" s="291"/>
      <c r="BL53" s="291"/>
      <c r="BM53" s="291"/>
      <c r="BN53" s="291"/>
      <c r="BO53" s="291"/>
      <c r="BP53" s="291"/>
      <c r="BQ53" s="291"/>
      <c r="BR53" s="291"/>
      <c r="BS53" s="291"/>
      <c r="BT53" s="291"/>
      <c r="BU53" s="291"/>
      <c r="BV53" s="291"/>
      <c r="BW53" s="291"/>
      <c r="BX53" s="291"/>
      <c r="BY53" s="291"/>
      <c r="BZ53" s="291"/>
      <c r="CA53" s="291"/>
      <c r="CB53" s="291"/>
      <c r="CC53" s="291"/>
      <c r="CD53" s="291"/>
      <c r="CE53" s="291"/>
      <c r="CF53" s="291"/>
      <c r="CG53" s="291"/>
      <c r="CH53" s="291"/>
      <c r="CI53" s="291"/>
      <c r="CJ53" s="291"/>
      <c r="CK53" s="291"/>
      <c r="CL53" s="291"/>
      <c r="CM53" s="291"/>
      <c r="CN53" s="291"/>
      <c r="CO53" s="291"/>
      <c r="CP53" s="291"/>
      <c r="CQ53" s="291"/>
      <c r="CR53" s="291">
        <v>65</v>
      </c>
      <c r="CS53" s="291">
        <v>85</v>
      </c>
      <c r="CT53" s="291"/>
      <c r="CU53" s="291"/>
      <c r="CV53" s="291"/>
      <c r="CW53" s="291"/>
      <c r="CX53" s="291"/>
      <c r="CY53" s="291"/>
      <c r="CZ53" s="291"/>
      <c r="DA53" s="291"/>
      <c r="DB53" s="291"/>
      <c r="DC53" s="291"/>
      <c r="DD53" s="291"/>
      <c r="DE53" s="291"/>
      <c r="DF53" s="291"/>
      <c r="DG53" s="291"/>
      <c r="DH53" s="291"/>
      <c r="DI53" s="291"/>
      <c r="DJ53" s="291"/>
      <c r="DK53" s="291"/>
      <c r="DL53" s="291"/>
      <c r="DM53" s="291"/>
      <c r="DN53" s="291"/>
      <c r="DO53" s="291"/>
      <c r="DP53" s="291"/>
      <c r="DQ53" s="291"/>
      <c r="DR53" s="291"/>
      <c r="DS53" s="291"/>
      <c r="DT53" s="291"/>
      <c r="DU53" s="291"/>
      <c r="DV53" s="291"/>
      <c r="DW53" s="291"/>
      <c r="DX53" s="291">
        <v>150</v>
      </c>
    </row>
    <row r="54" spans="1:128" ht="16.5" customHeight="1">
      <c r="A54" s="1" t="s">
        <v>374</v>
      </c>
      <c r="B54" s="1" t="str">
        <f t="shared" si="1"/>
        <v>85,75,100</v>
      </c>
      <c r="C54" t="s">
        <v>374</v>
      </c>
      <c r="D54" s="291"/>
      <c r="E54" s="291"/>
      <c r="F54" s="291"/>
      <c r="G54" s="291"/>
      <c r="H54" s="291"/>
      <c r="I54" s="291"/>
      <c r="J54" s="291"/>
      <c r="K54" s="291"/>
      <c r="L54" s="291"/>
      <c r="M54" s="291"/>
      <c r="N54" s="291"/>
      <c r="O54" s="291"/>
      <c r="P54" s="291"/>
      <c r="Q54" s="291"/>
      <c r="R54" s="291"/>
      <c r="S54" s="291"/>
      <c r="T54" s="291"/>
      <c r="U54" s="291"/>
      <c r="V54" s="291"/>
      <c r="W54" s="291"/>
      <c r="X54" s="291"/>
      <c r="Y54" s="291"/>
      <c r="Z54" s="291"/>
      <c r="AA54" s="291"/>
      <c r="AB54" s="291"/>
      <c r="AC54" s="291"/>
      <c r="AD54" s="291"/>
      <c r="AE54" s="291"/>
      <c r="AF54" s="291"/>
      <c r="AG54" s="291"/>
      <c r="AH54" s="291"/>
      <c r="AI54" s="291"/>
      <c r="AJ54" s="291"/>
      <c r="AK54" s="291"/>
      <c r="AL54" s="291"/>
      <c r="AM54" s="291"/>
      <c r="AN54" s="291"/>
      <c r="AO54" s="291"/>
      <c r="AP54" s="291"/>
      <c r="AQ54" s="291"/>
      <c r="AR54" s="291"/>
      <c r="AS54" s="291"/>
      <c r="AT54" s="291"/>
      <c r="AU54" s="291"/>
      <c r="AV54" s="291"/>
      <c r="AW54" s="291"/>
      <c r="AX54" s="291"/>
      <c r="AY54" s="291"/>
      <c r="AZ54" s="291"/>
      <c r="BA54" s="291"/>
      <c r="BB54" s="291"/>
      <c r="BC54" s="291"/>
      <c r="BD54" s="291"/>
      <c r="BE54" s="291"/>
      <c r="BF54" s="291"/>
      <c r="BG54" s="291"/>
      <c r="BH54" s="291"/>
      <c r="BI54" s="291"/>
      <c r="BJ54" s="291"/>
      <c r="BK54" s="291"/>
      <c r="BL54" s="291"/>
      <c r="BM54" s="291"/>
      <c r="BN54" s="291"/>
      <c r="BO54" s="291"/>
      <c r="BP54" s="291"/>
      <c r="BQ54" s="291"/>
      <c r="BR54" s="291"/>
      <c r="BS54" s="291"/>
      <c r="BT54" s="291"/>
      <c r="BU54" s="291"/>
      <c r="BV54" s="291"/>
      <c r="BW54" s="291"/>
      <c r="BX54" s="291"/>
      <c r="BY54" s="291"/>
      <c r="BZ54" s="291"/>
      <c r="CA54" s="291"/>
      <c r="CB54" s="291"/>
      <c r="CC54" s="291"/>
      <c r="CD54" s="291"/>
      <c r="CE54" s="291"/>
      <c r="CF54" s="291"/>
      <c r="CG54" s="291"/>
      <c r="CH54" s="291"/>
      <c r="CI54" s="291"/>
      <c r="CJ54" s="291"/>
      <c r="CK54" s="291"/>
      <c r="CL54" s="291"/>
      <c r="CM54" s="291"/>
      <c r="CN54" s="291"/>
      <c r="CO54" s="291"/>
      <c r="CP54" s="291"/>
      <c r="CQ54" s="291"/>
      <c r="CR54" s="291"/>
      <c r="CS54" s="291"/>
      <c r="CT54" s="291">
        <v>85</v>
      </c>
      <c r="CU54" s="291">
        <v>75</v>
      </c>
      <c r="CV54" s="291">
        <v>100</v>
      </c>
      <c r="CW54" s="291"/>
      <c r="CX54" s="291"/>
      <c r="CY54" s="291"/>
      <c r="CZ54" s="291"/>
      <c r="DA54" s="291"/>
      <c r="DB54" s="291"/>
      <c r="DC54" s="291"/>
      <c r="DD54" s="291"/>
      <c r="DE54" s="291"/>
      <c r="DF54" s="291"/>
      <c r="DG54" s="291"/>
      <c r="DH54" s="291"/>
      <c r="DI54" s="291"/>
      <c r="DJ54" s="291"/>
      <c r="DK54" s="291"/>
      <c r="DL54" s="291"/>
      <c r="DM54" s="291"/>
      <c r="DN54" s="291"/>
      <c r="DO54" s="291"/>
      <c r="DP54" s="291"/>
      <c r="DQ54" s="291"/>
      <c r="DR54" s="291"/>
      <c r="DS54" s="291"/>
      <c r="DT54" s="291"/>
      <c r="DU54" s="291"/>
      <c r="DV54" s="291"/>
      <c r="DW54" s="291"/>
      <c r="DX54" s="291">
        <v>260</v>
      </c>
    </row>
    <row r="55" spans="1:128" ht="16.5" customHeight="1">
      <c r="A55" s="1" t="s">
        <v>71</v>
      </c>
      <c r="B55" s="1" t="str">
        <f t="shared" si="1"/>
        <v>55</v>
      </c>
      <c r="C55" t="s">
        <v>71</v>
      </c>
      <c r="D55" s="291"/>
      <c r="E55" s="291"/>
      <c r="F55" s="291"/>
      <c r="G55" s="291"/>
      <c r="H55" s="291"/>
      <c r="I55" s="291"/>
      <c r="J55" s="291"/>
      <c r="K55" s="291"/>
      <c r="L55" s="291"/>
      <c r="M55" s="291"/>
      <c r="N55" s="291"/>
      <c r="O55" s="291"/>
      <c r="P55" s="291"/>
      <c r="Q55" s="291"/>
      <c r="R55" s="291"/>
      <c r="S55" s="291"/>
      <c r="T55" s="291"/>
      <c r="U55" s="291"/>
      <c r="V55" s="291"/>
      <c r="W55" s="291"/>
      <c r="X55" s="291"/>
      <c r="Y55" s="291"/>
      <c r="Z55" s="291"/>
      <c r="AA55" s="291"/>
      <c r="AB55" s="291"/>
      <c r="AC55" s="291"/>
      <c r="AD55" s="291"/>
      <c r="AE55" s="291"/>
      <c r="AF55" s="291"/>
      <c r="AG55" s="291"/>
      <c r="AH55" s="291"/>
      <c r="AI55" s="291"/>
      <c r="AJ55" s="291"/>
      <c r="AK55" s="291"/>
      <c r="AL55" s="291"/>
      <c r="AM55" s="291"/>
      <c r="AN55" s="291"/>
      <c r="AO55" s="291"/>
      <c r="AP55" s="291"/>
      <c r="AQ55" s="291"/>
      <c r="AR55" s="291"/>
      <c r="AS55" s="291"/>
      <c r="AT55" s="291"/>
      <c r="AU55" s="291"/>
      <c r="AV55" s="291"/>
      <c r="AW55" s="291"/>
      <c r="AX55" s="291"/>
      <c r="AY55" s="291"/>
      <c r="AZ55" s="291"/>
      <c r="BA55" s="291"/>
      <c r="BB55" s="291"/>
      <c r="BC55" s="291"/>
      <c r="BD55" s="291"/>
      <c r="BE55" s="291"/>
      <c r="BF55" s="291"/>
      <c r="BG55" s="291"/>
      <c r="BH55" s="291"/>
      <c r="BI55" s="291"/>
      <c r="BJ55" s="291"/>
      <c r="BK55" s="291"/>
      <c r="BL55" s="291"/>
      <c r="BM55" s="291"/>
      <c r="BN55" s="291"/>
      <c r="BO55" s="291"/>
      <c r="BP55" s="291"/>
      <c r="BQ55" s="291"/>
      <c r="BR55" s="291"/>
      <c r="BS55" s="291"/>
      <c r="BT55" s="291"/>
      <c r="BU55" s="291"/>
      <c r="BV55" s="291"/>
      <c r="BW55" s="291"/>
      <c r="BX55" s="291"/>
      <c r="BY55" s="291"/>
      <c r="BZ55" s="291"/>
      <c r="CA55" s="291"/>
      <c r="CB55" s="291"/>
      <c r="CC55" s="291"/>
      <c r="CD55" s="291"/>
      <c r="CE55" s="291"/>
      <c r="CF55" s="291"/>
      <c r="CG55" s="291"/>
      <c r="CH55" s="291"/>
      <c r="CI55" s="291"/>
      <c r="CJ55" s="291"/>
      <c r="CK55" s="291"/>
      <c r="CL55" s="291"/>
      <c r="CM55" s="291"/>
      <c r="CN55" s="291"/>
      <c r="CO55" s="291"/>
      <c r="CP55" s="291"/>
      <c r="CQ55" s="291"/>
      <c r="CR55" s="291"/>
      <c r="CS55" s="291"/>
      <c r="CT55" s="291"/>
      <c r="CU55" s="291"/>
      <c r="CV55" s="291"/>
      <c r="CW55" s="291">
        <v>55</v>
      </c>
      <c r="CX55" s="291"/>
      <c r="CY55" s="291"/>
      <c r="CZ55" s="291"/>
      <c r="DA55" s="291"/>
      <c r="DB55" s="291"/>
      <c r="DC55" s="291"/>
      <c r="DD55" s="291"/>
      <c r="DE55" s="291"/>
      <c r="DF55" s="291"/>
      <c r="DG55" s="291"/>
      <c r="DH55" s="291"/>
      <c r="DI55" s="291"/>
      <c r="DJ55" s="291"/>
      <c r="DK55" s="291"/>
      <c r="DL55" s="291"/>
      <c r="DM55" s="291"/>
      <c r="DN55" s="291"/>
      <c r="DO55" s="291"/>
      <c r="DP55" s="291"/>
      <c r="DQ55" s="291"/>
      <c r="DR55" s="291"/>
      <c r="DS55" s="291"/>
      <c r="DT55" s="291"/>
      <c r="DU55" s="291"/>
      <c r="DV55" s="291"/>
      <c r="DW55" s="291"/>
      <c r="DX55" s="291">
        <v>55</v>
      </c>
    </row>
    <row r="56" spans="1:128" ht="16.5" customHeight="1">
      <c r="A56" s="1" t="s">
        <v>57</v>
      </c>
      <c r="B56" s="1" t="str">
        <f t="shared" si="1"/>
        <v>60,100</v>
      </c>
      <c r="C56" t="s">
        <v>57</v>
      </c>
      <c r="D56" s="291"/>
      <c r="E56" s="291"/>
      <c r="F56" s="291"/>
      <c r="G56" s="291"/>
      <c r="H56" s="291"/>
      <c r="I56" s="291"/>
      <c r="J56" s="291"/>
      <c r="K56" s="291"/>
      <c r="L56" s="291"/>
      <c r="M56" s="291"/>
      <c r="N56" s="291"/>
      <c r="O56" s="291"/>
      <c r="P56" s="291"/>
      <c r="Q56" s="291"/>
      <c r="R56" s="291"/>
      <c r="S56" s="291"/>
      <c r="T56" s="291"/>
      <c r="U56" s="291"/>
      <c r="V56" s="291"/>
      <c r="W56" s="291"/>
      <c r="X56" s="291"/>
      <c r="Y56" s="291"/>
      <c r="Z56" s="291"/>
      <c r="AA56" s="291"/>
      <c r="AB56" s="291"/>
      <c r="AC56" s="291"/>
      <c r="AD56" s="291"/>
      <c r="AE56" s="291"/>
      <c r="AF56" s="291"/>
      <c r="AG56" s="291"/>
      <c r="AH56" s="291"/>
      <c r="AI56" s="291"/>
      <c r="AJ56" s="291"/>
      <c r="AK56" s="291"/>
      <c r="AL56" s="291"/>
      <c r="AM56" s="291"/>
      <c r="AN56" s="291"/>
      <c r="AO56" s="291"/>
      <c r="AP56" s="291"/>
      <c r="AQ56" s="291"/>
      <c r="AR56" s="291"/>
      <c r="AS56" s="291"/>
      <c r="AT56" s="291"/>
      <c r="AU56" s="291"/>
      <c r="AV56" s="291"/>
      <c r="AW56" s="291"/>
      <c r="AX56" s="291"/>
      <c r="AY56" s="291"/>
      <c r="AZ56" s="291"/>
      <c r="BA56" s="291"/>
      <c r="BB56" s="291"/>
      <c r="BC56" s="291"/>
      <c r="BD56" s="291"/>
      <c r="BE56" s="291"/>
      <c r="BF56" s="291"/>
      <c r="BG56" s="291"/>
      <c r="BH56" s="291"/>
      <c r="BI56" s="291"/>
      <c r="BJ56" s="291"/>
      <c r="BK56" s="291"/>
      <c r="BL56" s="291"/>
      <c r="BM56" s="291"/>
      <c r="BN56" s="291"/>
      <c r="BO56" s="291"/>
      <c r="BP56" s="291"/>
      <c r="BQ56" s="291"/>
      <c r="BR56" s="291"/>
      <c r="BS56" s="291"/>
      <c r="BT56" s="291"/>
      <c r="BU56" s="291"/>
      <c r="BV56" s="291"/>
      <c r="BW56" s="291"/>
      <c r="BX56" s="291"/>
      <c r="BY56" s="291"/>
      <c r="BZ56" s="291"/>
      <c r="CA56" s="291"/>
      <c r="CB56" s="291"/>
      <c r="CC56" s="291"/>
      <c r="CD56" s="291"/>
      <c r="CE56" s="291"/>
      <c r="CF56" s="291"/>
      <c r="CG56" s="291"/>
      <c r="CH56" s="291"/>
      <c r="CI56" s="291"/>
      <c r="CJ56" s="291"/>
      <c r="CK56" s="291"/>
      <c r="CL56" s="291"/>
      <c r="CM56" s="291"/>
      <c r="CN56" s="291"/>
      <c r="CO56" s="291"/>
      <c r="CP56" s="291"/>
      <c r="CQ56" s="291"/>
      <c r="CR56" s="291"/>
      <c r="CS56" s="291"/>
      <c r="CT56" s="291"/>
      <c r="CU56" s="291"/>
      <c r="CV56" s="291"/>
      <c r="CW56" s="291"/>
      <c r="CX56" s="291">
        <v>60</v>
      </c>
      <c r="CY56" s="291">
        <v>100</v>
      </c>
      <c r="CZ56" s="291"/>
      <c r="DA56" s="291"/>
      <c r="DB56" s="291"/>
      <c r="DC56" s="291"/>
      <c r="DD56" s="291"/>
      <c r="DE56" s="291"/>
      <c r="DF56" s="291"/>
      <c r="DG56" s="291"/>
      <c r="DH56" s="291"/>
      <c r="DI56" s="291"/>
      <c r="DJ56" s="291"/>
      <c r="DK56" s="291"/>
      <c r="DL56" s="291"/>
      <c r="DM56" s="291"/>
      <c r="DN56" s="291"/>
      <c r="DO56" s="291"/>
      <c r="DP56" s="291"/>
      <c r="DQ56" s="291"/>
      <c r="DR56" s="291"/>
      <c r="DS56" s="291"/>
      <c r="DT56" s="291"/>
      <c r="DU56" s="291"/>
      <c r="DV56" s="291"/>
      <c r="DW56" s="291"/>
      <c r="DX56" s="291">
        <v>160</v>
      </c>
    </row>
    <row r="57" spans="1:128" ht="16.5" customHeight="1">
      <c r="A57" s="1" t="s">
        <v>33</v>
      </c>
      <c r="B57" s="1" t="str">
        <f t="shared" si="1"/>
        <v>90</v>
      </c>
      <c r="C57" t="s">
        <v>33</v>
      </c>
      <c r="D57" s="291"/>
      <c r="E57" s="291"/>
      <c r="F57" s="291"/>
      <c r="G57" s="291"/>
      <c r="H57" s="291"/>
      <c r="I57" s="291"/>
      <c r="J57" s="291"/>
      <c r="K57" s="291"/>
      <c r="L57" s="291"/>
      <c r="M57" s="291"/>
      <c r="N57" s="291"/>
      <c r="O57" s="291"/>
      <c r="P57" s="291"/>
      <c r="Q57" s="291"/>
      <c r="R57" s="291"/>
      <c r="S57" s="291"/>
      <c r="T57" s="291"/>
      <c r="U57" s="291"/>
      <c r="V57" s="291"/>
      <c r="W57" s="291"/>
      <c r="X57" s="291"/>
      <c r="Y57" s="291"/>
      <c r="Z57" s="291"/>
      <c r="AA57" s="291"/>
      <c r="AB57" s="291"/>
      <c r="AC57" s="291"/>
      <c r="AD57" s="291"/>
      <c r="AE57" s="291"/>
      <c r="AF57" s="291"/>
      <c r="AG57" s="291"/>
      <c r="AH57" s="291"/>
      <c r="AI57" s="291"/>
      <c r="AJ57" s="291"/>
      <c r="AK57" s="291"/>
      <c r="AL57" s="291"/>
      <c r="AM57" s="291"/>
      <c r="AN57" s="291"/>
      <c r="AO57" s="291"/>
      <c r="AP57" s="291"/>
      <c r="AQ57" s="291"/>
      <c r="AR57" s="291"/>
      <c r="AS57" s="291"/>
      <c r="AT57" s="291"/>
      <c r="AU57" s="291"/>
      <c r="AV57" s="291"/>
      <c r="AW57" s="291"/>
      <c r="AX57" s="291"/>
      <c r="AY57" s="291"/>
      <c r="AZ57" s="291"/>
      <c r="BA57" s="291"/>
      <c r="BB57" s="291"/>
      <c r="BC57" s="291"/>
      <c r="BD57" s="291"/>
      <c r="BE57" s="291"/>
      <c r="BF57" s="291"/>
      <c r="BG57" s="291"/>
      <c r="BH57" s="291"/>
      <c r="BI57" s="291"/>
      <c r="BJ57" s="291"/>
      <c r="BK57" s="291"/>
      <c r="BL57" s="291"/>
      <c r="BM57" s="291"/>
      <c r="BN57" s="291"/>
      <c r="BO57" s="291"/>
      <c r="BP57" s="291"/>
      <c r="BQ57" s="291"/>
      <c r="BR57" s="291"/>
      <c r="BS57" s="291"/>
      <c r="BT57" s="291"/>
      <c r="BU57" s="291"/>
      <c r="BV57" s="291"/>
      <c r="BW57" s="291"/>
      <c r="BX57" s="291"/>
      <c r="BY57" s="291"/>
      <c r="BZ57" s="291"/>
      <c r="CA57" s="291"/>
      <c r="CB57" s="291"/>
      <c r="CC57" s="291"/>
      <c r="CD57" s="291"/>
      <c r="CE57" s="291"/>
      <c r="CF57" s="291"/>
      <c r="CG57" s="291"/>
      <c r="CH57" s="291"/>
      <c r="CI57" s="291"/>
      <c r="CJ57" s="291"/>
      <c r="CK57" s="291"/>
      <c r="CL57" s="291"/>
      <c r="CM57" s="291"/>
      <c r="CN57" s="291"/>
      <c r="CO57" s="291"/>
      <c r="CP57" s="291"/>
      <c r="CQ57" s="291"/>
      <c r="CR57" s="291"/>
      <c r="CS57" s="291"/>
      <c r="CT57" s="291"/>
      <c r="CU57" s="291"/>
      <c r="CV57" s="291"/>
      <c r="CW57" s="291"/>
      <c r="CX57" s="291"/>
      <c r="CY57" s="291"/>
      <c r="CZ57" s="291">
        <v>90</v>
      </c>
      <c r="DA57" s="291"/>
      <c r="DB57" s="291"/>
      <c r="DC57" s="291"/>
      <c r="DD57" s="291"/>
      <c r="DE57" s="291"/>
      <c r="DF57" s="291"/>
      <c r="DG57" s="291"/>
      <c r="DH57" s="291"/>
      <c r="DI57" s="291"/>
      <c r="DJ57" s="291"/>
      <c r="DK57" s="291"/>
      <c r="DL57" s="291"/>
      <c r="DM57" s="291"/>
      <c r="DN57" s="291"/>
      <c r="DO57" s="291"/>
      <c r="DP57" s="291"/>
      <c r="DQ57" s="291"/>
      <c r="DR57" s="291"/>
      <c r="DS57" s="291"/>
      <c r="DT57" s="291"/>
      <c r="DU57" s="291"/>
      <c r="DV57" s="291"/>
      <c r="DW57" s="291"/>
      <c r="DX57" s="291">
        <v>90</v>
      </c>
    </row>
    <row r="58" spans="1:128" ht="16.5" customHeight="1">
      <c r="A58" s="1" t="s">
        <v>62</v>
      </c>
      <c r="B58" s="1" t="str">
        <f t="shared" si="1"/>
        <v>80,95,100</v>
      </c>
      <c r="C58" t="s">
        <v>62</v>
      </c>
      <c r="D58" s="291"/>
      <c r="E58" s="291"/>
      <c r="F58" s="291"/>
      <c r="G58" s="291"/>
      <c r="H58" s="291"/>
      <c r="I58" s="291"/>
      <c r="J58" s="291"/>
      <c r="K58" s="291"/>
      <c r="L58" s="291"/>
      <c r="M58" s="291"/>
      <c r="N58" s="291"/>
      <c r="O58" s="291"/>
      <c r="P58" s="291"/>
      <c r="Q58" s="291"/>
      <c r="R58" s="291"/>
      <c r="S58" s="291"/>
      <c r="T58" s="291"/>
      <c r="U58" s="291"/>
      <c r="V58" s="291"/>
      <c r="W58" s="291"/>
      <c r="X58" s="291"/>
      <c r="Y58" s="291"/>
      <c r="Z58" s="291"/>
      <c r="AA58" s="291"/>
      <c r="AB58" s="291"/>
      <c r="AC58" s="291"/>
      <c r="AD58" s="291"/>
      <c r="AE58" s="291"/>
      <c r="AF58" s="291"/>
      <c r="AG58" s="291"/>
      <c r="AH58" s="291"/>
      <c r="AI58" s="291"/>
      <c r="AJ58" s="291"/>
      <c r="AK58" s="291"/>
      <c r="AL58" s="291"/>
      <c r="AM58" s="291"/>
      <c r="AN58" s="291"/>
      <c r="AO58" s="291"/>
      <c r="AP58" s="291"/>
      <c r="AQ58" s="291"/>
      <c r="AR58" s="291"/>
      <c r="AS58" s="291"/>
      <c r="AT58" s="291"/>
      <c r="AU58" s="291"/>
      <c r="AV58" s="291"/>
      <c r="AW58" s="291"/>
      <c r="AX58" s="291"/>
      <c r="AY58" s="291"/>
      <c r="AZ58" s="291"/>
      <c r="BA58" s="291"/>
      <c r="BB58" s="291"/>
      <c r="BC58" s="291"/>
      <c r="BD58" s="291"/>
      <c r="BE58" s="291"/>
      <c r="BF58" s="291"/>
      <c r="BG58" s="291"/>
      <c r="BH58" s="291"/>
      <c r="BI58" s="291"/>
      <c r="BJ58" s="291"/>
      <c r="BK58" s="291"/>
      <c r="BL58" s="291"/>
      <c r="BM58" s="291"/>
      <c r="BN58" s="291"/>
      <c r="BO58" s="291"/>
      <c r="BP58" s="291"/>
      <c r="BQ58" s="291"/>
      <c r="BR58" s="291"/>
      <c r="BS58" s="291"/>
      <c r="BT58" s="291"/>
      <c r="BU58" s="291"/>
      <c r="BV58" s="291"/>
      <c r="BW58" s="291"/>
      <c r="BX58" s="291"/>
      <c r="BY58" s="291"/>
      <c r="BZ58" s="291"/>
      <c r="CA58" s="291"/>
      <c r="CB58" s="291"/>
      <c r="CC58" s="291"/>
      <c r="CD58" s="291"/>
      <c r="CE58" s="291"/>
      <c r="CF58" s="291"/>
      <c r="CG58" s="291"/>
      <c r="CH58" s="291"/>
      <c r="CI58" s="291"/>
      <c r="CJ58" s="291"/>
      <c r="CK58" s="291"/>
      <c r="CL58" s="291"/>
      <c r="CM58" s="291"/>
      <c r="CN58" s="291"/>
      <c r="CO58" s="291"/>
      <c r="CP58" s="291"/>
      <c r="CQ58" s="291"/>
      <c r="CR58" s="291"/>
      <c r="CS58" s="291"/>
      <c r="CT58" s="291"/>
      <c r="CU58" s="291"/>
      <c r="CV58" s="291"/>
      <c r="CW58" s="291"/>
      <c r="CX58" s="291"/>
      <c r="CY58" s="291"/>
      <c r="CZ58" s="291"/>
      <c r="DA58" s="291">
        <v>80</v>
      </c>
      <c r="DB58" s="291">
        <v>95</v>
      </c>
      <c r="DC58" s="291">
        <v>100</v>
      </c>
      <c r="DD58" s="291"/>
      <c r="DE58" s="291"/>
      <c r="DF58" s="291"/>
      <c r="DG58" s="291"/>
      <c r="DH58" s="291"/>
      <c r="DI58" s="291"/>
      <c r="DJ58" s="291"/>
      <c r="DK58" s="291"/>
      <c r="DL58" s="291"/>
      <c r="DM58" s="291"/>
      <c r="DN58" s="291"/>
      <c r="DO58" s="291"/>
      <c r="DP58" s="291"/>
      <c r="DQ58" s="291"/>
      <c r="DR58" s="291"/>
      <c r="DS58" s="291"/>
      <c r="DT58" s="291"/>
      <c r="DU58" s="291"/>
      <c r="DV58" s="291"/>
      <c r="DW58" s="291"/>
      <c r="DX58" s="291">
        <v>275</v>
      </c>
    </row>
    <row r="59" spans="1:128" ht="16.5" customHeight="1">
      <c r="A59" s="1" t="s">
        <v>126</v>
      </c>
      <c r="B59" s="1" t="str">
        <f t="shared" si="1"/>
        <v>100</v>
      </c>
      <c r="C59" t="s">
        <v>126</v>
      </c>
      <c r="D59" s="291"/>
      <c r="E59" s="291"/>
      <c r="F59" s="291"/>
      <c r="G59" s="291"/>
      <c r="H59" s="291"/>
      <c r="I59" s="291"/>
      <c r="J59" s="291"/>
      <c r="K59" s="291"/>
      <c r="L59" s="291"/>
      <c r="M59" s="291"/>
      <c r="N59" s="291"/>
      <c r="O59" s="291"/>
      <c r="P59" s="291"/>
      <c r="Q59" s="291"/>
      <c r="R59" s="291"/>
      <c r="S59" s="291"/>
      <c r="T59" s="291"/>
      <c r="U59" s="291"/>
      <c r="V59" s="291"/>
      <c r="W59" s="291"/>
      <c r="X59" s="291"/>
      <c r="Y59" s="291"/>
      <c r="Z59" s="291"/>
      <c r="AA59" s="291"/>
      <c r="AB59" s="291"/>
      <c r="AC59" s="291"/>
      <c r="AD59" s="291"/>
      <c r="AE59" s="291"/>
      <c r="AF59" s="291"/>
      <c r="AG59" s="291"/>
      <c r="AH59" s="291"/>
      <c r="AI59" s="291"/>
      <c r="AJ59" s="291"/>
      <c r="AK59" s="291"/>
      <c r="AL59" s="291"/>
      <c r="AM59" s="291"/>
      <c r="AN59" s="291"/>
      <c r="AO59" s="291"/>
      <c r="AP59" s="291"/>
      <c r="AQ59" s="291"/>
      <c r="AR59" s="291"/>
      <c r="AS59" s="291"/>
      <c r="AT59" s="291"/>
      <c r="AU59" s="291"/>
      <c r="AV59" s="291"/>
      <c r="AW59" s="291"/>
      <c r="AX59" s="291"/>
      <c r="AY59" s="291"/>
      <c r="AZ59" s="291"/>
      <c r="BA59" s="291"/>
      <c r="BB59" s="291"/>
      <c r="BC59" s="291"/>
      <c r="BD59" s="291"/>
      <c r="BE59" s="291"/>
      <c r="BF59" s="291"/>
      <c r="BG59" s="291"/>
      <c r="BH59" s="291"/>
      <c r="BI59" s="291"/>
      <c r="BJ59" s="291"/>
      <c r="BK59" s="291"/>
      <c r="BL59" s="291"/>
      <c r="BM59" s="291"/>
      <c r="BN59" s="291"/>
      <c r="BO59" s="291"/>
      <c r="BP59" s="291"/>
      <c r="BQ59" s="291"/>
      <c r="BR59" s="291"/>
      <c r="BS59" s="291"/>
      <c r="BT59" s="291"/>
      <c r="BU59" s="291"/>
      <c r="BV59" s="291"/>
      <c r="BW59" s="291"/>
      <c r="BX59" s="291"/>
      <c r="BY59" s="291"/>
      <c r="BZ59" s="291"/>
      <c r="CA59" s="291"/>
      <c r="CB59" s="291"/>
      <c r="CC59" s="291"/>
      <c r="CD59" s="291"/>
      <c r="CE59" s="291"/>
      <c r="CF59" s="291"/>
      <c r="CG59" s="291"/>
      <c r="CH59" s="291"/>
      <c r="CI59" s="291"/>
      <c r="CJ59" s="291"/>
      <c r="CK59" s="291"/>
      <c r="CL59" s="291"/>
      <c r="CM59" s="291"/>
      <c r="CN59" s="291"/>
      <c r="CO59" s="291"/>
      <c r="CP59" s="291"/>
      <c r="CQ59" s="291"/>
      <c r="CR59" s="291"/>
      <c r="CS59" s="291"/>
      <c r="CT59" s="291"/>
      <c r="CU59" s="291"/>
      <c r="CV59" s="291"/>
      <c r="CW59" s="291"/>
      <c r="CX59" s="291"/>
      <c r="CY59" s="291"/>
      <c r="CZ59" s="291"/>
      <c r="DA59" s="291"/>
      <c r="DB59" s="291"/>
      <c r="DC59" s="291"/>
      <c r="DD59" s="291">
        <v>100</v>
      </c>
      <c r="DE59" s="291"/>
      <c r="DF59" s="291"/>
      <c r="DG59" s="291"/>
      <c r="DH59" s="291"/>
      <c r="DI59" s="291"/>
      <c r="DJ59" s="291"/>
      <c r="DK59" s="291"/>
      <c r="DL59" s="291"/>
      <c r="DM59" s="291"/>
      <c r="DN59" s="291"/>
      <c r="DO59" s="291"/>
      <c r="DP59" s="291"/>
      <c r="DQ59" s="291"/>
      <c r="DR59" s="291"/>
      <c r="DS59" s="291"/>
      <c r="DT59" s="291"/>
      <c r="DU59" s="291"/>
      <c r="DV59" s="291"/>
      <c r="DW59" s="291"/>
      <c r="DX59" s="291">
        <v>100</v>
      </c>
    </row>
    <row r="60" spans="1:128" ht="16.5" customHeight="1">
      <c r="A60" s="1" t="s">
        <v>493</v>
      </c>
      <c r="B60" s="1" t="str">
        <f t="shared" si="1"/>
        <v>65,95,100</v>
      </c>
      <c r="C60" t="s">
        <v>493</v>
      </c>
      <c r="D60" s="291"/>
      <c r="E60" s="291"/>
      <c r="F60" s="291"/>
      <c r="G60" s="291"/>
      <c r="H60" s="291"/>
      <c r="I60" s="291"/>
      <c r="J60" s="291"/>
      <c r="K60" s="291"/>
      <c r="L60" s="291"/>
      <c r="M60" s="291"/>
      <c r="N60" s="291"/>
      <c r="O60" s="291"/>
      <c r="P60" s="291"/>
      <c r="Q60" s="291"/>
      <c r="R60" s="291"/>
      <c r="S60" s="291"/>
      <c r="T60" s="291"/>
      <c r="U60" s="291"/>
      <c r="V60" s="291"/>
      <c r="W60" s="291"/>
      <c r="X60" s="291"/>
      <c r="Y60" s="291"/>
      <c r="Z60" s="291"/>
      <c r="AA60" s="291"/>
      <c r="AB60" s="291"/>
      <c r="AC60" s="291"/>
      <c r="AD60" s="291"/>
      <c r="AE60" s="291"/>
      <c r="AF60" s="291"/>
      <c r="AG60" s="291"/>
      <c r="AH60" s="291"/>
      <c r="AI60" s="291"/>
      <c r="AJ60" s="291"/>
      <c r="AK60" s="291"/>
      <c r="AL60" s="291"/>
      <c r="AM60" s="291"/>
      <c r="AN60" s="291"/>
      <c r="AO60" s="291"/>
      <c r="AP60" s="291"/>
      <c r="AQ60" s="291"/>
      <c r="AR60" s="291"/>
      <c r="AS60" s="291"/>
      <c r="AT60" s="291"/>
      <c r="AU60" s="291"/>
      <c r="AV60" s="291"/>
      <c r="AW60" s="291"/>
      <c r="AX60" s="291"/>
      <c r="AY60" s="291"/>
      <c r="AZ60" s="291"/>
      <c r="BA60" s="291"/>
      <c r="BB60" s="291"/>
      <c r="BC60" s="291"/>
      <c r="BD60" s="291"/>
      <c r="BE60" s="291"/>
      <c r="BF60" s="291"/>
      <c r="BG60" s="291"/>
      <c r="BH60" s="291"/>
      <c r="BI60" s="291"/>
      <c r="BJ60" s="291"/>
      <c r="BK60" s="291"/>
      <c r="BL60" s="291"/>
      <c r="BM60" s="291"/>
      <c r="BN60" s="291"/>
      <c r="BO60" s="291"/>
      <c r="BP60" s="291"/>
      <c r="BQ60" s="291"/>
      <c r="BR60" s="291"/>
      <c r="BS60" s="291"/>
      <c r="BT60" s="291"/>
      <c r="BU60" s="291"/>
      <c r="BV60" s="291"/>
      <c r="BW60" s="291"/>
      <c r="BX60" s="291"/>
      <c r="BY60" s="291"/>
      <c r="BZ60" s="291"/>
      <c r="CA60" s="291"/>
      <c r="CB60" s="291"/>
      <c r="CC60" s="291"/>
      <c r="CD60" s="291"/>
      <c r="CE60" s="291"/>
      <c r="CF60" s="291"/>
      <c r="CG60" s="291"/>
      <c r="CH60" s="291"/>
      <c r="CI60" s="291"/>
      <c r="CJ60" s="291"/>
      <c r="CK60" s="291"/>
      <c r="CL60" s="291"/>
      <c r="CM60" s="291"/>
      <c r="CN60" s="291"/>
      <c r="CO60" s="291"/>
      <c r="CP60" s="291"/>
      <c r="CQ60" s="291"/>
      <c r="CR60" s="291"/>
      <c r="CS60" s="291"/>
      <c r="CT60" s="291"/>
      <c r="CU60" s="291"/>
      <c r="CV60" s="291"/>
      <c r="CW60" s="291"/>
      <c r="CX60" s="291"/>
      <c r="CY60" s="291"/>
      <c r="CZ60" s="291"/>
      <c r="DA60" s="291"/>
      <c r="DB60" s="291"/>
      <c r="DC60" s="291"/>
      <c r="DD60" s="291"/>
      <c r="DE60" s="291">
        <v>65</v>
      </c>
      <c r="DF60" s="291">
        <v>95</v>
      </c>
      <c r="DG60" s="291">
        <v>100</v>
      </c>
      <c r="DH60" s="291"/>
      <c r="DI60" s="291"/>
      <c r="DJ60" s="291"/>
      <c r="DK60" s="291"/>
      <c r="DL60" s="291"/>
      <c r="DM60" s="291"/>
      <c r="DN60" s="291"/>
      <c r="DO60" s="291"/>
      <c r="DP60" s="291"/>
      <c r="DQ60" s="291"/>
      <c r="DR60" s="291"/>
      <c r="DS60" s="291"/>
      <c r="DT60" s="291"/>
      <c r="DU60" s="291"/>
      <c r="DV60" s="291"/>
      <c r="DW60" s="291"/>
      <c r="DX60" s="291">
        <v>260</v>
      </c>
    </row>
    <row r="61" spans="1:128" ht="16.5" customHeight="1">
      <c r="A61" s="1" t="s">
        <v>87</v>
      </c>
      <c r="B61" s="1" t="str">
        <f t="shared" si="1"/>
        <v>35,100,100</v>
      </c>
      <c r="C61" t="s">
        <v>87</v>
      </c>
      <c r="D61" s="291"/>
      <c r="E61" s="291"/>
      <c r="F61" s="291"/>
      <c r="G61" s="291"/>
      <c r="H61" s="291"/>
      <c r="I61" s="291"/>
      <c r="J61" s="291"/>
      <c r="K61" s="291"/>
      <c r="L61" s="291"/>
      <c r="M61" s="291"/>
      <c r="N61" s="291"/>
      <c r="O61" s="291"/>
      <c r="P61" s="291"/>
      <c r="Q61" s="291"/>
      <c r="R61" s="291"/>
      <c r="S61" s="291"/>
      <c r="T61" s="291"/>
      <c r="U61" s="291"/>
      <c r="V61" s="291"/>
      <c r="W61" s="291"/>
      <c r="X61" s="291"/>
      <c r="Y61" s="291"/>
      <c r="Z61" s="291"/>
      <c r="AA61" s="291"/>
      <c r="AB61" s="291"/>
      <c r="AC61" s="291"/>
      <c r="AD61" s="291"/>
      <c r="AE61" s="291"/>
      <c r="AF61" s="291"/>
      <c r="AG61" s="291"/>
      <c r="AH61" s="291"/>
      <c r="AI61" s="291"/>
      <c r="AJ61" s="291"/>
      <c r="AK61" s="291"/>
      <c r="AL61" s="291"/>
      <c r="AM61" s="291"/>
      <c r="AN61" s="291"/>
      <c r="AO61" s="291"/>
      <c r="AP61" s="291"/>
      <c r="AQ61" s="291"/>
      <c r="AR61" s="291"/>
      <c r="AS61" s="291"/>
      <c r="AT61" s="291"/>
      <c r="AU61" s="291"/>
      <c r="AV61" s="291"/>
      <c r="AW61" s="291"/>
      <c r="AX61" s="291"/>
      <c r="AY61" s="291"/>
      <c r="AZ61" s="291"/>
      <c r="BA61" s="291"/>
      <c r="BB61" s="291"/>
      <c r="BC61" s="291"/>
      <c r="BD61" s="291"/>
      <c r="BE61" s="291"/>
      <c r="BF61" s="291"/>
      <c r="BG61" s="291"/>
      <c r="BH61" s="291"/>
      <c r="BI61" s="291"/>
      <c r="BJ61" s="291"/>
      <c r="BK61" s="291"/>
      <c r="BL61" s="291"/>
      <c r="BM61" s="291"/>
      <c r="BN61" s="291"/>
      <c r="BO61" s="291"/>
      <c r="BP61" s="291"/>
      <c r="BQ61" s="291"/>
      <c r="BR61" s="291"/>
      <c r="BS61" s="291"/>
      <c r="BT61" s="291"/>
      <c r="BU61" s="291"/>
      <c r="BV61" s="291"/>
      <c r="BW61" s="291"/>
      <c r="BX61" s="291"/>
      <c r="BY61" s="291"/>
      <c r="BZ61" s="291"/>
      <c r="CA61" s="291"/>
      <c r="CB61" s="291"/>
      <c r="CC61" s="291"/>
      <c r="CD61" s="291"/>
      <c r="CE61" s="291"/>
      <c r="CF61" s="291"/>
      <c r="CG61" s="291"/>
      <c r="CH61" s="291"/>
      <c r="CI61" s="291"/>
      <c r="CJ61" s="291"/>
      <c r="CK61" s="291"/>
      <c r="CL61" s="291"/>
      <c r="CM61" s="291"/>
      <c r="CN61" s="291"/>
      <c r="CO61" s="291"/>
      <c r="CP61" s="291"/>
      <c r="CQ61" s="291"/>
      <c r="CR61" s="291"/>
      <c r="CS61" s="291"/>
      <c r="CT61" s="291"/>
      <c r="CU61" s="291"/>
      <c r="CV61" s="291"/>
      <c r="CW61" s="291"/>
      <c r="CX61" s="291"/>
      <c r="CY61" s="291"/>
      <c r="CZ61" s="291"/>
      <c r="DA61" s="291"/>
      <c r="DB61" s="291"/>
      <c r="DC61" s="291"/>
      <c r="DD61" s="291"/>
      <c r="DE61" s="291"/>
      <c r="DF61" s="291"/>
      <c r="DG61" s="291"/>
      <c r="DH61" s="291">
        <v>35</v>
      </c>
      <c r="DI61" s="291">
        <v>100</v>
      </c>
      <c r="DJ61" s="291">
        <v>100</v>
      </c>
      <c r="DK61" s="291"/>
      <c r="DL61" s="291"/>
      <c r="DM61" s="291"/>
      <c r="DN61" s="291"/>
      <c r="DO61" s="291"/>
      <c r="DP61" s="291"/>
      <c r="DQ61" s="291"/>
      <c r="DR61" s="291"/>
      <c r="DS61" s="291"/>
      <c r="DT61" s="291"/>
      <c r="DU61" s="291"/>
      <c r="DV61" s="291"/>
      <c r="DW61" s="291"/>
      <c r="DX61" s="291">
        <v>235</v>
      </c>
    </row>
    <row r="62" spans="1:128" ht="16.5" customHeight="1">
      <c r="A62" s="1" t="s">
        <v>52</v>
      </c>
      <c r="B62" s="1" t="str">
        <f t="shared" si="1"/>
        <v>55</v>
      </c>
      <c r="C62" t="s">
        <v>52</v>
      </c>
      <c r="D62" s="291"/>
      <c r="E62" s="291"/>
      <c r="F62" s="291"/>
      <c r="G62" s="291"/>
      <c r="H62" s="291"/>
      <c r="I62" s="291"/>
      <c r="J62" s="291"/>
      <c r="K62" s="291"/>
      <c r="L62" s="291"/>
      <c r="M62" s="291"/>
      <c r="N62" s="291"/>
      <c r="O62" s="291"/>
      <c r="P62" s="291"/>
      <c r="Q62" s="291"/>
      <c r="R62" s="291"/>
      <c r="S62" s="291"/>
      <c r="T62" s="291"/>
      <c r="U62" s="291"/>
      <c r="V62" s="291"/>
      <c r="W62" s="291"/>
      <c r="X62" s="291"/>
      <c r="Y62" s="291"/>
      <c r="Z62" s="291"/>
      <c r="AA62" s="291"/>
      <c r="AB62" s="291"/>
      <c r="AC62" s="291"/>
      <c r="AD62" s="291"/>
      <c r="AE62" s="291"/>
      <c r="AF62" s="291"/>
      <c r="AG62" s="291"/>
      <c r="AH62" s="291"/>
      <c r="AI62" s="291"/>
      <c r="AJ62" s="291"/>
      <c r="AK62" s="291"/>
      <c r="AL62" s="291"/>
      <c r="AM62" s="291"/>
      <c r="AN62" s="291"/>
      <c r="AO62" s="291"/>
      <c r="AP62" s="291"/>
      <c r="AQ62" s="291"/>
      <c r="AR62" s="291"/>
      <c r="AS62" s="291"/>
      <c r="AT62" s="291"/>
      <c r="AU62" s="291"/>
      <c r="AV62" s="291"/>
      <c r="AW62" s="291"/>
      <c r="AX62" s="291"/>
      <c r="AY62" s="291"/>
      <c r="AZ62" s="291"/>
      <c r="BA62" s="291"/>
      <c r="BB62" s="291"/>
      <c r="BC62" s="291"/>
      <c r="BD62" s="291"/>
      <c r="BE62" s="291"/>
      <c r="BF62" s="291"/>
      <c r="BG62" s="291"/>
      <c r="BH62" s="291"/>
      <c r="BI62" s="291"/>
      <c r="BJ62" s="291"/>
      <c r="BK62" s="291"/>
      <c r="BL62" s="291"/>
      <c r="BM62" s="291"/>
      <c r="BN62" s="291"/>
      <c r="BO62" s="291"/>
      <c r="BP62" s="291"/>
      <c r="BQ62" s="291"/>
      <c r="BR62" s="291"/>
      <c r="BS62" s="291"/>
      <c r="BT62" s="291"/>
      <c r="BU62" s="291"/>
      <c r="BV62" s="291"/>
      <c r="BW62" s="291"/>
      <c r="BX62" s="291"/>
      <c r="BY62" s="291"/>
      <c r="BZ62" s="291"/>
      <c r="CA62" s="291"/>
      <c r="CB62" s="291"/>
      <c r="CC62" s="291"/>
      <c r="CD62" s="291"/>
      <c r="CE62" s="291"/>
      <c r="CF62" s="291"/>
      <c r="CG62" s="291"/>
      <c r="CH62" s="291"/>
      <c r="CI62" s="291"/>
      <c r="CJ62" s="291"/>
      <c r="CK62" s="291"/>
      <c r="CL62" s="291"/>
      <c r="CM62" s="291"/>
      <c r="CN62" s="291"/>
      <c r="CO62" s="291"/>
      <c r="CP62" s="291"/>
      <c r="CQ62" s="291"/>
      <c r="CR62" s="291"/>
      <c r="CS62" s="291"/>
      <c r="CT62" s="291"/>
      <c r="CU62" s="291"/>
      <c r="CV62" s="291"/>
      <c r="CW62" s="291"/>
      <c r="CX62" s="291"/>
      <c r="CY62" s="291"/>
      <c r="CZ62" s="291"/>
      <c r="DA62" s="291"/>
      <c r="DB62" s="291"/>
      <c r="DC62" s="291"/>
      <c r="DD62" s="291"/>
      <c r="DE62" s="291"/>
      <c r="DF62" s="291"/>
      <c r="DG62" s="291"/>
      <c r="DH62" s="291"/>
      <c r="DI62" s="291"/>
      <c r="DJ62" s="291"/>
      <c r="DK62" s="291">
        <v>55</v>
      </c>
      <c r="DL62" s="291"/>
      <c r="DM62" s="291"/>
      <c r="DN62" s="291"/>
      <c r="DO62" s="291"/>
      <c r="DP62" s="291"/>
      <c r="DQ62" s="291"/>
      <c r="DR62" s="291"/>
      <c r="DS62" s="291"/>
      <c r="DT62" s="291"/>
      <c r="DU62" s="291"/>
      <c r="DV62" s="291"/>
      <c r="DW62" s="291"/>
      <c r="DX62" s="291">
        <v>55</v>
      </c>
    </row>
    <row r="63" spans="1:128" ht="16.5" customHeight="1">
      <c r="A63" s="1" t="s">
        <v>1368</v>
      </c>
      <c r="B63" s="1" t="str">
        <f t="shared" si="1"/>
        <v>90</v>
      </c>
      <c r="C63" t="s">
        <v>1368</v>
      </c>
      <c r="D63" s="291"/>
      <c r="E63" s="291"/>
      <c r="F63" s="291"/>
      <c r="G63" s="291"/>
      <c r="H63" s="291"/>
      <c r="I63" s="291"/>
      <c r="J63" s="291"/>
      <c r="K63" s="291"/>
      <c r="L63" s="291"/>
      <c r="M63" s="291"/>
      <c r="N63" s="291"/>
      <c r="O63" s="291"/>
      <c r="P63" s="291"/>
      <c r="Q63" s="291"/>
      <c r="R63" s="291"/>
      <c r="S63" s="291"/>
      <c r="T63" s="291"/>
      <c r="U63" s="291"/>
      <c r="V63" s="291"/>
      <c r="W63" s="291"/>
      <c r="X63" s="291"/>
      <c r="Y63" s="291"/>
      <c r="Z63" s="291"/>
      <c r="AA63" s="291"/>
      <c r="AB63" s="291"/>
      <c r="AC63" s="291"/>
      <c r="AD63" s="291"/>
      <c r="AE63" s="291"/>
      <c r="AF63" s="291"/>
      <c r="AG63" s="291"/>
      <c r="AH63" s="291"/>
      <c r="AI63" s="291"/>
      <c r="AJ63" s="291"/>
      <c r="AK63" s="291"/>
      <c r="AL63" s="291"/>
      <c r="AM63" s="291"/>
      <c r="AN63" s="291"/>
      <c r="AO63" s="291"/>
      <c r="AP63" s="291"/>
      <c r="AQ63" s="291"/>
      <c r="AR63" s="291"/>
      <c r="AS63" s="291"/>
      <c r="AT63" s="291"/>
      <c r="AU63" s="291"/>
      <c r="AV63" s="291"/>
      <c r="AW63" s="291"/>
      <c r="AX63" s="291"/>
      <c r="AY63" s="291"/>
      <c r="AZ63" s="291"/>
      <c r="BA63" s="291"/>
      <c r="BB63" s="291"/>
      <c r="BC63" s="291"/>
      <c r="BD63" s="291"/>
      <c r="BE63" s="291"/>
      <c r="BF63" s="291"/>
      <c r="BG63" s="291"/>
      <c r="BH63" s="291"/>
      <c r="BI63" s="291"/>
      <c r="BJ63" s="291"/>
      <c r="BK63" s="291"/>
      <c r="BL63" s="291"/>
      <c r="BM63" s="291"/>
      <c r="BN63" s="291"/>
      <c r="BO63" s="291"/>
      <c r="BP63" s="291"/>
      <c r="BQ63" s="291"/>
      <c r="BR63" s="291"/>
      <c r="BS63" s="291"/>
      <c r="BT63" s="291"/>
      <c r="BU63" s="291"/>
      <c r="BV63" s="291"/>
      <c r="BW63" s="291"/>
      <c r="BX63" s="291"/>
      <c r="BY63" s="291"/>
      <c r="BZ63" s="291"/>
      <c r="CA63" s="291"/>
      <c r="CB63" s="291"/>
      <c r="CC63" s="291"/>
      <c r="CD63" s="291"/>
      <c r="CE63" s="291"/>
      <c r="CF63" s="291"/>
      <c r="CG63" s="291"/>
      <c r="CH63" s="291"/>
      <c r="CI63" s="291"/>
      <c r="CJ63" s="291"/>
      <c r="CK63" s="291"/>
      <c r="CL63" s="291"/>
      <c r="CM63" s="291"/>
      <c r="CN63" s="291"/>
      <c r="CO63" s="291"/>
      <c r="CP63" s="291"/>
      <c r="CQ63" s="291"/>
      <c r="CR63" s="291"/>
      <c r="CS63" s="291"/>
      <c r="CT63" s="291"/>
      <c r="CU63" s="291"/>
      <c r="CV63" s="291"/>
      <c r="CW63" s="291"/>
      <c r="CX63" s="291"/>
      <c r="CY63" s="291"/>
      <c r="CZ63" s="291"/>
      <c r="DA63" s="291"/>
      <c r="DB63" s="291"/>
      <c r="DC63" s="291"/>
      <c r="DD63" s="291"/>
      <c r="DE63" s="291"/>
      <c r="DF63" s="291"/>
      <c r="DG63" s="291"/>
      <c r="DH63" s="291"/>
      <c r="DI63" s="291"/>
      <c r="DJ63" s="291"/>
      <c r="DK63" s="291"/>
      <c r="DL63" s="291">
        <v>90</v>
      </c>
      <c r="DM63" s="291"/>
      <c r="DN63" s="291"/>
      <c r="DO63" s="291"/>
      <c r="DP63" s="291"/>
      <c r="DQ63" s="291"/>
      <c r="DR63" s="291"/>
      <c r="DS63" s="291"/>
      <c r="DT63" s="291"/>
      <c r="DU63" s="291"/>
      <c r="DV63" s="291"/>
      <c r="DW63" s="291"/>
      <c r="DX63" s="291">
        <v>90</v>
      </c>
    </row>
    <row r="64" spans="1:128" ht="16.5" customHeight="1">
      <c r="A64" s="1" t="s">
        <v>566</v>
      </c>
      <c r="B64" s="1" t="str">
        <f t="shared" si="1"/>
        <v>95</v>
      </c>
      <c r="C64" t="s">
        <v>566</v>
      </c>
      <c r="D64" s="291"/>
      <c r="E64" s="291"/>
      <c r="F64" s="291"/>
      <c r="G64" s="291"/>
      <c r="H64" s="291"/>
      <c r="I64" s="291"/>
      <c r="J64" s="291"/>
      <c r="K64" s="291"/>
      <c r="L64" s="291"/>
      <c r="M64" s="291"/>
      <c r="N64" s="291"/>
      <c r="O64" s="291"/>
      <c r="P64" s="291"/>
      <c r="Q64" s="291"/>
      <c r="R64" s="291"/>
      <c r="S64" s="291"/>
      <c r="T64" s="291"/>
      <c r="U64" s="291"/>
      <c r="V64" s="291"/>
      <c r="W64" s="291"/>
      <c r="X64" s="291"/>
      <c r="Y64" s="291"/>
      <c r="Z64" s="291"/>
      <c r="AA64" s="291"/>
      <c r="AB64" s="291"/>
      <c r="AC64" s="291"/>
      <c r="AD64" s="291"/>
      <c r="AE64" s="291"/>
      <c r="AF64" s="291"/>
      <c r="AG64" s="291"/>
      <c r="AH64" s="291"/>
      <c r="AI64" s="291"/>
      <c r="AJ64" s="291"/>
      <c r="AK64" s="291"/>
      <c r="AL64" s="291"/>
      <c r="AM64" s="291"/>
      <c r="AN64" s="291"/>
      <c r="AO64" s="291"/>
      <c r="AP64" s="291"/>
      <c r="AQ64" s="291"/>
      <c r="AR64" s="291"/>
      <c r="AS64" s="291"/>
      <c r="AT64" s="291"/>
      <c r="AU64" s="291"/>
      <c r="AV64" s="291"/>
      <c r="AW64" s="291"/>
      <c r="AX64" s="291"/>
      <c r="AY64" s="291"/>
      <c r="AZ64" s="291"/>
      <c r="BA64" s="291"/>
      <c r="BB64" s="291"/>
      <c r="BC64" s="291"/>
      <c r="BD64" s="291"/>
      <c r="BE64" s="291"/>
      <c r="BF64" s="291"/>
      <c r="BG64" s="291"/>
      <c r="BH64" s="291"/>
      <c r="BI64" s="291"/>
      <c r="BJ64" s="291"/>
      <c r="BK64" s="291"/>
      <c r="BL64" s="291"/>
      <c r="BM64" s="291"/>
      <c r="BN64" s="291"/>
      <c r="BO64" s="291"/>
      <c r="BP64" s="291"/>
      <c r="BQ64" s="291"/>
      <c r="BR64" s="291"/>
      <c r="BS64" s="291"/>
      <c r="BT64" s="291"/>
      <c r="BU64" s="291"/>
      <c r="BV64" s="291"/>
      <c r="BW64" s="291"/>
      <c r="BX64" s="291"/>
      <c r="BY64" s="291"/>
      <c r="BZ64" s="291"/>
      <c r="CA64" s="291"/>
      <c r="CB64" s="291"/>
      <c r="CC64" s="291"/>
      <c r="CD64" s="291"/>
      <c r="CE64" s="291"/>
      <c r="CF64" s="291"/>
      <c r="CG64" s="291"/>
      <c r="CH64" s="291"/>
      <c r="CI64" s="291"/>
      <c r="CJ64" s="291"/>
      <c r="CK64" s="291"/>
      <c r="CL64" s="291"/>
      <c r="CM64" s="291"/>
      <c r="CN64" s="291"/>
      <c r="CO64" s="291"/>
      <c r="CP64" s="291"/>
      <c r="CQ64" s="291"/>
      <c r="CR64" s="291"/>
      <c r="CS64" s="291"/>
      <c r="CT64" s="291"/>
      <c r="CU64" s="291"/>
      <c r="CV64" s="291"/>
      <c r="CW64" s="291"/>
      <c r="CX64" s="291"/>
      <c r="CY64" s="291"/>
      <c r="CZ64" s="291"/>
      <c r="DA64" s="291"/>
      <c r="DB64" s="291"/>
      <c r="DC64" s="291"/>
      <c r="DD64" s="291"/>
      <c r="DE64" s="291"/>
      <c r="DF64" s="291"/>
      <c r="DG64" s="291"/>
      <c r="DH64" s="291"/>
      <c r="DI64" s="291"/>
      <c r="DJ64" s="291"/>
      <c r="DK64" s="291"/>
      <c r="DL64" s="291"/>
      <c r="DM64" s="291">
        <v>95</v>
      </c>
      <c r="DN64" s="291"/>
      <c r="DO64" s="291"/>
      <c r="DP64" s="291"/>
      <c r="DQ64" s="291"/>
      <c r="DR64" s="291"/>
      <c r="DS64" s="291"/>
      <c r="DT64" s="291"/>
      <c r="DU64" s="291"/>
      <c r="DV64" s="291"/>
      <c r="DW64" s="291"/>
      <c r="DX64" s="291">
        <v>95</v>
      </c>
    </row>
    <row r="65" spans="1:128" ht="16.5" customHeight="1">
      <c r="A65" s="1" t="s">
        <v>583</v>
      </c>
      <c r="B65" s="1" t="str">
        <f t="shared" si="1"/>
        <v>85</v>
      </c>
      <c r="C65" t="s">
        <v>583</v>
      </c>
      <c r="D65" s="291"/>
      <c r="E65" s="291"/>
      <c r="F65" s="291"/>
      <c r="G65" s="291"/>
      <c r="H65" s="291"/>
      <c r="I65" s="291"/>
      <c r="J65" s="291"/>
      <c r="K65" s="291"/>
      <c r="L65" s="291"/>
      <c r="M65" s="291"/>
      <c r="N65" s="291"/>
      <c r="O65" s="291"/>
      <c r="P65" s="291"/>
      <c r="Q65" s="291"/>
      <c r="R65" s="291"/>
      <c r="S65" s="291"/>
      <c r="T65" s="291"/>
      <c r="U65" s="291"/>
      <c r="V65" s="291"/>
      <c r="W65" s="291"/>
      <c r="X65" s="291"/>
      <c r="Y65" s="291"/>
      <c r="Z65" s="291"/>
      <c r="AA65" s="291"/>
      <c r="AB65" s="291"/>
      <c r="AC65" s="291"/>
      <c r="AD65" s="291"/>
      <c r="AE65" s="291"/>
      <c r="AF65" s="291"/>
      <c r="AG65" s="291"/>
      <c r="AH65" s="291"/>
      <c r="AI65" s="291"/>
      <c r="AJ65" s="291"/>
      <c r="AK65" s="291"/>
      <c r="AL65" s="291"/>
      <c r="AM65" s="291"/>
      <c r="AN65" s="291"/>
      <c r="AO65" s="291"/>
      <c r="AP65" s="291"/>
      <c r="AQ65" s="291"/>
      <c r="AR65" s="291"/>
      <c r="AS65" s="291"/>
      <c r="AT65" s="291"/>
      <c r="AU65" s="291"/>
      <c r="AV65" s="291"/>
      <c r="AW65" s="291"/>
      <c r="AX65" s="291"/>
      <c r="AY65" s="291"/>
      <c r="AZ65" s="291"/>
      <c r="BA65" s="291"/>
      <c r="BB65" s="291"/>
      <c r="BC65" s="291"/>
      <c r="BD65" s="291"/>
      <c r="BE65" s="291"/>
      <c r="BF65" s="291"/>
      <c r="BG65" s="291"/>
      <c r="BH65" s="291"/>
      <c r="BI65" s="291"/>
      <c r="BJ65" s="291"/>
      <c r="BK65" s="291"/>
      <c r="BL65" s="291"/>
      <c r="BM65" s="291"/>
      <c r="BN65" s="291"/>
      <c r="BO65" s="291"/>
      <c r="BP65" s="291"/>
      <c r="BQ65" s="291"/>
      <c r="BR65" s="291"/>
      <c r="BS65" s="291"/>
      <c r="BT65" s="291"/>
      <c r="BU65" s="291"/>
      <c r="BV65" s="291"/>
      <c r="BW65" s="291"/>
      <c r="BX65" s="291"/>
      <c r="BY65" s="291"/>
      <c r="BZ65" s="291"/>
      <c r="CA65" s="291"/>
      <c r="CB65" s="291"/>
      <c r="CC65" s="291"/>
      <c r="CD65" s="291"/>
      <c r="CE65" s="291"/>
      <c r="CF65" s="291"/>
      <c r="CG65" s="291"/>
      <c r="CH65" s="291"/>
      <c r="CI65" s="291"/>
      <c r="CJ65" s="291"/>
      <c r="CK65" s="291"/>
      <c r="CL65" s="291"/>
      <c r="CM65" s="291"/>
      <c r="CN65" s="291"/>
      <c r="CO65" s="291"/>
      <c r="CP65" s="291"/>
      <c r="CQ65" s="291"/>
      <c r="CR65" s="291"/>
      <c r="CS65" s="291"/>
      <c r="CT65" s="291"/>
      <c r="CU65" s="291"/>
      <c r="CV65" s="291"/>
      <c r="CW65" s="291"/>
      <c r="CX65" s="291"/>
      <c r="CY65" s="291"/>
      <c r="CZ65" s="291"/>
      <c r="DA65" s="291"/>
      <c r="DB65" s="291"/>
      <c r="DC65" s="291"/>
      <c r="DD65" s="291"/>
      <c r="DE65" s="291"/>
      <c r="DF65" s="291"/>
      <c r="DG65" s="291"/>
      <c r="DH65" s="291"/>
      <c r="DI65" s="291"/>
      <c r="DJ65" s="291"/>
      <c r="DK65" s="291"/>
      <c r="DL65" s="291"/>
      <c r="DM65" s="291"/>
      <c r="DN65" s="291"/>
      <c r="DO65" s="291"/>
      <c r="DP65" s="291">
        <v>85</v>
      </c>
      <c r="DQ65" s="291"/>
      <c r="DR65" s="291"/>
      <c r="DS65" s="291"/>
      <c r="DT65" s="291"/>
      <c r="DU65" s="291"/>
      <c r="DV65" s="291"/>
      <c r="DW65" s="291"/>
      <c r="DX65" s="291">
        <v>85</v>
      </c>
    </row>
    <row r="66" spans="1:128" ht="16.5" customHeight="1">
      <c r="A66" s="1" t="s">
        <v>135</v>
      </c>
      <c r="B66" s="1" t="str">
        <f t="shared" si="1"/>
        <v>55,95,100</v>
      </c>
      <c r="C66" t="s">
        <v>135</v>
      </c>
      <c r="D66" s="291"/>
      <c r="E66" s="291"/>
      <c r="F66" s="291"/>
      <c r="G66" s="291"/>
      <c r="H66" s="291"/>
      <c r="I66" s="291"/>
      <c r="J66" s="291"/>
      <c r="K66" s="291"/>
      <c r="L66" s="291"/>
      <c r="M66" s="291"/>
      <c r="N66" s="291"/>
      <c r="O66" s="291"/>
      <c r="P66" s="291"/>
      <c r="Q66" s="291"/>
      <c r="R66" s="291"/>
      <c r="S66" s="291"/>
      <c r="T66" s="291"/>
      <c r="U66" s="291"/>
      <c r="V66" s="291"/>
      <c r="W66" s="291"/>
      <c r="X66" s="291"/>
      <c r="Y66" s="291"/>
      <c r="Z66" s="291"/>
      <c r="AA66" s="291"/>
      <c r="AB66" s="291"/>
      <c r="AC66" s="291"/>
      <c r="AD66" s="291"/>
      <c r="AE66" s="291"/>
      <c r="AF66" s="291"/>
      <c r="AG66" s="291"/>
      <c r="AH66" s="291"/>
      <c r="AI66" s="291"/>
      <c r="AJ66" s="291"/>
      <c r="AK66" s="291"/>
      <c r="AL66" s="291"/>
      <c r="AM66" s="291"/>
      <c r="AN66" s="291"/>
      <c r="AO66" s="291"/>
      <c r="AP66" s="291"/>
      <c r="AQ66" s="291"/>
      <c r="AR66" s="291"/>
      <c r="AS66" s="291"/>
      <c r="AT66" s="291"/>
      <c r="AU66" s="291"/>
      <c r="AV66" s="291"/>
      <c r="AW66" s="291"/>
      <c r="AX66" s="291"/>
      <c r="AY66" s="291"/>
      <c r="AZ66" s="291"/>
      <c r="BA66" s="291"/>
      <c r="BB66" s="291"/>
      <c r="BC66" s="291"/>
      <c r="BD66" s="291"/>
      <c r="BE66" s="291"/>
      <c r="BF66" s="291"/>
      <c r="BG66" s="291"/>
      <c r="BH66" s="291"/>
      <c r="BI66" s="291"/>
      <c r="BJ66" s="291"/>
      <c r="BK66" s="291"/>
      <c r="BL66" s="291"/>
      <c r="BM66" s="291"/>
      <c r="BN66" s="291"/>
      <c r="BO66" s="291"/>
      <c r="BP66" s="291"/>
      <c r="BQ66" s="291"/>
      <c r="BR66" s="291"/>
      <c r="BS66" s="291"/>
      <c r="BT66" s="291"/>
      <c r="BU66" s="291"/>
      <c r="BV66" s="291"/>
      <c r="BW66" s="291"/>
      <c r="BX66" s="291"/>
      <c r="BY66" s="291"/>
      <c r="BZ66" s="291"/>
      <c r="CA66" s="291"/>
      <c r="CB66" s="291"/>
      <c r="CC66" s="291"/>
      <c r="CD66" s="291"/>
      <c r="CE66" s="291"/>
      <c r="CF66" s="291"/>
      <c r="CG66" s="291"/>
      <c r="CH66" s="291"/>
      <c r="CI66" s="291"/>
      <c r="CJ66" s="291"/>
      <c r="CK66" s="291"/>
      <c r="CL66" s="291"/>
      <c r="CM66" s="291"/>
      <c r="CN66" s="291"/>
      <c r="CO66" s="291"/>
      <c r="CP66" s="291"/>
      <c r="CQ66" s="291"/>
      <c r="CR66" s="291"/>
      <c r="CS66" s="291"/>
      <c r="CT66" s="291"/>
      <c r="CU66" s="291"/>
      <c r="CV66" s="291"/>
      <c r="CW66" s="291"/>
      <c r="CX66" s="291"/>
      <c r="CY66" s="291"/>
      <c r="CZ66" s="291"/>
      <c r="DA66" s="291"/>
      <c r="DB66" s="291"/>
      <c r="DC66" s="291"/>
      <c r="DD66" s="291"/>
      <c r="DE66" s="291"/>
      <c r="DF66" s="291"/>
      <c r="DG66" s="291"/>
      <c r="DH66" s="291"/>
      <c r="DI66" s="291"/>
      <c r="DJ66" s="291"/>
      <c r="DK66" s="291"/>
      <c r="DL66" s="291"/>
      <c r="DM66" s="291"/>
      <c r="DN66" s="291"/>
      <c r="DO66" s="291"/>
      <c r="DP66" s="291"/>
      <c r="DQ66" s="291">
        <v>55</v>
      </c>
      <c r="DR66" s="291">
        <v>95</v>
      </c>
      <c r="DS66" s="291">
        <v>100</v>
      </c>
      <c r="DT66" s="291"/>
      <c r="DU66" s="291"/>
      <c r="DV66" s="291"/>
      <c r="DW66" s="291"/>
      <c r="DX66" s="291">
        <v>250</v>
      </c>
    </row>
    <row r="67" spans="1:128" ht="16.5" customHeight="1">
      <c r="A67" s="1" t="s">
        <v>67</v>
      </c>
      <c r="B67" s="1" t="str">
        <f t="shared" si="1"/>
        <v>75,95,100</v>
      </c>
      <c r="C67" t="s">
        <v>67</v>
      </c>
      <c r="D67" s="291"/>
      <c r="E67" s="291"/>
      <c r="F67" s="291"/>
      <c r="G67" s="291"/>
      <c r="H67" s="291"/>
      <c r="I67" s="291"/>
      <c r="J67" s="291"/>
      <c r="K67" s="291"/>
      <c r="L67" s="291"/>
      <c r="M67" s="291"/>
      <c r="N67" s="291"/>
      <c r="O67" s="291"/>
      <c r="P67" s="291"/>
      <c r="Q67" s="291"/>
      <c r="R67" s="291"/>
      <c r="S67" s="291"/>
      <c r="T67" s="291"/>
      <c r="U67" s="291"/>
      <c r="V67" s="291"/>
      <c r="W67" s="291"/>
      <c r="X67" s="291"/>
      <c r="Y67" s="291"/>
      <c r="Z67" s="291"/>
      <c r="AA67" s="291"/>
      <c r="AB67" s="291"/>
      <c r="AC67" s="291"/>
      <c r="AD67" s="291"/>
      <c r="AE67" s="291"/>
      <c r="AF67" s="291"/>
      <c r="AG67" s="291"/>
      <c r="AH67" s="291"/>
      <c r="AI67" s="291"/>
      <c r="AJ67" s="291"/>
      <c r="AK67" s="291"/>
      <c r="AL67" s="291"/>
      <c r="AM67" s="291"/>
      <c r="AN67" s="291"/>
      <c r="AO67" s="291"/>
      <c r="AP67" s="291"/>
      <c r="AQ67" s="291"/>
      <c r="AR67" s="291"/>
      <c r="AS67" s="291"/>
      <c r="AT67" s="291"/>
      <c r="AU67" s="291"/>
      <c r="AV67" s="291"/>
      <c r="AW67" s="291"/>
      <c r="AX67" s="291"/>
      <c r="AY67" s="291"/>
      <c r="AZ67" s="291"/>
      <c r="BA67" s="291"/>
      <c r="BB67" s="291"/>
      <c r="BC67" s="291"/>
      <c r="BD67" s="291"/>
      <c r="BE67" s="291"/>
      <c r="BF67" s="291"/>
      <c r="BG67" s="291"/>
      <c r="BH67" s="291"/>
      <c r="BI67" s="291"/>
      <c r="BJ67" s="291"/>
      <c r="BK67" s="291"/>
      <c r="BL67" s="291"/>
      <c r="BM67" s="291"/>
      <c r="BN67" s="291"/>
      <c r="BO67" s="291"/>
      <c r="BP67" s="291"/>
      <c r="BQ67" s="291"/>
      <c r="BR67" s="291"/>
      <c r="BS67" s="291"/>
      <c r="BT67" s="291"/>
      <c r="BU67" s="291"/>
      <c r="BV67" s="291"/>
      <c r="BW67" s="291"/>
      <c r="BX67" s="291"/>
      <c r="BY67" s="291"/>
      <c r="BZ67" s="291"/>
      <c r="CA67" s="291"/>
      <c r="CB67" s="291"/>
      <c r="CC67" s="291"/>
      <c r="CD67" s="291"/>
      <c r="CE67" s="291"/>
      <c r="CF67" s="291"/>
      <c r="CG67" s="291"/>
      <c r="CH67" s="291"/>
      <c r="CI67" s="291"/>
      <c r="CJ67" s="291"/>
      <c r="CK67" s="291"/>
      <c r="CL67" s="291"/>
      <c r="CM67" s="291"/>
      <c r="CN67" s="291"/>
      <c r="CO67" s="291"/>
      <c r="CP67" s="291"/>
      <c r="CQ67" s="291"/>
      <c r="CR67" s="291"/>
      <c r="CS67" s="291"/>
      <c r="CT67" s="291"/>
      <c r="CU67" s="291"/>
      <c r="CV67" s="291"/>
      <c r="CW67" s="291"/>
      <c r="CX67" s="291"/>
      <c r="CY67" s="291"/>
      <c r="CZ67" s="291"/>
      <c r="DA67" s="291"/>
      <c r="DB67" s="291"/>
      <c r="DC67" s="291"/>
      <c r="DD67" s="291"/>
      <c r="DE67" s="291"/>
      <c r="DF67" s="291"/>
      <c r="DG67" s="291"/>
      <c r="DH67" s="291"/>
      <c r="DI67" s="291"/>
      <c r="DJ67" s="291"/>
      <c r="DK67" s="291"/>
      <c r="DL67" s="291"/>
      <c r="DM67" s="291"/>
      <c r="DN67" s="291"/>
      <c r="DO67" s="291"/>
      <c r="DP67" s="291"/>
      <c r="DQ67" s="291"/>
      <c r="DR67" s="291"/>
      <c r="DS67" s="291"/>
      <c r="DT67" s="291">
        <v>75</v>
      </c>
      <c r="DU67" s="291">
        <v>95</v>
      </c>
      <c r="DV67" s="291">
        <v>100</v>
      </c>
      <c r="DW67" s="291"/>
      <c r="DX67" s="291">
        <v>270</v>
      </c>
    </row>
    <row r="68" spans="1:128" ht="16.5" customHeight="1">
      <c r="A68" s="1" t="s">
        <v>1389</v>
      </c>
      <c r="B68" s="1" t="str">
        <f t="shared" si="1"/>
        <v/>
      </c>
      <c r="C68" t="s">
        <v>1389</v>
      </c>
      <c r="D68" s="291"/>
      <c r="E68" s="291"/>
      <c r="F68" s="291"/>
      <c r="G68" s="291"/>
      <c r="H68" s="291"/>
      <c r="I68" s="291"/>
      <c r="J68" s="291"/>
      <c r="K68" s="291"/>
      <c r="L68" s="291"/>
      <c r="M68" s="291"/>
      <c r="N68" s="291"/>
      <c r="O68" s="291"/>
      <c r="P68" s="291"/>
      <c r="Q68" s="291"/>
      <c r="R68" s="291"/>
      <c r="S68" s="291"/>
      <c r="T68" s="291"/>
      <c r="U68" s="291"/>
      <c r="V68" s="291"/>
      <c r="W68" s="291"/>
      <c r="X68" s="291"/>
      <c r="Y68" s="291"/>
      <c r="Z68" s="291"/>
      <c r="AA68" s="291"/>
      <c r="AB68" s="291"/>
      <c r="AC68" s="291"/>
      <c r="AD68" s="291"/>
      <c r="AE68" s="291"/>
      <c r="AF68" s="291"/>
      <c r="AG68" s="291"/>
      <c r="AH68" s="291"/>
      <c r="AI68" s="291"/>
      <c r="AJ68" s="291"/>
      <c r="AK68" s="291"/>
      <c r="AL68" s="291"/>
      <c r="AM68" s="291"/>
      <c r="AN68" s="291"/>
      <c r="AO68" s="291"/>
      <c r="AP68" s="291"/>
      <c r="AQ68" s="291"/>
      <c r="AR68" s="291"/>
      <c r="AS68" s="291"/>
      <c r="AT68" s="291"/>
      <c r="AU68" s="291"/>
      <c r="AV68" s="291"/>
      <c r="AW68" s="291"/>
      <c r="AX68" s="291"/>
      <c r="AY68" s="291"/>
      <c r="AZ68" s="291"/>
      <c r="BA68" s="291"/>
      <c r="BB68" s="291"/>
      <c r="BC68" s="291"/>
      <c r="BD68" s="291"/>
      <c r="BE68" s="291"/>
      <c r="BF68" s="291"/>
      <c r="BG68" s="291"/>
      <c r="BH68" s="291"/>
      <c r="BI68" s="291"/>
      <c r="BJ68" s="291"/>
      <c r="BK68" s="291"/>
      <c r="BL68" s="291"/>
      <c r="BM68" s="291"/>
      <c r="BN68" s="291"/>
      <c r="BO68" s="291"/>
      <c r="BP68" s="291"/>
      <c r="BQ68" s="291"/>
      <c r="BR68" s="291"/>
      <c r="BS68" s="291"/>
      <c r="BT68" s="291"/>
      <c r="BU68" s="291"/>
      <c r="BV68" s="291"/>
      <c r="BW68" s="291"/>
      <c r="BX68" s="291"/>
      <c r="BY68" s="291"/>
      <c r="BZ68" s="291"/>
      <c r="CA68" s="291"/>
      <c r="CB68" s="291"/>
      <c r="CC68" s="291"/>
      <c r="CD68" s="291"/>
      <c r="CE68" s="291"/>
      <c r="CF68" s="291"/>
      <c r="CG68" s="291"/>
      <c r="CH68" s="291"/>
      <c r="CI68" s="291"/>
      <c r="CJ68" s="291"/>
      <c r="CK68" s="291"/>
      <c r="CL68" s="291"/>
      <c r="CM68" s="291"/>
      <c r="CN68" s="291"/>
      <c r="CO68" s="291"/>
      <c r="CP68" s="291"/>
      <c r="CQ68" s="291"/>
      <c r="CR68" s="291"/>
      <c r="CS68" s="291"/>
      <c r="CT68" s="291"/>
      <c r="CU68" s="291"/>
      <c r="CV68" s="291"/>
      <c r="CW68" s="291"/>
      <c r="CX68" s="291"/>
      <c r="CY68" s="291"/>
      <c r="CZ68" s="291"/>
      <c r="DA68" s="291"/>
      <c r="DB68" s="291"/>
      <c r="DC68" s="291"/>
      <c r="DD68" s="291"/>
      <c r="DE68" s="291"/>
      <c r="DF68" s="291"/>
      <c r="DG68" s="291"/>
      <c r="DH68" s="291"/>
      <c r="DI68" s="291"/>
      <c r="DJ68" s="291"/>
      <c r="DK68" s="291"/>
      <c r="DL68" s="291"/>
      <c r="DM68" s="291"/>
      <c r="DN68" s="291"/>
      <c r="DO68" s="291"/>
      <c r="DP68" s="291"/>
      <c r="DQ68" s="291"/>
      <c r="DR68" s="291"/>
      <c r="DS68" s="291"/>
      <c r="DT68" s="291"/>
      <c r="DU68" s="291"/>
      <c r="DV68" s="291"/>
      <c r="DW68" s="291"/>
      <c r="DX68" s="291"/>
    </row>
    <row r="69" spans="1:128" ht="16.5" customHeight="1">
      <c r="A69" s="1" t="s">
        <v>1390</v>
      </c>
      <c r="B69" s="1" t="str">
        <f t="shared" si="1"/>
        <v>75,90,85,80,50,60,90,95,70,80,90,85,100,80,35,100,85,55,100,60,95,85,70,100,95,70,100,65,100,30,80,50,100,75,100,80,100,100,95,55,95,60,100,100,40,100,75,95,50,95,95,100,70,95,95,100,100,70,95,85,95,50,85,80,85,100,80,95,80,100,45,95,60,85,10,95,75,80,70,95,95,70,70,65,75,70,75,85,100,55,100,90,65,85,85,75,100,55,60,100,90,80,95,100,100,65,95,100,35,100,100,55,90,95,90,95,85,55,95,100,75,95,100</v>
      </c>
      <c r="C69" t="s">
        <v>1390</v>
      </c>
      <c r="D69" s="291">
        <v>75</v>
      </c>
      <c r="E69" s="291">
        <v>90</v>
      </c>
      <c r="F69" s="291">
        <v>85</v>
      </c>
      <c r="G69" s="291">
        <v>80</v>
      </c>
      <c r="H69" s="291">
        <v>50</v>
      </c>
      <c r="I69" s="291">
        <v>60</v>
      </c>
      <c r="J69" s="291">
        <v>90</v>
      </c>
      <c r="K69" s="291">
        <v>95</v>
      </c>
      <c r="L69" s="291">
        <v>70</v>
      </c>
      <c r="M69" s="291">
        <v>80</v>
      </c>
      <c r="N69" s="291">
        <v>90</v>
      </c>
      <c r="O69" s="291">
        <v>85</v>
      </c>
      <c r="P69" s="291">
        <v>100</v>
      </c>
      <c r="Q69" s="291">
        <v>80</v>
      </c>
      <c r="R69" s="291">
        <v>35</v>
      </c>
      <c r="S69" s="291">
        <v>100</v>
      </c>
      <c r="T69" s="291">
        <v>85</v>
      </c>
      <c r="U69" s="291">
        <v>55</v>
      </c>
      <c r="V69" s="291">
        <v>100</v>
      </c>
      <c r="W69" s="291">
        <v>60</v>
      </c>
      <c r="X69" s="291">
        <v>95</v>
      </c>
      <c r="Y69" s="291">
        <v>85</v>
      </c>
      <c r="Z69" s="291">
        <v>70</v>
      </c>
      <c r="AA69" s="291">
        <v>100</v>
      </c>
      <c r="AB69" s="291">
        <v>95</v>
      </c>
      <c r="AC69" s="291">
        <v>70</v>
      </c>
      <c r="AD69" s="291">
        <v>100</v>
      </c>
      <c r="AE69" s="291">
        <v>65</v>
      </c>
      <c r="AF69" s="291">
        <v>100</v>
      </c>
      <c r="AG69" s="291">
        <v>30</v>
      </c>
      <c r="AH69" s="291">
        <v>80</v>
      </c>
      <c r="AI69" s="291">
        <v>50</v>
      </c>
      <c r="AJ69" s="291">
        <v>100</v>
      </c>
      <c r="AK69" s="291">
        <v>75</v>
      </c>
      <c r="AL69" s="291">
        <v>100</v>
      </c>
      <c r="AM69" s="291">
        <v>80</v>
      </c>
      <c r="AN69" s="291">
        <v>100</v>
      </c>
      <c r="AO69" s="291">
        <v>100</v>
      </c>
      <c r="AP69" s="291">
        <v>95</v>
      </c>
      <c r="AQ69" s="291">
        <v>55</v>
      </c>
      <c r="AR69" s="291">
        <v>95</v>
      </c>
      <c r="AS69" s="291">
        <v>60</v>
      </c>
      <c r="AT69" s="291">
        <v>100</v>
      </c>
      <c r="AU69" s="291">
        <v>100</v>
      </c>
      <c r="AV69" s="291">
        <v>40</v>
      </c>
      <c r="AW69" s="291">
        <v>100</v>
      </c>
      <c r="AX69" s="291">
        <v>75</v>
      </c>
      <c r="AY69" s="291">
        <v>95</v>
      </c>
      <c r="AZ69" s="291">
        <v>50</v>
      </c>
      <c r="BA69" s="291">
        <v>95</v>
      </c>
      <c r="BB69" s="291">
        <v>95</v>
      </c>
      <c r="BC69" s="291">
        <v>100</v>
      </c>
      <c r="BD69" s="291">
        <v>70</v>
      </c>
      <c r="BE69" s="291">
        <v>95</v>
      </c>
      <c r="BF69" s="291">
        <v>95</v>
      </c>
      <c r="BG69" s="291">
        <v>100</v>
      </c>
      <c r="BH69" s="291">
        <v>100</v>
      </c>
      <c r="BI69" s="291">
        <v>70</v>
      </c>
      <c r="BJ69" s="291">
        <v>95</v>
      </c>
      <c r="BK69" s="291">
        <v>85</v>
      </c>
      <c r="BL69" s="291">
        <v>95</v>
      </c>
      <c r="BM69" s="291">
        <v>50</v>
      </c>
      <c r="BN69" s="291">
        <v>85</v>
      </c>
      <c r="BO69" s="291">
        <v>80</v>
      </c>
      <c r="BP69" s="291">
        <v>85</v>
      </c>
      <c r="BQ69" s="291">
        <v>100</v>
      </c>
      <c r="BR69" s="291">
        <v>80</v>
      </c>
      <c r="BS69" s="291">
        <v>95</v>
      </c>
      <c r="BT69" s="291">
        <v>80</v>
      </c>
      <c r="BU69" s="291">
        <v>100</v>
      </c>
      <c r="BV69" s="291">
        <v>45</v>
      </c>
      <c r="BW69" s="291">
        <v>95</v>
      </c>
      <c r="BX69" s="291">
        <v>60</v>
      </c>
      <c r="BY69" s="291">
        <v>85</v>
      </c>
      <c r="BZ69" s="291">
        <v>10</v>
      </c>
      <c r="CA69" s="291">
        <v>95</v>
      </c>
      <c r="CB69" s="291">
        <v>75</v>
      </c>
      <c r="CC69" s="291">
        <v>80</v>
      </c>
      <c r="CD69" s="291">
        <v>70</v>
      </c>
      <c r="CE69" s="291">
        <v>95</v>
      </c>
      <c r="CF69" s="291">
        <v>95</v>
      </c>
      <c r="CG69" s="291">
        <v>70</v>
      </c>
      <c r="CH69" s="291">
        <v>70</v>
      </c>
      <c r="CI69" s="291">
        <v>65</v>
      </c>
      <c r="CJ69" s="291">
        <v>75</v>
      </c>
      <c r="CK69" s="291">
        <v>70</v>
      </c>
      <c r="CL69" s="291">
        <v>75</v>
      </c>
      <c r="CM69" s="291">
        <v>85</v>
      </c>
      <c r="CN69" s="291">
        <v>100</v>
      </c>
      <c r="CO69" s="291">
        <v>55</v>
      </c>
      <c r="CP69" s="291">
        <v>100</v>
      </c>
      <c r="CQ69" s="291">
        <v>90</v>
      </c>
      <c r="CR69" s="291">
        <v>65</v>
      </c>
      <c r="CS69" s="291">
        <v>85</v>
      </c>
      <c r="CT69" s="291">
        <v>85</v>
      </c>
      <c r="CU69" s="291">
        <v>75</v>
      </c>
      <c r="CV69" s="291">
        <v>100</v>
      </c>
      <c r="CW69" s="291">
        <v>55</v>
      </c>
      <c r="CX69" s="291">
        <v>60</v>
      </c>
      <c r="CY69" s="291">
        <v>100</v>
      </c>
      <c r="CZ69" s="291">
        <v>90</v>
      </c>
      <c r="DA69" s="291">
        <v>80</v>
      </c>
      <c r="DB69" s="291">
        <v>95</v>
      </c>
      <c r="DC69" s="291">
        <v>100</v>
      </c>
      <c r="DD69" s="291">
        <v>100</v>
      </c>
      <c r="DE69" s="291">
        <v>65</v>
      </c>
      <c r="DF69" s="291">
        <v>95</v>
      </c>
      <c r="DG69" s="291">
        <v>100</v>
      </c>
      <c r="DH69" s="291">
        <v>35</v>
      </c>
      <c r="DI69" s="291">
        <v>100</v>
      </c>
      <c r="DJ69" s="291">
        <v>100</v>
      </c>
      <c r="DK69" s="291">
        <v>55</v>
      </c>
      <c r="DL69" s="291">
        <v>90</v>
      </c>
      <c r="DM69" s="291">
        <v>95</v>
      </c>
      <c r="DN69" s="291">
        <v>90</v>
      </c>
      <c r="DO69" s="291">
        <v>95</v>
      </c>
      <c r="DP69" s="291">
        <v>85</v>
      </c>
      <c r="DQ69" s="291">
        <v>55</v>
      </c>
      <c r="DR69" s="291">
        <v>95</v>
      </c>
      <c r="DS69" s="291">
        <v>100</v>
      </c>
      <c r="DT69" s="291">
        <v>75</v>
      </c>
      <c r="DU69" s="291">
        <v>95</v>
      </c>
      <c r="DV69" s="291">
        <v>100</v>
      </c>
      <c r="DW69" s="291"/>
      <c r="DX69" s="291">
        <v>10050</v>
      </c>
    </row>
  </sheetData>
  <autoFilter ref="A1:A1048576" xr:uid="{00000000-0009-0000-0000-000010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6C00F-3E8F-42CB-A49A-AB02DB438CC7}">
  <sheetPr>
    <tabColor rgb="FF00B14D"/>
    <outlinePr summaryBelow="0" summaryRight="0"/>
  </sheetPr>
  <dimension ref="A1:E41"/>
  <sheetViews>
    <sheetView workbookViewId="0">
      <selection activeCell="G2" sqref="G2"/>
    </sheetView>
  </sheetViews>
  <sheetFormatPr defaultColWidth="10" defaultRowHeight="16.5" customHeight="1"/>
  <cols>
    <col min="1" max="1" width="42.375" style="27" customWidth="1"/>
  </cols>
  <sheetData>
    <row r="1" spans="1:5" ht="16.5" customHeight="1">
      <c r="A1" s="185"/>
      <c r="B1" s="185"/>
      <c r="C1" s="185"/>
      <c r="D1" s="185"/>
    </row>
    <row r="2" spans="1:5" ht="16.5" customHeight="1">
      <c r="A2" s="192" t="s">
        <v>609</v>
      </c>
      <c r="B2" s="195"/>
      <c r="C2" s="195"/>
      <c r="D2" s="195"/>
      <c r="E2" s="17"/>
    </row>
    <row r="3" spans="1:5" ht="16.5" customHeight="1">
      <c r="A3" s="200" t="s">
        <v>610</v>
      </c>
      <c r="B3" s="185"/>
      <c r="C3" s="185"/>
      <c r="D3" s="185"/>
    </row>
    <row r="4" spans="1:5" ht="16.5" customHeight="1">
      <c r="A4" s="200" t="s">
        <v>611</v>
      </c>
      <c r="B4" s="201"/>
      <c r="C4" s="201"/>
      <c r="D4" s="201"/>
      <c r="E4" s="202"/>
    </row>
    <row r="5" spans="1:5" ht="16.5" customHeight="1">
      <c r="A5" s="200" t="s">
        <v>612</v>
      </c>
      <c r="B5" s="185"/>
      <c r="C5" s="185"/>
      <c r="D5" s="185"/>
    </row>
    <row r="6" spans="1:5" ht="16.5" customHeight="1">
      <c r="A6" s="185"/>
      <c r="B6" s="185"/>
      <c r="C6" s="185"/>
      <c r="D6" s="185"/>
    </row>
    <row r="7" spans="1:5" ht="16.5" customHeight="1">
      <c r="A7" s="203" t="s">
        <v>613</v>
      </c>
      <c r="B7" s="185"/>
      <c r="C7" s="185"/>
      <c r="D7" s="185"/>
    </row>
    <row r="8" spans="1:5" ht="16.5" customHeight="1">
      <c r="A8" s="185" t="s">
        <v>614</v>
      </c>
      <c r="B8" s="185"/>
      <c r="C8" s="185"/>
      <c r="D8" s="185"/>
    </row>
    <row r="9" spans="1:5" ht="16.5" customHeight="1">
      <c r="A9" s="185" t="s">
        <v>615</v>
      </c>
      <c r="B9" s="185"/>
      <c r="C9" s="185"/>
      <c r="D9" s="185"/>
    </row>
    <row r="10" spans="1:5" ht="16.5" customHeight="1">
      <c r="A10" s="185"/>
      <c r="B10" s="185"/>
      <c r="C10" s="185"/>
      <c r="D10" s="185"/>
    </row>
    <row r="11" spans="1:5" ht="16.5" customHeight="1">
      <c r="A11" s="203" t="s">
        <v>616</v>
      </c>
      <c r="B11" s="185" t="s">
        <v>617</v>
      </c>
      <c r="C11" s="185" t="s">
        <v>618</v>
      </c>
      <c r="D11" s="185"/>
    </row>
    <row r="12" spans="1:5" ht="16.5" customHeight="1">
      <c r="A12" s="259" t="s">
        <v>619</v>
      </c>
      <c r="B12" s="185" t="s">
        <v>620</v>
      </c>
      <c r="C12" s="185" t="s">
        <v>621</v>
      </c>
      <c r="D12" s="185"/>
    </row>
    <row r="13" spans="1:5" ht="16.5" customHeight="1">
      <c r="A13" s="185"/>
      <c r="B13" s="185"/>
      <c r="C13" s="185"/>
      <c r="D13" s="185"/>
    </row>
    <row r="14" spans="1:5" ht="16.5" customHeight="1">
      <c r="A14" s="222" t="s">
        <v>622</v>
      </c>
      <c r="B14" s="185"/>
      <c r="C14" s="185"/>
      <c r="D14" s="185"/>
    </row>
    <row r="15" spans="1:5" ht="16.5" customHeight="1">
      <c r="A15" s="260" t="s">
        <v>623</v>
      </c>
      <c r="B15" s="185"/>
      <c r="C15" s="185"/>
      <c r="D15" s="185"/>
    </row>
    <row r="16" spans="1:5" ht="16.5" customHeight="1">
      <c r="A16" s="185"/>
      <c r="B16" s="185"/>
      <c r="C16" s="185"/>
      <c r="D16" s="185"/>
    </row>
    <row r="17" spans="1:3" ht="16.5" customHeight="1">
      <c r="A17" s="203" t="s">
        <v>624</v>
      </c>
    </row>
    <row r="18" spans="1:3" ht="16.5" customHeight="1">
      <c r="A18" s="261" t="s">
        <v>625</v>
      </c>
    </row>
    <row r="19" spans="1:3" ht="18.75" customHeight="1"/>
    <row r="20" spans="1:3" ht="18.75" customHeight="1">
      <c r="A20" s="177" t="s">
        <v>626</v>
      </c>
    </row>
    <row r="21" spans="1:3" ht="18.75" customHeight="1"/>
    <row r="22" spans="1:3" ht="16.5" customHeight="1">
      <c r="A22" s="223" t="s">
        <v>627</v>
      </c>
      <c r="B22" s="224"/>
      <c r="C22" s="224"/>
    </row>
    <row r="23" spans="1:3" ht="16.5" customHeight="1">
      <c r="A23" s="262" t="s">
        <v>628</v>
      </c>
    </row>
    <row r="24" spans="1:3" ht="18.75" customHeight="1"/>
    <row r="25" spans="1:3" ht="18.75" customHeight="1">
      <c r="A25" s="225" t="s">
        <v>629</v>
      </c>
    </row>
    <row r="26" spans="1:3" ht="18.75" customHeight="1">
      <c r="A26" s="263" t="s">
        <v>630</v>
      </c>
    </row>
    <row r="27" spans="1:3" ht="18.75" customHeight="1"/>
    <row r="28" spans="1:3" ht="18.75" customHeight="1"/>
    <row r="29" spans="1:3" ht="18.75" customHeight="1">
      <c r="A29" s="226" t="s">
        <v>631</v>
      </c>
    </row>
    <row r="30" spans="1:3" ht="16.5" customHeight="1">
      <c r="A30" s="177" t="s">
        <v>632</v>
      </c>
    </row>
    <row r="31" spans="1:3" ht="16.5" customHeight="1">
      <c r="A31" s="177" t="s">
        <v>633</v>
      </c>
    </row>
    <row r="32" spans="1:3" ht="59.25" customHeight="1">
      <c r="A32" s="134" t="s">
        <v>634</v>
      </c>
    </row>
    <row r="33" spans="1:1" ht="16.5" customHeight="1">
      <c r="A33" s="177" t="s">
        <v>635</v>
      </c>
    </row>
    <row r="34" spans="1:1" ht="16.5" customHeight="1">
      <c r="A34" s="177" t="s">
        <v>636</v>
      </c>
    </row>
    <row r="35" spans="1:1" ht="16.5" customHeight="1">
      <c r="A35" s="177" t="s">
        <v>637</v>
      </c>
    </row>
    <row r="36" spans="1:1" ht="16.5" customHeight="1">
      <c r="A36" s="177" t="s">
        <v>638</v>
      </c>
    </row>
    <row r="37" spans="1:1" ht="16.5" customHeight="1">
      <c r="A37" s="177" t="s">
        <v>639</v>
      </c>
    </row>
    <row r="40" spans="1:1" ht="16.5" customHeight="1">
      <c r="A40" s="96" t="s">
        <v>640</v>
      </c>
    </row>
    <row r="41" spans="1:1" ht="16.5" customHeight="1">
      <c r="A41" s="96" t="s">
        <v>641</v>
      </c>
    </row>
  </sheetData>
  <phoneticPr fontId="1" type="noConversion"/>
  <hyperlinks>
    <hyperlink ref="A12" r:id="rId1" xr:uid="{00000000-0004-0000-0100-000000000000}"/>
    <hyperlink ref="A15" r:id="rId2" xr:uid="{00000000-0004-0000-0100-000001000000}"/>
    <hyperlink ref="A18" r:id="rId3" xr:uid="{00000000-0004-0000-0100-000002000000}"/>
    <hyperlink ref="A23" r:id="rId4" xr:uid="{00000000-0004-0000-0100-000003000000}"/>
    <hyperlink ref="A26" r:id="rId5" xr:uid="{00000000-0004-0000-0100-000004000000}"/>
  </hyperlink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5F241-9AFF-402A-AC69-2306FEEED9FF}">
  <sheetPr>
    <outlinePr summaryBelow="0" summaryRight="0"/>
  </sheetPr>
  <dimension ref="A1:H112"/>
  <sheetViews>
    <sheetView workbookViewId="0">
      <selection activeCell="G2" sqref="G2"/>
    </sheetView>
  </sheetViews>
  <sheetFormatPr defaultColWidth="10" defaultRowHeight="16.5" customHeight="1"/>
  <cols>
    <col min="3" max="3" width="25.5" style="171" customWidth="1"/>
    <col min="4" max="4" width="19.5" style="169" customWidth="1"/>
    <col min="5" max="5" width="20.25" style="169" customWidth="1"/>
    <col min="6" max="8" width="11.5" style="169"/>
  </cols>
  <sheetData>
    <row r="1" spans="1:8" ht="16.5" customHeight="1">
      <c r="A1" s="171" t="s">
        <v>642</v>
      </c>
      <c r="B1" s="171" t="s">
        <v>643</v>
      </c>
      <c r="C1" s="171" t="s">
        <v>644</v>
      </c>
      <c r="D1" s="172" t="s">
        <v>645</v>
      </c>
      <c r="E1" s="172" t="s">
        <v>646</v>
      </c>
      <c r="F1" s="172" t="s">
        <v>647</v>
      </c>
      <c r="G1" s="172" t="s">
        <v>648</v>
      </c>
      <c r="H1" s="172" t="s">
        <v>618</v>
      </c>
    </row>
    <row r="2" spans="1:8" ht="16.5" customHeight="1">
      <c r="A2" s="171" t="s">
        <v>418</v>
      </c>
      <c r="B2" s="171" t="s">
        <v>649</v>
      </c>
      <c r="C2" s="171" t="s">
        <v>419</v>
      </c>
      <c r="D2" s="165" t="s">
        <v>423</v>
      </c>
      <c r="E2" s="166" t="s">
        <v>424</v>
      </c>
      <c r="F2" s="172" t="s">
        <v>650</v>
      </c>
      <c r="G2" s="172" t="s">
        <v>651</v>
      </c>
      <c r="H2" s="172" t="s">
        <v>621</v>
      </c>
    </row>
    <row r="3" spans="1:8" ht="16.5" customHeight="1">
      <c r="A3" s="171" t="s">
        <v>418</v>
      </c>
      <c r="B3" s="171" t="s">
        <v>652</v>
      </c>
      <c r="C3" s="171" t="s">
        <v>426</v>
      </c>
      <c r="D3" s="178" t="s">
        <v>428</v>
      </c>
      <c r="E3" s="178">
        <v>13581983463</v>
      </c>
      <c r="F3" s="172"/>
      <c r="G3" s="172" t="s">
        <v>653</v>
      </c>
      <c r="H3" s="172" t="s">
        <v>621</v>
      </c>
    </row>
    <row r="4" spans="1:8" ht="16.5" customHeight="1">
      <c r="A4" s="171" t="s">
        <v>418</v>
      </c>
      <c r="B4" s="171" t="s">
        <v>654</v>
      </c>
      <c r="C4" s="171" t="s">
        <v>432</v>
      </c>
      <c r="D4" s="172" t="s">
        <v>655</v>
      </c>
      <c r="E4" s="172" t="s">
        <v>656</v>
      </c>
      <c r="F4" s="172" t="s">
        <v>650</v>
      </c>
      <c r="G4" s="172" t="s">
        <v>657</v>
      </c>
      <c r="H4" s="172" t="s">
        <v>621</v>
      </c>
    </row>
    <row r="5" spans="1:8" ht="16.5" customHeight="1">
      <c r="A5" s="171" t="s">
        <v>418</v>
      </c>
      <c r="B5" s="171" t="s">
        <v>658</v>
      </c>
      <c r="C5" s="171" t="s">
        <v>659</v>
      </c>
      <c r="D5" s="172" t="s">
        <v>437</v>
      </c>
      <c r="E5" s="172" t="s">
        <v>660</v>
      </c>
      <c r="F5" s="172" t="s">
        <v>650</v>
      </c>
      <c r="G5" s="172" t="s">
        <v>661</v>
      </c>
      <c r="H5" s="172" t="s">
        <v>621</v>
      </c>
    </row>
    <row r="6" spans="1:8" ht="16.5" customHeight="1">
      <c r="A6" s="171" t="s">
        <v>418</v>
      </c>
      <c r="B6" s="171" t="s">
        <v>662</v>
      </c>
      <c r="C6" s="171" t="s">
        <v>439</v>
      </c>
      <c r="D6" s="166" t="s">
        <v>443</v>
      </c>
      <c r="E6" s="166" t="s">
        <v>663</v>
      </c>
      <c r="F6" s="172"/>
      <c r="G6" s="172" t="s">
        <v>664</v>
      </c>
      <c r="H6" s="172" t="s">
        <v>621</v>
      </c>
    </row>
    <row r="7" spans="1:8" ht="16.5" customHeight="1">
      <c r="A7" s="171" t="s">
        <v>140</v>
      </c>
      <c r="B7" s="171" t="s">
        <v>665</v>
      </c>
      <c r="C7" s="171" t="s">
        <v>549</v>
      </c>
      <c r="D7" s="172" t="s">
        <v>551</v>
      </c>
      <c r="E7" s="172" t="s">
        <v>666</v>
      </c>
      <c r="F7" s="172" t="s">
        <v>667</v>
      </c>
      <c r="G7" s="172" t="s">
        <v>668</v>
      </c>
      <c r="H7" s="172" t="s">
        <v>621</v>
      </c>
    </row>
    <row r="8" spans="1:8" ht="16.5" customHeight="1">
      <c r="A8" s="171" t="s">
        <v>140</v>
      </c>
      <c r="B8" s="171" t="s">
        <v>669</v>
      </c>
      <c r="C8" s="171" t="s">
        <v>198</v>
      </c>
      <c r="D8" s="172" t="s">
        <v>670</v>
      </c>
      <c r="E8" s="172" t="s">
        <v>671</v>
      </c>
      <c r="F8" s="172" t="s">
        <v>650</v>
      </c>
      <c r="G8" s="172" t="s">
        <v>672</v>
      </c>
      <c r="H8" s="172" t="s">
        <v>621</v>
      </c>
    </row>
    <row r="9" spans="1:8" ht="16.5" customHeight="1">
      <c r="A9" s="171" t="s">
        <v>140</v>
      </c>
      <c r="B9" s="171" t="s">
        <v>673</v>
      </c>
      <c r="C9" s="171" t="s">
        <v>555</v>
      </c>
      <c r="D9" s="172" t="s">
        <v>557</v>
      </c>
      <c r="E9" s="172" t="s">
        <v>674</v>
      </c>
      <c r="F9" s="172" t="s">
        <v>650</v>
      </c>
      <c r="G9" s="172" t="s">
        <v>657</v>
      </c>
      <c r="H9" s="172" t="s">
        <v>621</v>
      </c>
    </row>
    <row r="10" spans="1:8" ht="16.5" customHeight="1">
      <c r="A10" s="171" t="s">
        <v>140</v>
      </c>
      <c r="B10" s="171" t="s">
        <v>675</v>
      </c>
      <c r="C10" s="171" t="s">
        <v>676</v>
      </c>
      <c r="D10" s="172" t="s">
        <v>677</v>
      </c>
      <c r="E10" s="172" t="s">
        <v>678</v>
      </c>
      <c r="F10" s="172" t="s">
        <v>667</v>
      </c>
      <c r="G10" s="172" t="s">
        <v>679</v>
      </c>
      <c r="H10" s="172" t="s">
        <v>621</v>
      </c>
    </row>
    <row r="11" spans="1:8" ht="16.5" customHeight="1">
      <c r="A11" s="171" t="s">
        <v>140</v>
      </c>
      <c r="B11" s="171" t="s">
        <v>680</v>
      </c>
      <c r="C11" s="171" t="s">
        <v>155</v>
      </c>
      <c r="D11" s="172" t="s">
        <v>159</v>
      </c>
      <c r="E11" s="172" t="s">
        <v>681</v>
      </c>
      <c r="F11" s="172" t="s">
        <v>650</v>
      </c>
      <c r="G11" s="172" t="s">
        <v>682</v>
      </c>
      <c r="H11" s="172" t="s">
        <v>621</v>
      </c>
    </row>
    <row r="12" spans="1:8" ht="16.5" customHeight="1">
      <c r="A12" s="171" t="s">
        <v>140</v>
      </c>
      <c r="B12" s="171" t="s">
        <v>683</v>
      </c>
      <c r="C12" s="171" t="s">
        <v>560</v>
      </c>
      <c r="D12" s="172" t="s">
        <v>684</v>
      </c>
      <c r="E12" s="172" t="s">
        <v>685</v>
      </c>
      <c r="F12" s="172" t="s">
        <v>650</v>
      </c>
      <c r="G12" s="172" t="s">
        <v>686</v>
      </c>
      <c r="H12" s="172" t="s">
        <v>621</v>
      </c>
    </row>
    <row r="13" spans="1:8" ht="16.5" customHeight="1">
      <c r="A13" s="171" t="s">
        <v>140</v>
      </c>
      <c r="B13" s="171" t="s">
        <v>687</v>
      </c>
      <c r="C13" s="171" t="s">
        <v>179</v>
      </c>
      <c r="D13" s="172" t="s">
        <v>688</v>
      </c>
      <c r="E13" s="172" t="s">
        <v>689</v>
      </c>
      <c r="F13" s="172" t="s">
        <v>650</v>
      </c>
      <c r="G13" s="172" t="s">
        <v>668</v>
      </c>
      <c r="H13" s="172" t="s">
        <v>621</v>
      </c>
    </row>
    <row r="14" spans="1:8" ht="16.5" customHeight="1">
      <c r="A14" s="171" t="s">
        <v>140</v>
      </c>
      <c r="B14" s="171" t="s">
        <v>690</v>
      </c>
      <c r="C14" s="171" t="s">
        <v>691</v>
      </c>
      <c r="D14" s="172" t="s">
        <v>692</v>
      </c>
      <c r="E14" s="172" t="s">
        <v>693</v>
      </c>
      <c r="F14" s="172" t="s">
        <v>650</v>
      </c>
      <c r="G14" s="172" t="s">
        <v>694</v>
      </c>
      <c r="H14" s="172" t="s">
        <v>621</v>
      </c>
    </row>
    <row r="15" spans="1:8" ht="16.5" customHeight="1">
      <c r="A15" s="171" t="s">
        <v>140</v>
      </c>
      <c r="B15" s="171" t="s">
        <v>695</v>
      </c>
      <c r="C15" s="171" t="s">
        <v>217</v>
      </c>
      <c r="D15" s="172" t="s">
        <v>221</v>
      </c>
      <c r="E15" s="172" t="s">
        <v>696</v>
      </c>
      <c r="F15" s="172" t="s">
        <v>650</v>
      </c>
      <c r="G15" s="172" t="s">
        <v>697</v>
      </c>
      <c r="H15" s="172" t="s">
        <v>621</v>
      </c>
    </row>
    <row r="16" spans="1:8" ht="16.5" customHeight="1">
      <c r="A16" s="171" t="s">
        <v>140</v>
      </c>
      <c r="B16" s="171" t="s">
        <v>698</v>
      </c>
      <c r="C16" s="171" t="s">
        <v>566</v>
      </c>
      <c r="D16" s="172" t="s">
        <v>699</v>
      </c>
      <c r="E16" s="172" t="s">
        <v>700</v>
      </c>
      <c r="F16" s="172" t="s">
        <v>667</v>
      </c>
      <c r="G16" s="172" t="s">
        <v>657</v>
      </c>
      <c r="H16" s="172" t="s">
        <v>621</v>
      </c>
    </row>
    <row r="17" spans="1:8" ht="16.5" customHeight="1">
      <c r="A17" s="171" t="s">
        <v>140</v>
      </c>
      <c r="B17" s="171" t="s">
        <v>701</v>
      </c>
      <c r="C17" s="171" t="s">
        <v>206</v>
      </c>
      <c r="D17" s="172" t="s">
        <v>210</v>
      </c>
      <c r="E17" s="172" t="s">
        <v>702</v>
      </c>
      <c r="F17" s="172" t="s">
        <v>667</v>
      </c>
      <c r="G17" s="172" t="s">
        <v>703</v>
      </c>
      <c r="H17" s="172" t="s">
        <v>621</v>
      </c>
    </row>
    <row r="18" spans="1:8" ht="16.5" customHeight="1">
      <c r="A18" s="171" t="s">
        <v>140</v>
      </c>
      <c r="B18" s="171" t="s">
        <v>704</v>
      </c>
      <c r="C18" s="171" t="s">
        <v>192</v>
      </c>
      <c r="D18" s="172" t="s">
        <v>705</v>
      </c>
      <c r="E18" s="172" t="s">
        <v>706</v>
      </c>
      <c r="F18" s="172" t="s">
        <v>650</v>
      </c>
      <c r="G18" s="172" t="s">
        <v>668</v>
      </c>
      <c r="H18" s="172" t="s">
        <v>621</v>
      </c>
    </row>
    <row r="19" spans="1:8" ht="16.5" customHeight="1">
      <c r="A19" s="171" t="s">
        <v>140</v>
      </c>
      <c r="B19" s="171" t="s">
        <v>707</v>
      </c>
      <c r="C19" s="171" t="s">
        <v>162</v>
      </c>
      <c r="D19" s="172" t="s">
        <v>708</v>
      </c>
      <c r="E19" s="172" t="s">
        <v>709</v>
      </c>
      <c r="F19" s="172" t="s">
        <v>667</v>
      </c>
      <c r="G19" s="172" t="s">
        <v>668</v>
      </c>
      <c r="H19" s="172" t="s">
        <v>621</v>
      </c>
    </row>
    <row r="20" spans="1:8" ht="16.5" customHeight="1">
      <c r="A20" s="171" t="s">
        <v>140</v>
      </c>
      <c r="B20" s="171" t="s">
        <v>710</v>
      </c>
      <c r="C20" s="171" t="s">
        <v>141</v>
      </c>
      <c r="D20" s="172" t="s">
        <v>711</v>
      </c>
      <c r="E20" s="172" t="s">
        <v>712</v>
      </c>
      <c r="F20" s="172" t="s">
        <v>650</v>
      </c>
      <c r="G20" s="172" t="s">
        <v>651</v>
      </c>
      <c r="H20" s="172" t="s">
        <v>621</v>
      </c>
    </row>
    <row r="21" spans="1:8" ht="16.5" customHeight="1">
      <c r="A21" s="171" t="s">
        <v>140</v>
      </c>
      <c r="B21" s="171" t="s">
        <v>713</v>
      </c>
      <c r="C21" s="171" t="s">
        <v>572</v>
      </c>
      <c r="D21" s="172" t="s">
        <v>574</v>
      </c>
      <c r="E21" s="172" t="s">
        <v>714</v>
      </c>
      <c r="F21" s="172" t="s">
        <v>650</v>
      </c>
      <c r="G21" s="172" t="s">
        <v>715</v>
      </c>
      <c r="H21" s="172" t="s">
        <v>621</v>
      </c>
    </row>
    <row r="22" spans="1:8" ht="16.5" customHeight="1">
      <c r="A22" s="171" t="s">
        <v>140</v>
      </c>
      <c r="B22" s="171" t="s">
        <v>716</v>
      </c>
      <c r="C22" s="171" t="s">
        <v>212</v>
      </c>
      <c r="D22" s="172" t="s">
        <v>214</v>
      </c>
      <c r="E22" s="172" t="s">
        <v>717</v>
      </c>
      <c r="F22" s="172" t="s">
        <v>650</v>
      </c>
      <c r="G22" s="172" t="s">
        <v>651</v>
      </c>
      <c r="H22" s="172" t="s">
        <v>621</v>
      </c>
    </row>
    <row r="23" spans="1:8" ht="16.5" customHeight="1">
      <c r="A23" s="171" t="s">
        <v>140</v>
      </c>
      <c r="B23" s="171" t="s">
        <v>718</v>
      </c>
      <c r="C23" s="171" t="s">
        <v>577</v>
      </c>
      <c r="D23" s="178" t="s">
        <v>579</v>
      </c>
      <c r="E23" s="179">
        <v>13570780960</v>
      </c>
      <c r="F23" s="172" t="s">
        <v>650</v>
      </c>
      <c r="G23" s="172" t="s">
        <v>719</v>
      </c>
      <c r="H23" s="172" t="s">
        <v>621</v>
      </c>
    </row>
    <row r="24" spans="1:8" ht="16.5" customHeight="1">
      <c r="A24" s="171" t="s">
        <v>140</v>
      </c>
      <c r="B24" s="171" t="s">
        <v>720</v>
      </c>
      <c r="C24" s="171" t="s">
        <v>185</v>
      </c>
      <c r="D24" s="172" t="s">
        <v>721</v>
      </c>
      <c r="E24" s="172" t="s">
        <v>722</v>
      </c>
      <c r="F24" s="172" t="s">
        <v>650</v>
      </c>
      <c r="G24" s="172" t="s">
        <v>651</v>
      </c>
      <c r="H24" s="172" t="s">
        <v>621</v>
      </c>
    </row>
    <row r="25" spans="1:8" ht="16.5" customHeight="1">
      <c r="A25" s="171" t="s">
        <v>140</v>
      </c>
      <c r="B25" s="171" t="s">
        <v>723</v>
      </c>
      <c r="C25" s="171" t="s">
        <v>168</v>
      </c>
      <c r="D25" s="172" t="s">
        <v>171</v>
      </c>
      <c r="E25" s="172" t="s">
        <v>724</v>
      </c>
      <c r="F25" s="172" t="s">
        <v>650</v>
      </c>
      <c r="G25" s="172" t="s">
        <v>668</v>
      </c>
      <c r="H25" s="172" t="s">
        <v>621</v>
      </c>
    </row>
    <row r="26" spans="1:8" ht="16.5" customHeight="1">
      <c r="A26" s="171" t="s">
        <v>140</v>
      </c>
      <c r="B26" s="171" t="s">
        <v>725</v>
      </c>
      <c r="C26" s="171" t="s">
        <v>149</v>
      </c>
      <c r="D26" s="172" t="s">
        <v>153</v>
      </c>
      <c r="E26" s="172" t="s">
        <v>726</v>
      </c>
      <c r="F26" s="172" t="s">
        <v>650</v>
      </c>
      <c r="G26" s="172" t="s">
        <v>651</v>
      </c>
      <c r="H26" s="172" t="s">
        <v>621</v>
      </c>
    </row>
    <row r="27" spans="1:8" ht="16.5" customHeight="1">
      <c r="A27" s="171" t="s">
        <v>727</v>
      </c>
      <c r="B27" s="171" t="s">
        <v>728</v>
      </c>
      <c r="C27" s="171" t="s">
        <v>228</v>
      </c>
      <c r="D27" s="172" t="s">
        <v>231</v>
      </c>
      <c r="E27" s="172" t="s">
        <v>729</v>
      </c>
      <c r="F27" s="172" t="s">
        <v>650</v>
      </c>
      <c r="G27" s="172" t="s">
        <v>657</v>
      </c>
      <c r="H27" s="172" t="s">
        <v>621</v>
      </c>
    </row>
    <row r="28" spans="1:8" ht="16.5" customHeight="1">
      <c r="A28" s="171" t="s">
        <v>234</v>
      </c>
      <c r="B28" s="171" t="s">
        <v>730</v>
      </c>
      <c r="C28" s="171" t="s">
        <v>251</v>
      </c>
      <c r="D28" s="172" t="s">
        <v>731</v>
      </c>
      <c r="E28" s="172" t="s">
        <v>732</v>
      </c>
      <c r="F28" s="172" t="s">
        <v>650</v>
      </c>
      <c r="G28" s="172" t="s">
        <v>651</v>
      </c>
      <c r="H28" s="172" t="s">
        <v>621</v>
      </c>
    </row>
    <row r="29" spans="1:8" ht="16.5" customHeight="1">
      <c r="A29" s="171" t="s">
        <v>234</v>
      </c>
      <c r="B29" s="171" t="s">
        <v>733</v>
      </c>
      <c r="C29" s="171" t="s">
        <v>240</v>
      </c>
      <c r="D29" s="172" t="s">
        <v>243</v>
      </c>
      <c r="E29" s="172" t="s">
        <v>734</v>
      </c>
      <c r="F29" s="172" t="s">
        <v>650</v>
      </c>
      <c r="G29" s="172" t="s">
        <v>668</v>
      </c>
      <c r="H29" s="172" t="s">
        <v>621</v>
      </c>
    </row>
    <row r="30" spans="1:8" ht="16.5" customHeight="1">
      <c r="A30" s="171" t="s">
        <v>234</v>
      </c>
      <c r="B30" s="171" t="s">
        <v>735</v>
      </c>
      <c r="C30" s="171" t="s">
        <v>736</v>
      </c>
      <c r="D30" s="172" t="s">
        <v>737</v>
      </c>
      <c r="E30" s="172" t="s">
        <v>738</v>
      </c>
      <c r="F30" s="172" t="s">
        <v>650</v>
      </c>
      <c r="G30" s="172" t="s">
        <v>664</v>
      </c>
      <c r="H30" s="172" t="s">
        <v>621</v>
      </c>
    </row>
    <row r="31" spans="1:8" ht="16.5" customHeight="1">
      <c r="A31" s="171" t="s">
        <v>234</v>
      </c>
      <c r="B31" s="171" t="s">
        <v>739</v>
      </c>
      <c r="C31" s="171" t="s">
        <v>245</v>
      </c>
      <c r="D31" s="172" t="s">
        <v>246</v>
      </c>
      <c r="E31" s="172" t="s">
        <v>740</v>
      </c>
      <c r="F31" s="172" t="s">
        <v>650</v>
      </c>
      <c r="G31" s="172" t="s">
        <v>661</v>
      </c>
      <c r="H31" s="172" t="s">
        <v>621</v>
      </c>
    </row>
    <row r="32" spans="1:8" ht="16.5" customHeight="1">
      <c r="A32" s="171" t="s">
        <v>582</v>
      </c>
      <c r="B32" s="171" t="s">
        <v>741</v>
      </c>
      <c r="C32" s="171" t="s">
        <v>583</v>
      </c>
      <c r="D32" s="172" t="s">
        <v>585</v>
      </c>
      <c r="E32" s="172" t="s">
        <v>742</v>
      </c>
      <c r="F32" s="172" t="s">
        <v>650</v>
      </c>
      <c r="G32" s="172" t="s">
        <v>651</v>
      </c>
      <c r="H32" s="172" t="s">
        <v>621</v>
      </c>
    </row>
    <row r="33" spans="1:8" ht="16.5" customHeight="1">
      <c r="A33" s="171" t="s">
        <v>582</v>
      </c>
      <c r="B33" s="171" t="s">
        <v>743</v>
      </c>
      <c r="C33" s="171" t="s">
        <v>744</v>
      </c>
      <c r="D33" s="172" t="s">
        <v>745</v>
      </c>
      <c r="E33" s="172" t="s">
        <v>746</v>
      </c>
      <c r="F33" s="172" t="s">
        <v>650</v>
      </c>
      <c r="G33" s="172" t="s">
        <v>715</v>
      </c>
      <c r="H33" s="172" t="s">
        <v>621</v>
      </c>
    </row>
    <row r="34" spans="1:8" ht="16.5" customHeight="1">
      <c r="A34" s="171" t="s">
        <v>271</v>
      </c>
      <c r="B34" s="171" t="s">
        <v>747</v>
      </c>
      <c r="C34" s="171" t="s">
        <v>272</v>
      </c>
      <c r="D34" s="172" t="s">
        <v>274</v>
      </c>
      <c r="E34" s="172" t="s">
        <v>748</v>
      </c>
      <c r="F34" s="172" t="s">
        <v>667</v>
      </c>
      <c r="G34" s="172" t="s">
        <v>657</v>
      </c>
      <c r="H34" s="172" t="s">
        <v>621</v>
      </c>
    </row>
    <row r="35" spans="1:8" ht="16.5" customHeight="1">
      <c r="A35" s="171" t="s">
        <v>271</v>
      </c>
      <c r="B35" s="171" t="s">
        <v>749</v>
      </c>
      <c r="C35" s="171" t="s">
        <v>277</v>
      </c>
      <c r="D35" s="172" t="s">
        <v>279</v>
      </c>
      <c r="E35" s="172" t="s">
        <v>750</v>
      </c>
      <c r="F35" s="172" t="s">
        <v>650</v>
      </c>
      <c r="G35" s="172" t="s">
        <v>657</v>
      </c>
      <c r="H35" s="172" t="s">
        <v>621</v>
      </c>
    </row>
    <row r="36" spans="1:8" ht="16.5" customHeight="1">
      <c r="A36" s="171" t="s">
        <v>271</v>
      </c>
      <c r="B36" s="171" t="s">
        <v>751</v>
      </c>
      <c r="C36" s="171" t="s">
        <v>281</v>
      </c>
      <c r="D36" s="172" t="s">
        <v>283</v>
      </c>
      <c r="E36" s="172" t="s">
        <v>752</v>
      </c>
      <c r="F36" s="172" t="s">
        <v>650</v>
      </c>
      <c r="G36" s="172" t="s">
        <v>668</v>
      </c>
      <c r="H36" s="172" t="s">
        <v>621</v>
      </c>
    </row>
    <row r="37" spans="1:8" ht="16.5" customHeight="1">
      <c r="A37" s="171" t="s">
        <v>593</v>
      </c>
      <c r="B37" s="171" t="s">
        <v>753</v>
      </c>
      <c r="C37" s="171" t="s">
        <v>594</v>
      </c>
      <c r="D37" s="181" t="s">
        <v>596</v>
      </c>
      <c r="E37" s="179">
        <v>13684520715</v>
      </c>
      <c r="F37" s="172" t="s">
        <v>667</v>
      </c>
      <c r="G37" s="172" t="s">
        <v>754</v>
      </c>
      <c r="H37" s="172" t="s">
        <v>621</v>
      </c>
    </row>
    <row r="38" spans="1:8" ht="16.5" customHeight="1">
      <c r="A38" s="171" t="s">
        <v>593</v>
      </c>
      <c r="B38" s="171" t="s">
        <v>755</v>
      </c>
      <c r="C38" s="171" t="s">
        <v>599</v>
      </c>
      <c r="D38" s="172" t="s">
        <v>99</v>
      </c>
      <c r="E38" s="172" t="s">
        <v>756</v>
      </c>
      <c r="F38" s="172" t="s">
        <v>650</v>
      </c>
      <c r="G38" s="172" t="s">
        <v>657</v>
      </c>
      <c r="H38" s="172" t="s">
        <v>621</v>
      </c>
    </row>
    <row r="39" spans="1:8" ht="16.5" customHeight="1">
      <c r="A39" s="171" t="s">
        <v>25</v>
      </c>
      <c r="B39" s="171" t="s">
        <v>757</v>
      </c>
      <c r="C39" s="170" t="s">
        <v>26</v>
      </c>
      <c r="D39" s="165" t="s">
        <v>28</v>
      </c>
      <c r="E39" s="166" t="s">
        <v>758</v>
      </c>
      <c r="F39" s="172" t="s">
        <v>650</v>
      </c>
      <c r="G39" s="172" t="s">
        <v>664</v>
      </c>
      <c r="H39" s="172" t="s">
        <v>621</v>
      </c>
    </row>
    <row r="40" spans="1:8" ht="16.5" customHeight="1">
      <c r="A40" s="171" t="s">
        <v>25</v>
      </c>
      <c r="B40" s="171" t="s">
        <v>759</v>
      </c>
      <c r="C40" s="171" t="s">
        <v>33</v>
      </c>
      <c r="D40" s="172" t="s">
        <v>35</v>
      </c>
      <c r="E40" s="172" t="s">
        <v>760</v>
      </c>
      <c r="F40" s="172" t="s">
        <v>650</v>
      </c>
      <c r="G40" s="172" t="s">
        <v>657</v>
      </c>
      <c r="H40" s="172" t="s">
        <v>621</v>
      </c>
    </row>
    <row r="41" spans="1:8" ht="16.5" customHeight="1">
      <c r="A41" s="171" t="s">
        <v>25</v>
      </c>
      <c r="B41" s="171" t="s">
        <v>761</v>
      </c>
      <c r="C41" s="171" t="s">
        <v>41</v>
      </c>
      <c r="D41" s="172" t="s">
        <v>43</v>
      </c>
      <c r="E41" s="172" t="s">
        <v>762</v>
      </c>
      <c r="F41" s="172" t="s">
        <v>667</v>
      </c>
      <c r="G41" s="172" t="s">
        <v>661</v>
      </c>
      <c r="H41" s="172" t="s">
        <v>621</v>
      </c>
    </row>
    <row r="42" spans="1:8" ht="16.5" customHeight="1">
      <c r="A42" s="171" t="s">
        <v>25</v>
      </c>
      <c r="B42" s="171" t="s">
        <v>763</v>
      </c>
      <c r="C42" s="171" t="s">
        <v>45</v>
      </c>
      <c r="D42" s="178" t="s">
        <v>764</v>
      </c>
      <c r="E42" s="172">
        <v>15971471030</v>
      </c>
      <c r="F42" s="172" t="s">
        <v>650</v>
      </c>
      <c r="G42" s="172" t="s">
        <v>765</v>
      </c>
      <c r="H42" s="172" t="s">
        <v>621</v>
      </c>
    </row>
    <row r="43" spans="1:8" ht="16.5" customHeight="1">
      <c r="A43" s="171" t="s">
        <v>25</v>
      </c>
      <c r="B43" s="171" t="s">
        <v>766</v>
      </c>
      <c r="C43" s="171" t="s">
        <v>52</v>
      </c>
      <c r="D43" s="172" t="s">
        <v>54</v>
      </c>
      <c r="E43" s="172" t="s">
        <v>767</v>
      </c>
      <c r="F43" s="172" t="s">
        <v>650</v>
      </c>
      <c r="G43" s="172" t="s">
        <v>657</v>
      </c>
      <c r="H43" s="172" t="s">
        <v>621</v>
      </c>
    </row>
    <row r="44" spans="1:8" ht="16.5" customHeight="1">
      <c r="A44" s="171" t="s">
        <v>25</v>
      </c>
      <c r="B44" s="171" t="s">
        <v>768</v>
      </c>
      <c r="C44" s="171" t="s">
        <v>57</v>
      </c>
      <c r="D44" s="172" t="s">
        <v>769</v>
      </c>
      <c r="E44" s="172" t="s">
        <v>770</v>
      </c>
      <c r="F44" s="172" t="s">
        <v>650</v>
      </c>
      <c r="G44" s="172" t="s">
        <v>651</v>
      </c>
      <c r="H44" s="172" t="s">
        <v>621</v>
      </c>
    </row>
    <row r="45" spans="1:8" ht="16.5" customHeight="1">
      <c r="A45" s="171" t="s">
        <v>25</v>
      </c>
      <c r="B45" s="171" t="s">
        <v>771</v>
      </c>
      <c r="C45" s="171" t="s">
        <v>62</v>
      </c>
      <c r="D45" s="172" t="s">
        <v>65</v>
      </c>
      <c r="E45" s="172" t="s">
        <v>772</v>
      </c>
      <c r="F45" s="172" t="s">
        <v>650</v>
      </c>
      <c r="G45" s="172" t="s">
        <v>651</v>
      </c>
      <c r="H45" s="172" t="s">
        <v>621</v>
      </c>
    </row>
    <row r="46" spans="1:8" ht="16.5" customHeight="1">
      <c r="A46" s="171" t="s">
        <v>25</v>
      </c>
      <c r="B46" s="171" t="s">
        <v>773</v>
      </c>
      <c r="C46" s="171" t="s">
        <v>67</v>
      </c>
      <c r="D46" s="172" t="s">
        <v>69</v>
      </c>
      <c r="E46" s="172" t="s">
        <v>774</v>
      </c>
      <c r="F46" s="172" t="s">
        <v>650</v>
      </c>
      <c r="G46" s="172" t="s">
        <v>657</v>
      </c>
      <c r="H46" s="172" t="s">
        <v>621</v>
      </c>
    </row>
    <row r="47" spans="1:8" ht="16.5" customHeight="1">
      <c r="A47" s="171" t="s">
        <v>25</v>
      </c>
      <c r="B47" s="171" t="s">
        <v>775</v>
      </c>
      <c r="C47" s="171" t="s">
        <v>71</v>
      </c>
      <c r="D47" s="172" t="s">
        <v>73</v>
      </c>
      <c r="E47" s="172" t="s">
        <v>776</v>
      </c>
      <c r="F47" s="172" t="s">
        <v>650</v>
      </c>
      <c r="G47" s="172" t="s">
        <v>715</v>
      </c>
      <c r="H47" s="172" t="s">
        <v>621</v>
      </c>
    </row>
    <row r="48" spans="1:8" ht="16.5" customHeight="1">
      <c r="A48" s="171" t="s">
        <v>25</v>
      </c>
      <c r="B48" s="171" t="s">
        <v>777</v>
      </c>
      <c r="C48" s="171" t="s">
        <v>76</v>
      </c>
      <c r="D48" s="172" t="s">
        <v>78</v>
      </c>
      <c r="E48" s="172" t="s">
        <v>778</v>
      </c>
      <c r="F48" s="172" t="s">
        <v>650</v>
      </c>
      <c r="G48" s="172" t="s">
        <v>657</v>
      </c>
      <c r="H48" s="172" t="s">
        <v>621</v>
      </c>
    </row>
    <row r="49" spans="1:8" ht="16.5" customHeight="1">
      <c r="A49" s="171" t="s">
        <v>287</v>
      </c>
      <c r="B49" s="171" t="s">
        <v>779</v>
      </c>
      <c r="C49" s="171" t="s">
        <v>288</v>
      </c>
      <c r="D49" s="172" t="s">
        <v>780</v>
      </c>
      <c r="E49" s="172" t="s">
        <v>781</v>
      </c>
      <c r="F49" s="172"/>
      <c r="G49" s="172" t="s">
        <v>782</v>
      </c>
      <c r="H49" s="172" t="s">
        <v>621</v>
      </c>
    </row>
    <row r="50" spans="1:8" ht="16.5" customHeight="1">
      <c r="A50" s="171" t="s">
        <v>287</v>
      </c>
      <c r="B50" s="171" t="s">
        <v>783</v>
      </c>
      <c r="C50" s="171" t="s">
        <v>324</v>
      </c>
      <c r="D50" s="172" t="s">
        <v>326</v>
      </c>
      <c r="E50" s="172" t="s">
        <v>784</v>
      </c>
      <c r="F50" s="172" t="s">
        <v>650</v>
      </c>
      <c r="G50" s="172" t="s">
        <v>697</v>
      </c>
      <c r="H50" s="172" t="s">
        <v>621</v>
      </c>
    </row>
    <row r="51" spans="1:8" ht="16.5" customHeight="1">
      <c r="A51" s="171" t="s">
        <v>287</v>
      </c>
      <c r="B51" s="171" t="s">
        <v>785</v>
      </c>
      <c r="C51" s="171" t="s">
        <v>301</v>
      </c>
      <c r="D51" s="172" t="s">
        <v>786</v>
      </c>
      <c r="E51" s="172" t="s">
        <v>787</v>
      </c>
      <c r="F51" s="172" t="s">
        <v>650</v>
      </c>
      <c r="G51" s="172" t="s">
        <v>651</v>
      </c>
      <c r="H51" s="172" t="s">
        <v>621</v>
      </c>
    </row>
    <row r="52" spans="1:8" ht="16.5" customHeight="1">
      <c r="A52" s="171" t="s">
        <v>287</v>
      </c>
      <c r="B52" s="171" t="s">
        <v>788</v>
      </c>
      <c r="C52" s="171" t="s">
        <v>306</v>
      </c>
      <c r="D52" s="172" t="s">
        <v>308</v>
      </c>
      <c r="E52" s="172" t="s">
        <v>789</v>
      </c>
      <c r="F52" s="172" t="s">
        <v>650</v>
      </c>
      <c r="G52" s="172" t="s">
        <v>715</v>
      </c>
      <c r="H52" s="172" t="s">
        <v>621</v>
      </c>
    </row>
    <row r="53" spans="1:8" ht="16.5" customHeight="1">
      <c r="A53" s="171" t="s">
        <v>287</v>
      </c>
      <c r="B53" s="171" t="s">
        <v>790</v>
      </c>
      <c r="C53" s="171" t="s">
        <v>309</v>
      </c>
      <c r="D53" s="178" t="s">
        <v>314</v>
      </c>
      <c r="E53" s="178">
        <v>17373227599</v>
      </c>
      <c r="F53" s="172" t="s">
        <v>650</v>
      </c>
      <c r="G53" s="172" t="s">
        <v>664</v>
      </c>
      <c r="H53" s="172" t="s">
        <v>621</v>
      </c>
    </row>
    <row r="54" spans="1:8" ht="16.5" customHeight="1">
      <c r="A54" s="171" t="s">
        <v>287</v>
      </c>
      <c r="B54" s="171" t="s">
        <v>791</v>
      </c>
      <c r="C54" s="171" t="s">
        <v>316</v>
      </c>
      <c r="D54" s="166" t="s">
        <v>318</v>
      </c>
      <c r="E54" s="166">
        <v>1588639869</v>
      </c>
      <c r="F54" s="172" t="s">
        <v>650</v>
      </c>
      <c r="G54" s="172" t="s">
        <v>657</v>
      </c>
      <c r="H54" s="172" t="s">
        <v>621</v>
      </c>
    </row>
    <row r="55" spans="1:8" ht="16.5" customHeight="1">
      <c r="A55" s="171" t="s">
        <v>287</v>
      </c>
      <c r="B55" s="171" t="s">
        <v>792</v>
      </c>
      <c r="C55" s="171" t="s">
        <v>320</v>
      </c>
      <c r="D55" s="172" t="s">
        <v>322</v>
      </c>
      <c r="E55" s="172" t="s">
        <v>793</v>
      </c>
      <c r="F55" s="172" t="s">
        <v>650</v>
      </c>
      <c r="G55" s="172" t="s">
        <v>651</v>
      </c>
      <c r="H55" s="172" t="s">
        <v>621</v>
      </c>
    </row>
    <row r="56" spans="1:8" ht="16.5" customHeight="1">
      <c r="A56" s="171" t="s">
        <v>287</v>
      </c>
      <c r="B56" s="171" t="s">
        <v>794</v>
      </c>
      <c r="C56" s="171" t="s">
        <v>413</v>
      </c>
      <c r="D56" s="172" t="s">
        <v>415</v>
      </c>
      <c r="E56" s="172" t="s">
        <v>795</v>
      </c>
      <c r="F56" s="172" t="s">
        <v>650</v>
      </c>
      <c r="G56" s="172" t="s">
        <v>664</v>
      </c>
      <c r="H56" s="172" t="s">
        <v>621</v>
      </c>
    </row>
    <row r="57" spans="1:8" ht="16.5" customHeight="1">
      <c r="A57" s="171" t="s">
        <v>330</v>
      </c>
      <c r="B57" s="171" t="s">
        <v>796</v>
      </c>
      <c r="C57" s="171" t="s">
        <v>331</v>
      </c>
      <c r="D57" s="178" t="s">
        <v>334</v>
      </c>
      <c r="E57" s="178">
        <v>13604429059</v>
      </c>
      <c r="F57" s="172" t="s">
        <v>650</v>
      </c>
      <c r="G57" s="172" t="s">
        <v>668</v>
      </c>
      <c r="H57" s="172" t="s">
        <v>621</v>
      </c>
    </row>
    <row r="58" spans="1:8" ht="16.5" customHeight="1">
      <c r="A58" s="171" t="s">
        <v>445</v>
      </c>
      <c r="B58" s="171" t="s">
        <v>797</v>
      </c>
      <c r="C58" s="171" t="s">
        <v>446</v>
      </c>
      <c r="D58" s="178" t="s">
        <v>798</v>
      </c>
      <c r="E58" s="172" t="s">
        <v>799</v>
      </c>
      <c r="F58" s="172" t="s">
        <v>650</v>
      </c>
      <c r="G58" s="172" t="s">
        <v>657</v>
      </c>
      <c r="H58" s="172" t="s">
        <v>621</v>
      </c>
    </row>
    <row r="59" spans="1:8" ht="16.5" customHeight="1">
      <c r="A59" s="171" t="s">
        <v>450</v>
      </c>
      <c r="B59" s="171" t="s">
        <v>800</v>
      </c>
      <c r="C59" s="171" t="s">
        <v>801</v>
      </c>
      <c r="D59" s="172" t="s">
        <v>453</v>
      </c>
      <c r="E59" s="172" t="s">
        <v>802</v>
      </c>
      <c r="F59" s="172" t="s">
        <v>667</v>
      </c>
      <c r="G59" s="172" t="s">
        <v>661</v>
      </c>
      <c r="H59" s="172" t="s">
        <v>621</v>
      </c>
    </row>
    <row r="60" spans="1:8" ht="16.5" customHeight="1">
      <c r="A60" s="171" t="s">
        <v>450</v>
      </c>
      <c r="B60" s="171" t="s">
        <v>803</v>
      </c>
      <c r="C60" s="171" t="s">
        <v>456</v>
      </c>
      <c r="D60" s="172" t="s">
        <v>458</v>
      </c>
      <c r="E60" s="172" t="s">
        <v>804</v>
      </c>
      <c r="F60" s="172" t="s">
        <v>667</v>
      </c>
      <c r="G60" s="172" t="s">
        <v>805</v>
      </c>
      <c r="H60" s="172" t="s">
        <v>621</v>
      </c>
    </row>
    <row r="61" spans="1:8" ht="16.5" customHeight="1">
      <c r="A61" s="171" t="s">
        <v>450</v>
      </c>
      <c r="B61" s="171" t="s">
        <v>806</v>
      </c>
      <c r="C61" s="171" t="s">
        <v>459</v>
      </c>
      <c r="D61" s="172" t="s">
        <v>461</v>
      </c>
      <c r="E61" s="172" t="s">
        <v>807</v>
      </c>
      <c r="F61" s="172" t="s">
        <v>650</v>
      </c>
      <c r="G61" s="172" t="s">
        <v>782</v>
      </c>
      <c r="H61" s="172" t="s">
        <v>621</v>
      </c>
    </row>
    <row r="62" spans="1:8" ht="16.5" customHeight="1">
      <c r="A62" s="171" t="s">
        <v>450</v>
      </c>
      <c r="B62" s="171" t="s">
        <v>808</v>
      </c>
      <c r="C62" s="171" t="s">
        <v>464</v>
      </c>
      <c r="D62" s="172" t="s">
        <v>466</v>
      </c>
      <c r="E62" s="172" t="s">
        <v>809</v>
      </c>
      <c r="F62" s="172" t="s">
        <v>667</v>
      </c>
      <c r="G62" s="172" t="s">
        <v>668</v>
      </c>
      <c r="H62" s="172" t="s">
        <v>621</v>
      </c>
    </row>
    <row r="63" spans="1:8" ht="16.5" customHeight="1">
      <c r="A63" s="171" t="s">
        <v>450</v>
      </c>
      <c r="B63" s="171" t="s">
        <v>810</v>
      </c>
      <c r="C63" s="171" t="s">
        <v>469</v>
      </c>
      <c r="D63" s="172" t="s">
        <v>811</v>
      </c>
      <c r="E63" s="172" t="s">
        <v>812</v>
      </c>
      <c r="F63" s="172" t="s">
        <v>650</v>
      </c>
      <c r="G63" s="172" t="s">
        <v>657</v>
      </c>
      <c r="H63" s="172" t="s">
        <v>621</v>
      </c>
    </row>
    <row r="64" spans="1:8" ht="16.5" customHeight="1">
      <c r="A64" s="171" t="s">
        <v>450</v>
      </c>
      <c r="B64" s="171" t="s">
        <v>813</v>
      </c>
      <c r="C64" s="171" t="s">
        <v>476</v>
      </c>
      <c r="D64" s="172" t="s">
        <v>478</v>
      </c>
      <c r="E64" s="172" t="s">
        <v>814</v>
      </c>
      <c r="F64" s="172" t="s">
        <v>650</v>
      </c>
      <c r="G64" s="172" t="s">
        <v>657</v>
      </c>
      <c r="H64" s="172" t="s">
        <v>621</v>
      </c>
    </row>
    <row r="65" spans="1:8" ht="16.5" customHeight="1">
      <c r="A65" s="171" t="s">
        <v>336</v>
      </c>
      <c r="B65" s="171" t="s">
        <v>815</v>
      </c>
      <c r="C65" s="171" t="s">
        <v>337</v>
      </c>
      <c r="D65" s="180" t="s">
        <v>816</v>
      </c>
      <c r="E65" s="180">
        <v>13840555586</v>
      </c>
      <c r="F65" s="172" t="s">
        <v>650</v>
      </c>
      <c r="G65" s="172" t="s">
        <v>715</v>
      </c>
      <c r="H65" s="172" t="s">
        <v>621</v>
      </c>
    </row>
    <row r="66" spans="1:8" ht="16.5" customHeight="1">
      <c r="A66" s="171" t="s">
        <v>336</v>
      </c>
      <c r="B66" s="171" t="s">
        <v>817</v>
      </c>
      <c r="C66" s="171" t="s">
        <v>343</v>
      </c>
      <c r="D66" s="172" t="s">
        <v>345</v>
      </c>
      <c r="E66" s="172" t="s">
        <v>818</v>
      </c>
      <c r="F66" s="172" t="s">
        <v>650</v>
      </c>
      <c r="G66" s="172" t="s">
        <v>651</v>
      </c>
      <c r="H66" s="172" t="s">
        <v>621</v>
      </c>
    </row>
    <row r="67" spans="1:8" ht="16.5" customHeight="1">
      <c r="A67" s="171" t="s">
        <v>336</v>
      </c>
      <c r="B67" s="171" t="s">
        <v>819</v>
      </c>
      <c r="C67" s="171" t="s">
        <v>348</v>
      </c>
      <c r="D67" s="178" t="s">
        <v>820</v>
      </c>
      <c r="E67" s="178">
        <v>15998128287</v>
      </c>
      <c r="F67" s="172"/>
      <c r="G67" s="172" t="s">
        <v>664</v>
      </c>
      <c r="H67" s="172" t="s">
        <v>621</v>
      </c>
    </row>
    <row r="68" spans="1:8" ht="16.5" customHeight="1">
      <c r="A68" s="171" t="s">
        <v>336</v>
      </c>
      <c r="B68" s="171" t="s">
        <v>821</v>
      </c>
      <c r="C68" s="171" t="s">
        <v>353</v>
      </c>
      <c r="D68" s="172" t="s">
        <v>355</v>
      </c>
      <c r="E68" s="172" t="s">
        <v>822</v>
      </c>
      <c r="F68" s="172" t="s">
        <v>650</v>
      </c>
      <c r="G68" s="172" t="s">
        <v>657</v>
      </c>
      <c r="H68" s="172" t="s">
        <v>621</v>
      </c>
    </row>
    <row r="69" spans="1:8" ht="16.5" customHeight="1">
      <c r="A69" s="171" t="s">
        <v>336</v>
      </c>
      <c r="B69" s="171" t="s">
        <v>823</v>
      </c>
      <c r="C69" s="171" t="s">
        <v>358</v>
      </c>
      <c r="D69" s="172" t="s">
        <v>360</v>
      </c>
      <c r="E69" s="172" t="s">
        <v>824</v>
      </c>
      <c r="F69" s="172" t="s">
        <v>650</v>
      </c>
      <c r="G69" s="172" t="s">
        <v>686</v>
      </c>
      <c r="H69" s="172" t="s">
        <v>621</v>
      </c>
    </row>
    <row r="70" spans="1:8" ht="16.5" customHeight="1">
      <c r="A70" s="171" t="s">
        <v>336</v>
      </c>
      <c r="B70" s="171" t="s">
        <v>825</v>
      </c>
      <c r="C70" s="171" t="s">
        <v>363</v>
      </c>
      <c r="D70" s="172" t="s">
        <v>365</v>
      </c>
      <c r="E70" s="172" t="s">
        <v>826</v>
      </c>
      <c r="F70" s="172" t="s">
        <v>650</v>
      </c>
      <c r="G70" s="172" t="s">
        <v>651</v>
      </c>
      <c r="H70" s="172" t="s">
        <v>621</v>
      </c>
    </row>
    <row r="71" spans="1:8" ht="16.5" customHeight="1">
      <c r="A71" s="171" t="s">
        <v>368</v>
      </c>
      <c r="B71" s="171" t="s">
        <v>827</v>
      </c>
      <c r="C71" s="171" t="s">
        <v>369</v>
      </c>
      <c r="D71" s="172" t="s">
        <v>371</v>
      </c>
      <c r="E71" s="172" t="s">
        <v>828</v>
      </c>
      <c r="F71" s="172" t="s">
        <v>650</v>
      </c>
      <c r="G71" s="172" t="s">
        <v>651</v>
      </c>
      <c r="H71" s="172" t="s">
        <v>621</v>
      </c>
    </row>
    <row r="72" spans="1:8" ht="16.5" customHeight="1">
      <c r="A72" s="171" t="s">
        <v>294</v>
      </c>
      <c r="B72" s="171" t="s">
        <v>829</v>
      </c>
      <c r="C72" s="171" t="s">
        <v>374</v>
      </c>
      <c r="D72" s="172" t="s">
        <v>376</v>
      </c>
      <c r="E72" s="172" t="s">
        <v>830</v>
      </c>
      <c r="F72" s="172" t="s">
        <v>650</v>
      </c>
      <c r="G72" s="172" t="s">
        <v>657</v>
      </c>
      <c r="H72" s="172" t="s">
        <v>621</v>
      </c>
    </row>
    <row r="73" spans="1:8" ht="16.5" customHeight="1">
      <c r="A73" s="171" t="s">
        <v>294</v>
      </c>
      <c r="B73" s="171" t="s">
        <v>831</v>
      </c>
      <c r="C73" s="171" t="s">
        <v>377</v>
      </c>
      <c r="D73" s="172" t="s">
        <v>379</v>
      </c>
      <c r="E73" s="172" t="s">
        <v>832</v>
      </c>
      <c r="F73" s="172" t="s">
        <v>650</v>
      </c>
      <c r="G73" s="172" t="s">
        <v>657</v>
      </c>
      <c r="H73" s="172" t="s">
        <v>621</v>
      </c>
    </row>
    <row r="74" spans="1:8" ht="16.5" customHeight="1">
      <c r="A74" s="171" t="s">
        <v>294</v>
      </c>
      <c r="B74" s="171" t="s">
        <v>833</v>
      </c>
      <c r="C74" s="171" t="s">
        <v>381</v>
      </c>
      <c r="D74" s="172" t="s">
        <v>383</v>
      </c>
      <c r="E74" s="172" t="s">
        <v>834</v>
      </c>
      <c r="F74" s="172" t="s">
        <v>650</v>
      </c>
      <c r="G74" s="172" t="s">
        <v>657</v>
      </c>
      <c r="H74" s="172" t="s">
        <v>621</v>
      </c>
    </row>
    <row r="75" spans="1:8" ht="16.5" customHeight="1">
      <c r="A75" s="171" t="s">
        <v>294</v>
      </c>
      <c r="B75" s="171" t="s">
        <v>835</v>
      </c>
      <c r="C75" s="171" t="s">
        <v>386</v>
      </c>
      <c r="D75" s="172" t="s">
        <v>388</v>
      </c>
      <c r="E75" s="172" t="s">
        <v>836</v>
      </c>
      <c r="F75" s="172" t="s">
        <v>650</v>
      </c>
      <c r="G75" s="172" t="s">
        <v>664</v>
      </c>
      <c r="H75" s="172" t="s">
        <v>621</v>
      </c>
    </row>
    <row r="76" spans="1:8" ht="16.5" customHeight="1">
      <c r="A76" s="171" t="s">
        <v>294</v>
      </c>
      <c r="B76" s="171" t="s">
        <v>837</v>
      </c>
      <c r="C76" s="171" t="s">
        <v>393</v>
      </c>
      <c r="D76" s="172" t="s">
        <v>838</v>
      </c>
      <c r="E76" s="172" t="s">
        <v>839</v>
      </c>
      <c r="F76" s="172" t="s">
        <v>667</v>
      </c>
      <c r="G76" s="172" t="s">
        <v>657</v>
      </c>
      <c r="H76" s="172" t="s">
        <v>621</v>
      </c>
    </row>
    <row r="77" spans="1:8" ht="16.5" customHeight="1">
      <c r="A77" s="171" t="s">
        <v>294</v>
      </c>
      <c r="B77" s="171" t="s">
        <v>840</v>
      </c>
      <c r="C77" s="171" t="s">
        <v>399</v>
      </c>
      <c r="D77" s="178" t="s">
        <v>403</v>
      </c>
      <c r="E77" s="178">
        <v>13853240047</v>
      </c>
      <c r="F77" s="172" t="s">
        <v>667</v>
      </c>
      <c r="G77" s="172" t="s">
        <v>841</v>
      </c>
      <c r="H77" s="172" t="s">
        <v>621</v>
      </c>
    </row>
    <row r="78" spans="1:8" ht="16.5" customHeight="1">
      <c r="A78" s="171" t="s">
        <v>294</v>
      </c>
      <c r="B78" s="171" t="s">
        <v>842</v>
      </c>
      <c r="C78" s="171" t="s">
        <v>405</v>
      </c>
      <c r="D78" s="172" t="s">
        <v>407</v>
      </c>
      <c r="E78" s="172" t="s">
        <v>843</v>
      </c>
      <c r="F78" s="172" t="s">
        <v>650</v>
      </c>
      <c r="G78" s="172" t="s">
        <v>668</v>
      </c>
      <c r="H78" s="172" t="s">
        <v>621</v>
      </c>
    </row>
    <row r="79" spans="1:8" ht="16.5" customHeight="1">
      <c r="A79" s="171" t="s">
        <v>294</v>
      </c>
      <c r="B79" s="171" t="s">
        <v>844</v>
      </c>
      <c r="C79" s="171" t="s">
        <v>409</v>
      </c>
      <c r="D79" s="172" t="s">
        <v>411</v>
      </c>
      <c r="E79" s="172" t="s">
        <v>845</v>
      </c>
      <c r="F79" s="172" t="s">
        <v>650</v>
      </c>
      <c r="G79" s="172" t="s">
        <v>754</v>
      </c>
      <c r="H79" s="172" t="s">
        <v>621</v>
      </c>
    </row>
    <row r="80" spans="1:8" ht="16.5" customHeight="1">
      <c r="A80" s="171" t="s">
        <v>294</v>
      </c>
      <c r="B80" s="171" t="s">
        <v>846</v>
      </c>
      <c r="C80" s="171" t="s">
        <v>295</v>
      </c>
      <c r="D80" s="166" t="s">
        <v>297</v>
      </c>
      <c r="E80" s="166" t="s">
        <v>847</v>
      </c>
      <c r="F80" s="172" t="s">
        <v>650</v>
      </c>
      <c r="G80" s="172" t="s">
        <v>651</v>
      </c>
      <c r="H80" s="172" t="s">
        <v>621</v>
      </c>
    </row>
    <row r="81" spans="1:8" ht="16.5" customHeight="1">
      <c r="A81" s="171" t="s">
        <v>603</v>
      </c>
      <c r="B81" s="171" t="s">
        <v>848</v>
      </c>
      <c r="C81" s="171" t="s">
        <v>604</v>
      </c>
      <c r="D81" s="172" t="s">
        <v>606</v>
      </c>
      <c r="E81" s="172" t="s">
        <v>849</v>
      </c>
      <c r="F81" s="172" t="s">
        <v>650</v>
      </c>
      <c r="G81" s="172" t="s">
        <v>651</v>
      </c>
      <c r="H81" s="172" t="s">
        <v>621</v>
      </c>
    </row>
    <row r="82" spans="1:8" ht="16.5" customHeight="1">
      <c r="A82" s="171" t="s">
        <v>603</v>
      </c>
      <c r="B82" s="171" t="s">
        <v>850</v>
      </c>
      <c r="C82" s="171" t="s">
        <v>851</v>
      </c>
      <c r="D82" s="178" t="s">
        <v>852</v>
      </c>
      <c r="E82" s="172" t="s">
        <v>853</v>
      </c>
      <c r="F82" s="172" t="s">
        <v>650</v>
      </c>
      <c r="G82" s="172" t="s">
        <v>686</v>
      </c>
      <c r="H82" s="172" t="s">
        <v>621</v>
      </c>
    </row>
    <row r="83" spans="1:8" ht="16.5" customHeight="1">
      <c r="A83" s="171" t="s">
        <v>482</v>
      </c>
      <c r="B83" s="171" t="s">
        <v>854</v>
      </c>
      <c r="C83" s="171" t="s">
        <v>855</v>
      </c>
      <c r="D83" s="182" t="s">
        <v>487</v>
      </c>
      <c r="E83" s="182">
        <v>17816615949</v>
      </c>
      <c r="F83" s="172" t="s">
        <v>650</v>
      </c>
      <c r="G83" s="172" t="s">
        <v>715</v>
      </c>
      <c r="H83" s="172" t="s">
        <v>621</v>
      </c>
    </row>
    <row r="84" spans="1:8" ht="16.5" customHeight="1">
      <c r="A84" s="171" t="s">
        <v>482</v>
      </c>
      <c r="B84" s="171" t="s">
        <v>856</v>
      </c>
      <c r="C84" s="171" t="s">
        <v>489</v>
      </c>
      <c r="D84" s="178" t="s">
        <v>857</v>
      </c>
      <c r="E84" s="178">
        <v>18930111668</v>
      </c>
      <c r="F84" s="172" t="s">
        <v>667</v>
      </c>
      <c r="G84" s="172" t="s">
        <v>858</v>
      </c>
      <c r="H84" s="172" t="s">
        <v>621</v>
      </c>
    </row>
    <row r="85" spans="1:8" ht="16.5" customHeight="1">
      <c r="A85" s="171" t="s">
        <v>482</v>
      </c>
      <c r="B85" s="171" t="s">
        <v>859</v>
      </c>
      <c r="C85" s="171" t="s">
        <v>493</v>
      </c>
      <c r="D85" s="172" t="s">
        <v>495</v>
      </c>
      <c r="E85" s="172" t="s">
        <v>860</v>
      </c>
      <c r="F85" s="172"/>
      <c r="G85" s="172" t="s">
        <v>661</v>
      </c>
      <c r="H85" s="172" t="s">
        <v>621</v>
      </c>
    </row>
    <row r="86" spans="1:8" ht="16.5" customHeight="1">
      <c r="A86" s="171" t="s">
        <v>482</v>
      </c>
      <c r="B86" s="171" t="s">
        <v>861</v>
      </c>
      <c r="C86" s="171" t="s">
        <v>862</v>
      </c>
      <c r="D86" s="172" t="s">
        <v>863</v>
      </c>
      <c r="E86" s="178" t="s">
        <v>864</v>
      </c>
      <c r="F86" s="172"/>
      <c r="G86" s="172" t="s">
        <v>782</v>
      </c>
      <c r="H86" s="172" t="s">
        <v>621</v>
      </c>
    </row>
    <row r="87" spans="1:8" ht="16.5" customHeight="1">
      <c r="A87" s="171" t="s">
        <v>482</v>
      </c>
      <c r="B87" s="171" t="s">
        <v>865</v>
      </c>
      <c r="C87" s="171" t="s">
        <v>503</v>
      </c>
      <c r="D87" s="172" t="s">
        <v>505</v>
      </c>
      <c r="E87" s="172" t="s">
        <v>866</v>
      </c>
      <c r="F87" s="172" t="s">
        <v>650</v>
      </c>
      <c r="G87" s="172" t="s">
        <v>668</v>
      </c>
      <c r="H87" s="172" t="s">
        <v>621</v>
      </c>
    </row>
    <row r="88" spans="1:8" ht="16.5" customHeight="1">
      <c r="A88" s="171" t="s">
        <v>482</v>
      </c>
      <c r="B88" s="171" t="s">
        <v>867</v>
      </c>
      <c r="C88" s="171" t="s">
        <v>507</v>
      </c>
      <c r="D88" s="172" t="s">
        <v>868</v>
      </c>
      <c r="E88" s="172">
        <v>15900892079</v>
      </c>
      <c r="F88" s="172" t="s">
        <v>667</v>
      </c>
      <c r="G88" s="172" t="s">
        <v>869</v>
      </c>
      <c r="H88" s="172" t="s">
        <v>621</v>
      </c>
    </row>
    <row r="89" spans="1:8" ht="16.5" customHeight="1">
      <c r="A89" s="171" t="s">
        <v>81</v>
      </c>
      <c r="B89" s="171" t="s">
        <v>870</v>
      </c>
      <c r="C89" s="171" t="s">
        <v>82</v>
      </c>
      <c r="D89" s="172" t="s">
        <v>84</v>
      </c>
      <c r="E89" s="172" t="s">
        <v>871</v>
      </c>
      <c r="F89" s="172" t="s">
        <v>650</v>
      </c>
      <c r="G89" s="172" t="s">
        <v>872</v>
      </c>
      <c r="H89" s="172" t="s">
        <v>621</v>
      </c>
    </row>
    <row r="90" spans="1:8" ht="16.5" customHeight="1">
      <c r="A90" s="171" t="s">
        <v>81</v>
      </c>
      <c r="B90" s="171" t="s">
        <v>873</v>
      </c>
      <c r="C90" s="171" t="s">
        <v>87</v>
      </c>
      <c r="D90" s="178" t="s">
        <v>89</v>
      </c>
      <c r="E90" s="172">
        <v>18613220790</v>
      </c>
      <c r="F90" s="172"/>
      <c r="G90" s="172" t="s">
        <v>664</v>
      </c>
      <c r="H90" s="172" t="s">
        <v>621</v>
      </c>
    </row>
    <row r="91" spans="1:8" ht="16.5" customHeight="1">
      <c r="A91" s="171" t="s">
        <v>81</v>
      </c>
      <c r="B91" s="171" t="s">
        <v>874</v>
      </c>
      <c r="C91" s="171" t="s">
        <v>90</v>
      </c>
      <c r="D91" s="172" t="s">
        <v>92</v>
      </c>
      <c r="E91" s="172" t="s">
        <v>875</v>
      </c>
      <c r="F91" s="172" t="s">
        <v>650</v>
      </c>
      <c r="G91" s="172" t="s">
        <v>651</v>
      </c>
      <c r="H91" s="172" t="s">
        <v>621</v>
      </c>
    </row>
    <row r="92" spans="1:8" ht="16.5" customHeight="1">
      <c r="A92" s="171" t="s">
        <v>81</v>
      </c>
      <c r="B92" s="171" t="s">
        <v>876</v>
      </c>
      <c r="C92" s="171" t="s">
        <v>94</v>
      </c>
      <c r="D92" s="172" t="s">
        <v>96</v>
      </c>
      <c r="E92" s="172" t="s">
        <v>877</v>
      </c>
      <c r="F92" s="172" t="s">
        <v>650</v>
      </c>
      <c r="G92" s="172" t="s">
        <v>664</v>
      </c>
      <c r="H92" s="172" t="s">
        <v>621</v>
      </c>
    </row>
    <row r="93" spans="1:8" ht="16.5" customHeight="1">
      <c r="A93" s="171" t="s">
        <v>81</v>
      </c>
      <c r="B93" s="171" t="s">
        <v>878</v>
      </c>
      <c r="C93" s="171" t="s">
        <v>98</v>
      </c>
      <c r="D93" s="172" t="s">
        <v>879</v>
      </c>
      <c r="E93" s="172" t="s">
        <v>880</v>
      </c>
      <c r="F93" s="172" t="s">
        <v>667</v>
      </c>
      <c r="G93" s="172" t="s">
        <v>661</v>
      </c>
      <c r="H93" s="172" t="s">
        <v>621</v>
      </c>
    </row>
    <row r="94" spans="1:8" ht="16.5" customHeight="1">
      <c r="A94" s="171" t="s">
        <v>81</v>
      </c>
      <c r="B94" s="171" t="s">
        <v>881</v>
      </c>
      <c r="C94" s="171" t="s">
        <v>882</v>
      </c>
      <c r="D94" s="172" t="s">
        <v>883</v>
      </c>
      <c r="E94" s="172" t="s">
        <v>853</v>
      </c>
      <c r="F94" s="172"/>
      <c r="G94" s="172" t="s">
        <v>651</v>
      </c>
      <c r="H94" s="172" t="s">
        <v>621</v>
      </c>
    </row>
    <row r="95" spans="1:8" ht="16.5" customHeight="1">
      <c r="A95" s="171" t="s">
        <v>102</v>
      </c>
      <c r="B95" s="171" t="s">
        <v>884</v>
      </c>
      <c r="C95" s="171" t="s">
        <v>103</v>
      </c>
      <c r="D95" s="172" t="s">
        <v>105</v>
      </c>
      <c r="E95" s="172" t="s">
        <v>885</v>
      </c>
      <c r="F95" s="172" t="s">
        <v>650</v>
      </c>
      <c r="G95" s="172" t="s">
        <v>651</v>
      </c>
      <c r="H95" s="172" t="s">
        <v>621</v>
      </c>
    </row>
    <row r="96" spans="1:8" ht="16.5" customHeight="1">
      <c r="A96" s="171" t="s">
        <v>102</v>
      </c>
      <c r="B96" s="171" t="s">
        <v>886</v>
      </c>
      <c r="C96" s="171" t="s">
        <v>109</v>
      </c>
      <c r="D96" s="172" t="s">
        <v>111</v>
      </c>
      <c r="E96" s="172">
        <v>18690144828</v>
      </c>
      <c r="F96" s="172" t="s">
        <v>650</v>
      </c>
      <c r="G96" s="172" t="s">
        <v>668</v>
      </c>
      <c r="H96" s="172" t="s">
        <v>621</v>
      </c>
    </row>
    <row r="97" spans="1:8" ht="16.5" customHeight="1">
      <c r="A97" s="171" t="s">
        <v>102</v>
      </c>
      <c r="B97" s="171" t="s">
        <v>887</v>
      </c>
      <c r="C97" s="171" t="s">
        <v>113</v>
      </c>
      <c r="D97" s="178" t="s">
        <v>115</v>
      </c>
      <c r="E97" s="172">
        <v>13909986021</v>
      </c>
      <c r="F97" s="172" t="s">
        <v>650</v>
      </c>
      <c r="G97" s="172" t="s">
        <v>651</v>
      </c>
      <c r="H97" s="172" t="s">
        <v>621</v>
      </c>
    </row>
    <row r="98" spans="1:8" ht="16.5" customHeight="1">
      <c r="A98" s="171" t="s">
        <v>257</v>
      </c>
      <c r="B98" s="171" t="s">
        <v>888</v>
      </c>
      <c r="C98" s="171" t="s">
        <v>262</v>
      </c>
      <c r="D98" s="173" t="s">
        <v>889</v>
      </c>
      <c r="E98" s="173">
        <v>13320502542</v>
      </c>
      <c r="F98" s="173" t="s">
        <v>650</v>
      </c>
      <c r="G98" s="173" t="s">
        <v>661</v>
      </c>
      <c r="H98" s="173" t="s">
        <v>621</v>
      </c>
    </row>
    <row r="99" spans="1:8" ht="16.5" customHeight="1">
      <c r="A99" s="171" t="s">
        <v>257</v>
      </c>
      <c r="B99" s="171" t="s">
        <v>890</v>
      </c>
      <c r="C99" s="171" t="s">
        <v>258</v>
      </c>
      <c r="D99" s="172" t="s">
        <v>891</v>
      </c>
      <c r="E99" s="172" t="s">
        <v>892</v>
      </c>
      <c r="F99" s="172" t="s">
        <v>650</v>
      </c>
      <c r="G99" s="172" t="s">
        <v>782</v>
      </c>
      <c r="H99" s="172" t="s">
        <v>621</v>
      </c>
    </row>
    <row r="100" spans="1:8" ht="16.5" customHeight="1">
      <c r="A100" s="171" t="s">
        <v>511</v>
      </c>
      <c r="B100" s="171" t="s">
        <v>893</v>
      </c>
      <c r="C100" s="171" t="s">
        <v>512</v>
      </c>
      <c r="D100" s="172" t="s">
        <v>894</v>
      </c>
      <c r="E100" s="172" t="s">
        <v>895</v>
      </c>
      <c r="F100" s="172" t="s">
        <v>650</v>
      </c>
      <c r="G100" s="172" t="s">
        <v>672</v>
      </c>
      <c r="H100" s="172" t="s">
        <v>621</v>
      </c>
    </row>
    <row r="101" spans="1:8" ht="16.5" customHeight="1">
      <c r="A101" s="171" t="s">
        <v>511</v>
      </c>
      <c r="B101" s="171" t="s">
        <v>896</v>
      </c>
      <c r="C101" s="171" t="s">
        <v>516</v>
      </c>
      <c r="D101" s="172" t="s">
        <v>518</v>
      </c>
      <c r="E101" s="172" t="s">
        <v>897</v>
      </c>
      <c r="F101" s="172" t="s">
        <v>650</v>
      </c>
      <c r="G101" s="172" t="s">
        <v>668</v>
      </c>
      <c r="H101" s="172" t="s">
        <v>621</v>
      </c>
    </row>
    <row r="102" spans="1:8" ht="16.5" customHeight="1">
      <c r="A102" s="171" t="s">
        <v>511</v>
      </c>
      <c r="B102" s="171" t="s">
        <v>898</v>
      </c>
      <c r="C102" s="171" t="s">
        <v>519</v>
      </c>
      <c r="D102" s="178" t="s">
        <v>521</v>
      </c>
      <c r="E102" s="172" t="s">
        <v>899</v>
      </c>
      <c r="F102" s="172"/>
      <c r="G102" s="172" t="s">
        <v>900</v>
      </c>
      <c r="H102" s="172" t="s">
        <v>621</v>
      </c>
    </row>
    <row r="103" spans="1:8" ht="16.5" customHeight="1">
      <c r="A103" s="171" t="s">
        <v>511</v>
      </c>
      <c r="B103" s="171" t="s">
        <v>901</v>
      </c>
      <c r="C103" s="170" t="s">
        <v>525</v>
      </c>
      <c r="D103" s="166" t="s">
        <v>528</v>
      </c>
      <c r="E103" s="166" t="s">
        <v>902</v>
      </c>
      <c r="F103" s="172" t="s">
        <v>650</v>
      </c>
      <c r="G103" s="172" t="s">
        <v>651</v>
      </c>
      <c r="H103" s="172" t="s">
        <v>621</v>
      </c>
    </row>
    <row r="104" spans="1:8" ht="16.5" customHeight="1">
      <c r="A104" s="171" t="s">
        <v>511</v>
      </c>
      <c r="B104" s="171" t="s">
        <v>903</v>
      </c>
      <c r="C104" s="171" t="s">
        <v>530</v>
      </c>
      <c r="D104" s="172" t="s">
        <v>532</v>
      </c>
      <c r="E104" s="172" t="s">
        <v>904</v>
      </c>
      <c r="F104" s="172" t="s">
        <v>667</v>
      </c>
      <c r="G104" s="172" t="s">
        <v>657</v>
      </c>
      <c r="H104" s="172" t="s">
        <v>621</v>
      </c>
    </row>
    <row r="105" spans="1:8" ht="16.5" customHeight="1">
      <c r="A105" s="171" t="s">
        <v>511</v>
      </c>
      <c r="B105" s="171" t="s">
        <v>905</v>
      </c>
      <c r="C105" s="171" t="s">
        <v>534</v>
      </c>
      <c r="D105" s="172" t="s">
        <v>536</v>
      </c>
      <c r="E105" s="172" t="s">
        <v>906</v>
      </c>
      <c r="F105" s="172" t="s">
        <v>667</v>
      </c>
      <c r="G105" s="172" t="s">
        <v>657</v>
      </c>
      <c r="H105" s="172" t="s">
        <v>621</v>
      </c>
    </row>
    <row r="106" spans="1:8" ht="16.5" customHeight="1">
      <c r="A106" s="171" t="s">
        <v>511</v>
      </c>
      <c r="B106" s="171" t="s">
        <v>907</v>
      </c>
      <c r="C106" s="171" t="s">
        <v>538</v>
      </c>
      <c r="D106" s="172" t="s">
        <v>908</v>
      </c>
      <c r="E106" s="172" t="s">
        <v>909</v>
      </c>
      <c r="F106" s="172" t="s">
        <v>650</v>
      </c>
      <c r="G106" s="172" t="s">
        <v>782</v>
      </c>
      <c r="H106" s="172" t="s">
        <v>621</v>
      </c>
    </row>
    <row r="107" spans="1:8" ht="16.5" customHeight="1">
      <c r="A107" s="171" t="s">
        <v>511</v>
      </c>
      <c r="B107" s="171" t="s">
        <v>910</v>
      </c>
      <c r="C107" s="171" t="s">
        <v>542</v>
      </c>
      <c r="D107" s="172" t="s">
        <v>911</v>
      </c>
      <c r="E107" s="172">
        <v>15158520837</v>
      </c>
      <c r="F107" s="172" t="s">
        <v>667</v>
      </c>
      <c r="G107" s="172" t="s">
        <v>715</v>
      </c>
      <c r="H107" s="172" t="s">
        <v>621</v>
      </c>
    </row>
    <row r="108" spans="1:8" ht="16.5" customHeight="1">
      <c r="A108" s="171" t="s">
        <v>116</v>
      </c>
      <c r="B108" s="171" t="s">
        <v>912</v>
      </c>
      <c r="C108" s="171" t="s">
        <v>117</v>
      </c>
      <c r="D108" s="172" t="s">
        <v>913</v>
      </c>
      <c r="E108" s="172" t="s">
        <v>914</v>
      </c>
      <c r="F108" s="172" t="s">
        <v>667</v>
      </c>
      <c r="G108" s="172" t="s">
        <v>657</v>
      </c>
      <c r="H108" s="172" t="s">
        <v>621</v>
      </c>
    </row>
    <row r="109" spans="1:8" ht="16.5" customHeight="1">
      <c r="A109" s="171" t="s">
        <v>116</v>
      </c>
      <c r="B109" s="171" t="s">
        <v>915</v>
      </c>
      <c r="C109" s="171" t="s">
        <v>122</v>
      </c>
      <c r="D109" s="172" t="s">
        <v>916</v>
      </c>
      <c r="E109" s="172" t="s">
        <v>917</v>
      </c>
      <c r="F109" s="172" t="s">
        <v>650</v>
      </c>
      <c r="G109" s="172" t="s">
        <v>918</v>
      </c>
      <c r="H109" s="172" t="s">
        <v>621</v>
      </c>
    </row>
    <row r="110" spans="1:8" ht="16.5" customHeight="1">
      <c r="A110" s="171" t="s">
        <v>116</v>
      </c>
      <c r="B110" s="171" t="s">
        <v>919</v>
      </c>
      <c r="C110" s="171" t="s">
        <v>126</v>
      </c>
      <c r="D110" s="172" t="s">
        <v>920</v>
      </c>
      <c r="E110" s="172" t="s">
        <v>921</v>
      </c>
      <c r="F110" s="172" t="s">
        <v>650</v>
      </c>
      <c r="G110" s="172" t="s">
        <v>668</v>
      </c>
      <c r="H110" s="172" t="s">
        <v>621</v>
      </c>
    </row>
    <row r="111" spans="1:8" ht="16.5" customHeight="1">
      <c r="A111" s="171" t="s">
        <v>116</v>
      </c>
      <c r="B111" s="171" t="s">
        <v>922</v>
      </c>
      <c r="C111" s="171" t="s">
        <v>131</v>
      </c>
      <c r="D111" s="172" t="s">
        <v>133</v>
      </c>
      <c r="E111" s="172" t="s">
        <v>923</v>
      </c>
      <c r="F111" s="172" t="s">
        <v>667</v>
      </c>
      <c r="G111" s="172" t="s">
        <v>657</v>
      </c>
      <c r="H111" s="172" t="s">
        <v>621</v>
      </c>
    </row>
    <row r="112" spans="1:8" ht="16.5" customHeight="1">
      <c r="A112" s="171" t="s">
        <v>116</v>
      </c>
      <c r="B112" s="171" t="s">
        <v>924</v>
      </c>
      <c r="C112" s="171" t="s">
        <v>135</v>
      </c>
      <c r="D112" s="172" t="s">
        <v>137</v>
      </c>
      <c r="E112" s="172" t="s">
        <v>925</v>
      </c>
      <c r="F112" s="172" t="s">
        <v>650</v>
      </c>
      <c r="G112" s="172" t="s">
        <v>664</v>
      </c>
      <c r="H112" s="172" t="s">
        <v>621</v>
      </c>
    </row>
  </sheetData>
  <autoFilter ref="A1:H112" xr:uid="{00000000-0009-0000-0000-000002000000}"/>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80E20-611F-4CD0-AFC3-7C2EB84F965E}">
  <sheetPr>
    <outlinePr summaryBelow="0" summaryRight="0"/>
  </sheetPr>
  <dimension ref="A1:K37"/>
  <sheetViews>
    <sheetView workbookViewId="0">
      <pane ySplit="2" topLeftCell="A3" activePane="bottomLeft" state="frozen"/>
      <selection pane="bottomLeft" sqref="A1:J1"/>
    </sheetView>
  </sheetViews>
  <sheetFormatPr defaultColWidth="10" defaultRowHeight="16.5" customHeight="1"/>
  <cols>
    <col min="3" max="3" width="21.5" style="27" customWidth="1"/>
    <col min="8" max="8" width="16.875" style="27" customWidth="1"/>
    <col min="9" max="9" width="48.5" style="27" customWidth="1"/>
    <col min="10" max="10" width="18.125" style="27" customWidth="1"/>
    <col min="11" max="11" width="12" style="27" customWidth="1"/>
  </cols>
  <sheetData>
    <row r="1" spans="1:11" ht="21" customHeight="1">
      <c r="A1" s="277" t="s">
        <v>926</v>
      </c>
      <c r="B1" s="278"/>
      <c r="C1" s="278"/>
      <c r="D1" s="278"/>
      <c r="E1" s="278"/>
      <c r="F1" s="278"/>
      <c r="G1" s="278"/>
      <c r="H1" s="278"/>
      <c r="I1" s="278"/>
      <c r="J1" s="278"/>
    </row>
    <row r="2" spans="1:11" ht="16.5" customHeight="1">
      <c r="A2" s="16" t="s">
        <v>0</v>
      </c>
      <c r="B2" s="8" t="s">
        <v>1</v>
      </c>
      <c r="C2" s="8" t="s">
        <v>2</v>
      </c>
      <c r="D2" s="8" t="s">
        <v>3</v>
      </c>
      <c r="E2" s="8" t="s">
        <v>4</v>
      </c>
      <c r="F2" s="103" t="s">
        <v>5</v>
      </c>
      <c r="G2" s="104" t="s">
        <v>927</v>
      </c>
      <c r="H2" s="104" t="s">
        <v>928</v>
      </c>
      <c r="I2" s="104" t="s">
        <v>929</v>
      </c>
      <c r="J2" s="76" t="s">
        <v>930</v>
      </c>
      <c r="K2" s="90" t="s">
        <v>931</v>
      </c>
    </row>
    <row r="3" spans="1:11" ht="16.5" customHeight="1">
      <c r="A3" s="21" t="s">
        <v>548</v>
      </c>
      <c r="B3" s="4" t="s">
        <v>140</v>
      </c>
      <c r="C3" s="4" t="s">
        <v>560</v>
      </c>
      <c r="D3" s="4">
        <v>1</v>
      </c>
      <c r="E3" s="4" t="s">
        <v>561</v>
      </c>
      <c r="F3" s="4" t="s">
        <v>562</v>
      </c>
      <c r="G3" s="4" t="s">
        <v>562</v>
      </c>
      <c r="H3" s="4">
        <v>13790217719</v>
      </c>
      <c r="I3" s="51" t="s">
        <v>932</v>
      </c>
      <c r="J3" s="61" t="s">
        <v>32</v>
      </c>
      <c r="K3" s="51" t="s">
        <v>38</v>
      </c>
    </row>
    <row r="4" spans="1:11" ht="16.5" customHeight="1">
      <c r="A4" s="20" t="s">
        <v>270</v>
      </c>
      <c r="B4" s="4" t="s">
        <v>271</v>
      </c>
      <c r="C4" s="4" t="s">
        <v>277</v>
      </c>
      <c r="D4" s="4">
        <v>2</v>
      </c>
      <c r="E4" s="4" t="s">
        <v>278</v>
      </c>
      <c r="F4" s="4" t="s">
        <v>279</v>
      </c>
      <c r="G4" s="4" t="s">
        <v>279</v>
      </c>
      <c r="H4" s="4">
        <v>15138477318</v>
      </c>
      <c r="I4" s="4" t="s">
        <v>280</v>
      </c>
      <c r="J4" s="61" t="s">
        <v>32</v>
      </c>
      <c r="K4" s="51" t="s">
        <v>38</v>
      </c>
    </row>
    <row r="5" spans="1:11" ht="16.5" customHeight="1">
      <c r="A5" s="279" t="s">
        <v>24</v>
      </c>
      <c r="B5" s="4" t="s">
        <v>25</v>
      </c>
      <c r="C5" s="4" t="s">
        <v>26</v>
      </c>
      <c r="D5" s="4">
        <v>1</v>
      </c>
      <c r="E5" s="4" t="s">
        <v>27</v>
      </c>
      <c r="F5" s="4" t="s">
        <v>28</v>
      </c>
      <c r="G5" s="4" t="s">
        <v>28</v>
      </c>
      <c r="H5" s="4">
        <v>13733548571</v>
      </c>
      <c r="I5" s="4" t="s">
        <v>31</v>
      </c>
      <c r="J5" s="61" t="s">
        <v>32</v>
      </c>
      <c r="K5" s="51" t="s">
        <v>38</v>
      </c>
    </row>
    <row r="6" spans="1:11" ht="16.5" customHeight="1">
      <c r="A6" s="280"/>
      <c r="B6" s="4" t="s">
        <v>25</v>
      </c>
      <c r="C6" s="4" t="s">
        <v>41</v>
      </c>
      <c r="D6" s="4">
        <v>1</v>
      </c>
      <c r="E6" s="4" t="s">
        <v>42</v>
      </c>
      <c r="F6" s="4" t="s">
        <v>43</v>
      </c>
      <c r="G6" s="4" t="s">
        <v>43</v>
      </c>
      <c r="H6" s="4">
        <v>18107167414</v>
      </c>
      <c r="I6" s="4" t="s">
        <v>44</v>
      </c>
      <c r="J6" s="61" t="s">
        <v>32</v>
      </c>
      <c r="K6" s="51" t="s">
        <v>38</v>
      </c>
    </row>
    <row r="7" spans="1:11" ht="16.5" customHeight="1">
      <c r="A7" s="280"/>
      <c r="B7" s="4" t="s">
        <v>81</v>
      </c>
      <c r="C7" s="4" t="s">
        <v>933</v>
      </c>
      <c r="D7" s="4">
        <v>1</v>
      </c>
      <c r="E7" s="4" t="s">
        <v>83</v>
      </c>
      <c r="F7" s="4" t="s">
        <v>84</v>
      </c>
      <c r="G7" s="4" t="s">
        <v>84</v>
      </c>
      <c r="H7" s="4">
        <v>18328079970</v>
      </c>
      <c r="I7" s="4" t="s">
        <v>934</v>
      </c>
      <c r="J7" s="61" t="s">
        <v>32</v>
      </c>
      <c r="K7" s="51" t="s">
        <v>38</v>
      </c>
    </row>
    <row r="8" spans="1:11" ht="16.5" customHeight="1">
      <c r="A8" s="280"/>
      <c r="B8" s="4" t="s">
        <v>81</v>
      </c>
      <c r="C8" s="4" t="s">
        <v>90</v>
      </c>
      <c r="D8" s="4">
        <v>1</v>
      </c>
      <c r="E8" s="4" t="s">
        <v>91</v>
      </c>
      <c r="F8" s="4" t="s">
        <v>92</v>
      </c>
      <c r="G8" s="4" t="s">
        <v>92</v>
      </c>
      <c r="H8" s="4">
        <v>18990620046</v>
      </c>
      <c r="I8" s="4" t="s">
        <v>935</v>
      </c>
      <c r="J8" s="61" t="s">
        <v>32</v>
      </c>
      <c r="K8" s="51" t="s">
        <v>38</v>
      </c>
    </row>
    <row r="9" spans="1:11" ht="16.5" customHeight="1">
      <c r="A9" s="280"/>
      <c r="B9" s="4" t="s">
        <v>81</v>
      </c>
      <c r="C9" s="4" t="s">
        <v>94</v>
      </c>
      <c r="D9" s="4">
        <v>1</v>
      </c>
      <c r="E9" s="4" t="s">
        <v>95</v>
      </c>
      <c r="F9" s="4" t="s">
        <v>96</v>
      </c>
      <c r="G9" s="4" t="s">
        <v>96</v>
      </c>
      <c r="H9" s="4">
        <v>15281229514</v>
      </c>
      <c r="I9" s="4" t="s">
        <v>97</v>
      </c>
      <c r="J9" s="61" t="s">
        <v>32</v>
      </c>
      <c r="K9" s="51" t="s">
        <v>38</v>
      </c>
    </row>
    <row r="10" spans="1:11" ht="16.5" customHeight="1">
      <c r="A10" s="280"/>
      <c r="B10" s="4" t="s">
        <v>81</v>
      </c>
      <c r="C10" s="4" t="s">
        <v>98</v>
      </c>
      <c r="D10" s="4">
        <v>1</v>
      </c>
      <c r="E10" s="4" t="s">
        <v>99</v>
      </c>
      <c r="F10" s="4" t="s">
        <v>100</v>
      </c>
      <c r="G10" s="4" t="s">
        <v>99</v>
      </c>
      <c r="H10" s="4">
        <v>13666257233</v>
      </c>
      <c r="I10" s="4" t="s">
        <v>101</v>
      </c>
      <c r="J10" s="61" t="s">
        <v>32</v>
      </c>
      <c r="K10" s="51" t="s">
        <v>38</v>
      </c>
    </row>
    <row r="11" spans="1:11" ht="16.5" customHeight="1">
      <c r="A11" s="280"/>
      <c r="B11" s="4" t="s">
        <v>102</v>
      </c>
      <c r="C11" s="4" t="s">
        <v>109</v>
      </c>
      <c r="D11" s="4">
        <v>2</v>
      </c>
      <c r="E11" s="4" t="s">
        <v>110</v>
      </c>
      <c r="F11" s="4" t="s">
        <v>111</v>
      </c>
      <c r="G11" s="4" t="s">
        <v>110</v>
      </c>
      <c r="H11" s="4">
        <v>13369690899</v>
      </c>
      <c r="I11" s="4" t="s">
        <v>112</v>
      </c>
      <c r="J11" s="61" t="s">
        <v>32</v>
      </c>
      <c r="K11" s="51" t="s">
        <v>936</v>
      </c>
    </row>
    <row r="12" spans="1:11" ht="16.5" customHeight="1">
      <c r="A12" s="280"/>
      <c r="B12" s="4" t="s">
        <v>116</v>
      </c>
      <c r="C12" s="4" t="s">
        <v>117</v>
      </c>
      <c r="D12" s="4">
        <v>1</v>
      </c>
      <c r="E12" s="4" t="s">
        <v>118</v>
      </c>
      <c r="F12" s="4" t="s">
        <v>119</v>
      </c>
      <c r="G12" s="4" t="s">
        <v>119</v>
      </c>
      <c r="H12" s="4">
        <v>15826020294</v>
      </c>
      <c r="I12" s="4" t="s">
        <v>937</v>
      </c>
      <c r="J12" s="61" t="s">
        <v>32</v>
      </c>
      <c r="K12" s="51" t="s">
        <v>38</v>
      </c>
    </row>
    <row r="13" spans="1:11" ht="16.5" customHeight="1">
      <c r="A13" s="280"/>
      <c r="B13" s="4" t="s">
        <v>116</v>
      </c>
      <c r="C13" s="4" t="s">
        <v>122</v>
      </c>
      <c r="D13" s="4">
        <v>1</v>
      </c>
      <c r="E13" s="4" t="s">
        <v>123</v>
      </c>
      <c r="F13" s="4" t="s">
        <v>124</v>
      </c>
      <c r="G13" s="4" t="s">
        <v>123</v>
      </c>
      <c r="H13" s="4">
        <v>13896064250</v>
      </c>
      <c r="I13" s="4" t="s">
        <v>125</v>
      </c>
      <c r="J13" s="61" t="s">
        <v>32</v>
      </c>
      <c r="K13" s="51" t="s">
        <v>38</v>
      </c>
    </row>
    <row r="14" spans="1:11" ht="27.75" customHeight="1">
      <c r="A14" s="280" t="s">
        <v>139</v>
      </c>
      <c r="B14" s="280" t="s">
        <v>140</v>
      </c>
      <c r="C14" s="51" t="s">
        <v>141</v>
      </c>
      <c r="D14" s="4">
        <v>2</v>
      </c>
      <c r="E14" s="4" t="s">
        <v>142</v>
      </c>
      <c r="F14" s="38" t="s">
        <v>711</v>
      </c>
      <c r="G14" s="4" t="s">
        <v>146</v>
      </c>
      <c r="H14" s="4">
        <v>15917920160</v>
      </c>
      <c r="I14" s="12" t="s">
        <v>147</v>
      </c>
      <c r="J14" s="61" t="s">
        <v>32</v>
      </c>
      <c r="K14" s="51" t="s">
        <v>38</v>
      </c>
    </row>
    <row r="15" spans="1:11" ht="27.75" customHeight="1">
      <c r="A15" s="280"/>
      <c r="B15" s="280"/>
      <c r="C15" s="51" t="s">
        <v>149</v>
      </c>
      <c r="D15" s="4">
        <v>2</v>
      </c>
      <c r="E15" s="4" t="s">
        <v>150</v>
      </c>
      <c r="F15" s="38" t="s">
        <v>153</v>
      </c>
      <c r="G15" s="4" t="s">
        <v>153</v>
      </c>
      <c r="H15" s="4">
        <v>18038862140</v>
      </c>
      <c r="I15" s="12" t="s">
        <v>154</v>
      </c>
      <c r="J15" s="61" t="s">
        <v>32</v>
      </c>
      <c r="K15" s="51" t="s">
        <v>38</v>
      </c>
    </row>
    <row r="16" spans="1:11" ht="27.75" customHeight="1">
      <c r="A16" s="280"/>
      <c r="B16" s="280"/>
      <c r="C16" s="4" t="s">
        <v>168</v>
      </c>
      <c r="D16" s="4">
        <v>2</v>
      </c>
      <c r="E16" s="4" t="s">
        <v>169</v>
      </c>
      <c r="F16" s="38" t="s">
        <v>171</v>
      </c>
      <c r="G16" s="13" t="s">
        <v>171</v>
      </c>
      <c r="H16" s="13">
        <v>13544461797</v>
      </c>
      <c r="I16" s="264" t="s">
        <v>938</v>
      </c>
      <c r="J16" s="61" t="s">
        <v>32</v>
      </c>
      <c r="K16" s="51" t="s">
        <v>38</v>
      </c>
    </row>
    <row r="17" spans="1:11" ht="27.75" customHeight="1">
      <c r="A17" s="280"/>
      <c r="B17" s="51" t="s">
        <v>227</v>
      </c>
      <c r="C17" s="51" t="s">
        <v>228</v>
      </c>
      <c r="D17" s="4">
        <v>2</v>
      </c>
      <c r="E17" s="4" t="s">
        <v>229</v>
      </c>
      <c r="F17" s="38" t="s">
        <v>231</v>
      </c>
      <c r="G17" s="13" t="s">
        <v>231</v>
      </c>
      <c r="H17" s="13">
        <v>14795592089</v>
      </c>
      <c r="I17" s="13" t="s">
        <v>232</v>
      </c>
      <c r="J17" s="61" t="s">
        <v>32</v>
      </c>
      <c r="K17" s="51" t="s">
        <v>38</v>
      </c>
    </row>
    <row r="18" spans="1:11" ht="16.5" customHeight="1">
      <c r="A18" s="280"/>
      <c r="B18" s="51" t="s">
        <v>234</v>
      </c>
      <c r="C18" s="51" t="s">
        <v>245</v>
      </c>
      <c r="D18" s="4">
        <v>2</v>
      </c>
      <c r="E18" s="4" t="s">
        <v>246</v>
      </c>
      <c r="F18" s="83" t="s">
        <v>249</v>
      </c>
      <c r="G18" s="45" t="s">
        <v>249</v>
      </c>
      <c r="H18" s="45">
        <v>18085792838</v>
      </c>
      <c r="I18" s="73" t="s">
        <v>250</v>
      </c>
      <c r="J18" s="61" t="s">
        <v>32</v>
      </c>
      <c r="K18" s="51" t="s">
        <v>38</v>
      </c>
    </row>
    <row r="19" spans="1:11" ht="16.5" customHeight="1">
      <c r="A19" s="22" t="s">
        <v>417</v>
      </c>
      <c r="B19" s="4" t="s">
        <v>450</v>
      </c>
      <c r="C19" s="4" t="s">
        <v>476</v>
      </c>
      <c r="D19" s="38">
        <v>2</v>
      </c>
      <c r="E19" s="36" t="s">
        <v>477</v>
      </c>
      <c r="F19" s="12" t="s">
        <v>478</v>
      </c>
      <c r="G19" s="38" t="s">
        <v>939</v>
      </c>
      <c r="H19" s="51">
        <v>13672288880</v>
      </c>
      <c r="I19" s="51" t="s">
        <v>940</v>
      </c>
      <c r="J19" s="61" t="s">
        <v>32</v>
      </c>
      <c r="K19" s="51" t="s">
        <v>38</v>
      </c>
    </row>
    <row r="20" spans="1:11" ht="16.5" customHeight="1">
      <c r="A20" s="71" t="s">
        <v>417</v>
      </c>
      <c r="B20" s="45" t="s">
        <v>511</v>
      </c>
      <c r="C20" s="45" t="s">
        <v>525</v>
      </c>
      <c r="D20" s="83">
        <v>1</v>
      </c>
      <c r="E20" s="74" t="s">
        <v>526</v>
      </c>
      <c r="F20" s="45" t="s">
        <v>527</v>
      </c>
      <c r="G20" s="45" t="s">
        <v>528</v>
      </c>
      <c r="H20" s="45">
        <v>15868287246</v>
      </c>
      <c r="I20" s="75" t="s">
        <v>529</v>
      </c>
      <c r="J20" s="61" t="s">
        <v>32</v>
      </c>
      <c r="K20" s="51" t="s">
        <v>38</v>
      </c>
    </row>
    <row r="21" spans="1:11" ht="16.5" customHeight="1">
      <c r="A21" s="4" t="s">
        <v>139</v>
      </c>
      <c r="B21" s="4" t="s">
        <v>140</v>
      </c>
      <c r="C21" s="4" t="s">
        <v>155</v>
      </c>
      <c r="D21" s="4">
        <v>1</v>
      </c>
      <c r="E21" s="4" t="s">
        <v>156</v>
      </c>
      <c r="F21" s="4" t="s">
        <v>159</v>
      </c>
      <c r="G21" s="38" t="s">
        <v>159</v>
      </c>
      <c r="H21" s="51">
        <v>15627920466</v>
      </c>
      <c r="I21" s="51" t="s">
        <v>160</v>
      </c>
      <c r="J21" s="61" t="s">
        <v>32</v>
      </c>
      <c r="K21" s="51" t="s">
        <v>38</v>
      </c>
    </row>
    <row r="22" spans="1:11" ht="16.5" customHeight="1">
      <c r="A22" s="20" t="s">
        <v>270</v>
      </c>
      <c r="B22" s="4" t="s">
        <v>287</v>
      </c>
      <c r="C22" s="4" t="s">
        <v>413</v>
      </c>
      <c r="D22" s="4">
        <v>2</v>
      </c>
      <c r="E22" s="4" t="s">
        <v>414</v>
      </c>
      <c r="F22" s="4" t="s">
        <v>415</v>
      </c>
      <c r="G22" s="4" t="s">
        <v>415</v>
      </c>
      <c r="H22" s="4">
        <v>13574459257</v>
      </c>
      <c r="I22" s="4" t="s">
        <v>416</v>
      </c>
      <c r="J22" s="61" t="s">
        <v>32</v>
      </c>
      <c r="K22" s="51" t="s">
        <v>38</v>
      </c>
    </row>
    <row r="23" spans="1:11" ht="27.75" customHeight="1">
      <c r="A23" s="87" t="s">
        <v>139</v>
      </c>
      <c r="B23" s="4" t="s">
        <v>257</v>
      </c>
      <c r="C23" s="4" t="s">
        <v>258</v>
      </c>
      <c r="D23" s="4">
        <v>2</v>
      </c>
      <c r="E23" s="4" t="s">
        <v>259</v>
      </c>
      <c r="F23" s="4" t="s">
        <v>891</v>
      </c>
      <c r="G23" s="13" t="s">
        <v>259</v>
      </c>
      <c r="H23" s="13">
        <v>13769111230</v>
      </c>
      <c r="I23" s="13" t="s">
        <v>261</v>
      </c>
      <c r="J23" s="77" t="s">
        <v>32</v>
      </c>
      <c r="K23" s="51" t="s">
        <v>38</v>
      </c>
    </row>
    <row r="24" spans="1:11" ht="16.5" customHeight="1">
      <c r="A24" s="20" t="s">
        <v>270</v>
      </c>
      <c r="B24" s="4" t="s">
        <v>294</v>
      </c>
      <c r="C24" s="4" t="s">
        <v>381</v>
      </c>
      <c r="D24" s="5">
        <v>2</v>
      </c>
      <c r="E24" s="5" t="s">
        <v>382</v>
      </c>
      <c r="F24" s="4" t="s">
        <v>383</v>
      </c>
      <c r="G24" s="4" t="s">
        <v>384</v>
      </c>
      <c r="H24" s="4">
        <v>13075357858</v>
      </c>
      <c r="I24" s="30" t="s">
        <v>385</v>
      </c>
      <c r="J24" s="51" t="s">
        <v>32</v>
      </c>
      <c r="K24" s="62" t="s">
        <v>38</v>
      </c>
    </row>
    <row r="25" spans="1:11" ht="16.5" customHeight="1">
      <c r="A25" s="20" t="s">
        <v>270</v>
      </c>
      <c r="B25" s="4" t="s">
        <v>368</v>
      </c>
      <c r="C25" s="4" t="s">
        <v>369</v>
      </c>
      <c r="D25" s="4">
        <v>2</v>
      </c>
      <c r="E25" s="4" t="s">
        <v>370</v>
      </c>
      <c r="F25" s="4" t="s">
        <v>371</v>
      </c>
      <c r="G25" s="4" t="s">
        <v>371</v>
      </c>
      <c r="H25" s="4">
        <v>18047193027</v>
      </c>
      <c r="I25" s="30" t="s">
        <v>372</v>
      </c>
      <c r="J25" s="51" t="s">
        <v>32</v>
      </c>
      <c r="K25" s="62" t="s">
        <v>38</v>
      </c>
    </row>
    <row r="26" spans="1:11" ht="16.5" customHeight="1">
      <c r="A26" s="20" t="s">
        <v>270</v>
      </c>
      <c r="B26" s="4" t="s">
        <v>287</v>
      </c>
      <c r="C26" s="4" t="s">
        <v>324</v>
      </c>
      <c r="D26" s="4">
        <v>2</v>
      </c>
      <c r="E26" s="4" t="s">
        <v>325</v>
      </c>
      <c r="F26" s="4" t="s">
        <v>326</v>
      </c>
      <c r="G26" s="4" t="s">
        <v>326</v>
      </c>
      <c r="H26" s="4">
        <v>18942008099</v>
      </c>
      <c r="I26" s="30" t="s">
        <v>328</v>
      </c>
      <c r="J26" s="51" t="s">
        <v>32</v>
      </c>
      <c r="K26" s="62" t="s">
        <v>38</v>
      </c>
    </row>
    <row r="27" spans="1:11" s="72" customFormat="1" ht="16.5" customHeight="1">
      <c r="A27" s="121" t="s">
        <v>270</v>
      </c>
      <c r="B27" s="121" t="s">
        <v>294</v>
      </c>
      <c r="C27" s="121" t="s">
        <v>295</v>
      </c>
      <c r="D27" s="122">
        <v>2</v>
      </c>
      <c r="E27" s="122" t="s">
        <v>296</v>
      </c>
      <c r="F27" s="121" t="s">
        <v>297</v>
      </c>
      <c r="G27" s="121" t="s">
        <v>299</v>
      </c>
      <c r="H27" s="121">
        <v>13561486328</v>
      </c>
      <c r="I27" s="123" t="s">
        <v>300</v>
      </c>
      <c r="J27" s="124" t="s">
        <v>941</v>
      </c>
      <c r="K27" s="125"/>
    </row>
    <row r="28" spans="1:11" ht="16.5" customHeight="1">
      <c r="A28" s="4"/>
      <c r="B28" s="4"/>
      <c r="C28" s="4"/>
      <c r="D28" s="4"/>
      <c r="E28" s="4"/>
      <c r="F28" s="6"/>
      <c r="G28" s="13"/>
      <c r="H28" s="13"/>
      <c r="I28" s="13"/>
      <c r="J28" s="51"/>
      <c r="K28" s="51"/>
    </row>
    <row r="29" spans="1:11" ht="16.5" customHeight="1">
      <c r="A29" s="51"/>
      <c r="B29" s="51"/>
      <c r="C29" s="51"/>
      <c r="D29" s="51"/>
      <c r="E29" s="51"/>
      <c r="F29" s="51"/>
      <c r="G29" s="51"/>
      <c r="H29" s="51"/>
      <c r="I29" s="51"/>
      <c r="J29" s="51"/>
      <c r="K29" s="51"/>
    </row>
    <row r="30" spans="1:11" ht="16.5" customHeight="1">
      <c r="A30" s="51"/>
      <c r="B30" s="51"/>
      <c r="C30" s="51"/>
      <c r="D30" s="51"/>
      <c r="E30" s="51"/>
      <c r="F30" s="51"/>
      <c r="G30" s="51"/>
      <c r="H30" s="51"/>
      <c r="I30" s="51"/>
      <c r="J30" s="51"/>
      <c r="K30" s="51"/>
    </row>
    <row r="31" spans="1:11" ht="16.5" customHeight="1">
      <c r="A31" s="51"/>
      <c r="B31" s="51"/>
      <c r="C31" s="51"/>
      <c r="D31" s="51"/>
      <c r="E31" s="51"/>
      <c r="F31" s="51"/>
      <c r="G31" s="51"/>
      <c r="H31" s="51"/>
      <c r="I31" s="51"/>
      <c r="J31" s="51"/>
      <c r="K31" s="51"/>
    </row>
    <row r="32" spans="1:11" ht="16.5" customHeight="1">
      <c r="A32" s="51"/>
      <c r="B32" s="51"/>
      <c r="C32" s="51"/>
      <c r="D32" s="51"/>
      <c r="E32" s="51"/>
      <c r="F32" s="51"/>
      <c r="G32" s="51"/>
      <c r="H32" s="51"/>
      <c r="I32" s="51"/>
      <c r="J32" s="51"/>
      <c r="K32" s="51"/>
    </row>
    <row r="33" spans="1:11" ht="16.5" customHeight="1">
      <c r="A33" s="51"/>
      <c r="B33" s="51"/>
      <c r="C33" s="51"/>
      <c r="D33" s="51"/>
      <c r="E33" s="51"/>
      <c r="F33" s="51"/>
      <c r="G33" s="51"/>
      <c r="H33" s="51"/>
      <c r="I33" s="51"/>
      <c r="J33" s="51"/>
      <c r="K33" s="51"/>
    </row>
    <row r="34" spans="1:11" ht="16.5" customHeight="1">
      <c r="A34" s="51"/>
      <c r="B34" s="51"/>
      <c r="C34" s="51"/>
      <c r="D34" s="51"/>
      <c r="E34" s="51"/>
      <c r="F34" s="51"/>
      <c r="G34" s="51"/>
      <c r="H34" s="51"/>
      <c r="I34" s="51"/>
      <c r="J34" s="51"/>
      <c r="K34" s="51"/>
    </row>
    <row r="35" spans="1:11" ht="16.5" customHeight="1">
      <c r="A35" s="51"/>
      <c r="B35" s="51"/>
      <c r="C35" s="51"/>
      <c r="D35" s="51"/>
      <c r="E35" s="51"/>
      <c r="F35" s="51"/>
      <c r="G35" s="51"/>
      <c r="H35" s="51"/>
      <c r="I35" s="51"/>
      <c r="J35" s="51"/>
      <c r="K35" s="51"/>
    </row>
    <row r="36" spans="1:11" ht="16.5" customHeight="1">
      <c r="A36" s="51"/>
      <c r="B36" s="51"/>
      <c r="C36" s="51"/>
      <c r="D36" s="51"/>
      <c r="E36" s="51"/>
      <c r="F36" s="51"/>
      <c r="G36" s="51"/>
      <c r="H36" s="51"/>
      <c r="I36" s="51"/>
      <c r="J36" s="51"/>
      <c r="K36" s="51"/>
    </row>
    <row r="37" spans="1:11" ht="16.5" customHeight="1">
      <c r="A37" s="51"/>
      <c r="B37" s="51"/>
      <c r="C37" s="51"/>
      <c r="D37" s="51"/>
      <c r="E37" s="51"/>
      <c r="F37" s="51"/>
      <c r="G37" s="51"/>
      <c r="H37" s="51"/>
      <c r="I37" s="51"/>
      <c r="J37" s="51"/>
      <c r="K37" s="51"/>
    </row>
  </sheetData>
  <mergeCells count="4">
    <mergeCell ref="A1:J1"/>
    <mergeCell ref="A5:A13"/>
    <mergeCell ref="A14:A18"/>
    <mergeCell ref="B14:B1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D6BFD-76A6-44E0-ADEE-38B24B76674C}">
  <sheetPr>
    <outlinePr summaryBelow="0" summaryRight="0"/>
  </sheetPr>
  <dimension ref="A2:I70"/>
  <sheetViews>
    <sheetView workbookViewId="0">
      <selection activeCell="A2" sqref="A2:H2"/>
    </sheetView>
  </sheetViews>
  <sheetFormatPr defaultColWidth="8.875" defaultRowHeight="15.75" customHeight="1"/>
  <cols>
    <col min="1" max="1" width="25" style="27" customWidth="1"/>
    <col min="2" max="2" width="13" style="27" customWidth="1"/>
    <col min="3" max="3" width="33.125" style="27" customWidth="1"/>
    <col min="4" max="5" width="7.125" style="27" customWidth="1"/>
    <col min="6" max="6" width="13.625" style="27" customWidth="1"/>
    <col min="7" max="7" width="23.5" style="27" customWidth="1"/>
    <col min="8" max="8" width="31.625" style="27" customWidth="1"/>
    <col min="9" max="9" width="16.125" style="27" customWidth="1"/>
  </cols>
  <sheetData>
    <row r="2" spans="1:8" ht="23.25" customHeight="1">
      <c r="A2" s="282" t="s">
        <v>942</v>
      </c>
      <c r="B2" s="282"/>
      <c r="C2" s="282"/>
      <c r="D2" s="282"/>
      <c r="E2" s="282"/>
      <c r="F2" s="282"/>
      <c r="G2" s="282"/>
      <c r="H2" s="282"/>
    </row>
    <row r="3" spans="1:8" ht="28.5" customHeight="1">
      <c r="A3" s="16" t="s">
        <v>0</v>
      </c>
      <c r="B3" s="8" t="s">
        <v>1</v>
      </c>
      <c r="C3" s="8" t="s">
        <v>2</v>
      </c>
      <c r="D3" s="8" t="s">
        <v>3</v>
      </c>
      <c r="E3" s="8" t="s">
        <v>4</v>
      </c>
      <c r="F3" s="9" t="s">
        <v>5</v>
      </c>
      <c r="G3" s="9" t="s">
        <v>7</v>
      </c>
      <c r="H3" s="265" t="s">
        <v>8</v>
      </c>
    </row>
    <row r="4" spans="1:8" ht="15.75" customHeight="1">
      <c r="A4" s="18" t="s">
        <v>24</v>
      </c>
      <c r="B4" s="4" t="s">
        <v>25</v>
      </c>
      <c r="C4" s="4" t="s">
        <v>26</v>
      </c>
      <c r="D4" s="4">
        <v>1</v>
      </c>
      <c r="E4" s="4" t="s">
        <v>27</v>
      </c>
      <c r="F4" s="4" t="s">
        <v>28</v>
      </c>
      <c r="G4" s="6" t="s">
        <v>29</v>
      </c>
      <c r="H4" s="6" t="s">
        <v>30</v>
      </c>
    </row>
    <row r="5" spans="1:8" ht="15.75" customHeight="1">
      <c r="A5" s="18" t="s">
        <v>24</v>
      </c>
      <c r="B5" s="4" t="s">
        <v>25</v>
      </c>
      <c r="C5" s="4" t="s">
        <v>41</v>
      </c>
      <c r="D5" s="4">
        <v>1</v>
      </c>
      <c r="E5" s="4" t="s">
        <v>42</v>
      </c>
      <c r="F5" s="4" t="s">
        <v>43</v>
      </c>
      <c r="G5" s="6" t="s">
        <v>29</v>
      </c>
      <c r="H5" s="4" t="s">
        <v>38</v>
      </c>
    </row>
    <row r="6" spans="1:8" ht="15.75" customHeight="1">
      <c r="A6" s="18" t="s">
        <v>24</v>
      </c>
      <c r="B6" s="4" t="s">
        <v>81</v>
      </c>
      <c r="C6" s="4" t="s">
        <v>82</v>
      </c>
      <c r="D6" s="4">
        <v>1</v>
      </c>
      <c r="E6" s="4" t="s">
        <v>83</v>
      </c>
      <c r="F6" s="4" t="s">
        <v>84</v>
      </c>
      <c r="G6" s="6" t="s">
        <v>29</v>
      </c>
      <c r="H6" s="4" t="s">
        <v>38</v>
      </c>
    </row>
    <row r="7" spans="1:8" ht="15.75" customHeight="1">
      <c r="A7" s="18" t="s">
        <v>24</v>
      </c>
      <c r="B7" s="4" t="s">
        <v>81</v>
      </c>
      <c r="C7" s="4" t="s">
        <v>90</v>
      </c>
      <c r="D7" s="4">
        <v>1</v>
      </c>
      <c r="E7" s="4" t="s">
        <v>91</v>
      </c>
      <c r="F7" s="4" t="s">
        <v>92</v>
      </c>
      <c r="G7" s="6" t="s">
        <v>29</v>
      </c>
      <c r="H7" s="4" t="s">
        <v>38</v>
      </c>
    </row>
    <row r="8" spans="1:8" ht="15.75" customHeight="1">
      <c r="A8" s="18" t="s">
        <v>24</v>
      </c>
      <c r="B8" s="4" t="s">
        <v>81</v>
      </c>
      <c r="C8" s="4" t="s">
        <v>94</v>
      </c>
      <c r="D8" s="4">
        <v>1</v>
      </c>
      <c r="E8" s="4" t="s">
        <v>95</v>
      </c>
      <c r="F8" s="4" t="s">
        <v>96</v>
      </c>
      <c r="G8" s="6" t="s">
        <v>29</v>
      </c>
      <c r="H8" s="4" t="s">
        <v>38</v>
      </c>
    </row>
    <row r="9" spans="1:8" ht="15.75" customHeight="1">
      <c r="A9" s="18" t="s">
        <v>24</v>
      </c>
      <c r="B9" s="4" t="s">
        <v>102</v>
      </c>
      <c r="C9" s="4" t="s">
        <v>109</v>
      </c>
      <c r="D9" s="4">
        <v>2</v>
      </c>
      <c r="E9" s="4" t="s">
        <v>110</v>
      </c>
      <c r="F9" s="4" t="s">
        <v>111</v>
      </c>
      <c r="G9" s="6" t="s">
        <v>29</v>
      </c>
      <c r="H9" s="4" t="s">
        <v>38</v>
      </c>
    </row>
    <row r="10" spans="1:8" ht="15.75" customHeight="1">
      <c r="A10" s="18" t="s">
        <v>24</v>
      </c>
      <c r="B10" s="4" t="s">
        <v>116</v>
      </c>
      <c r="C10" s="4" t="s">
        <v>117</v>
      </c>
      <c r="D10" s="4">
        <v>1</v>
      </c>
      <c r="E10" s="4" t="s">
        <v>118</v>
      </c>
      <c r="F10" s="14" t="s">
        <v>119</v>
      </c>
      <c r="G10" s="6" t="s">
        <v>29</v>
      </c>
      <c r="H10" s="4" t="s">
        <v>38</v>
      </c>
    </row>
    <row r="11" spans="1:8" ht="15.75" customHeight="1">
      <c r="A11" s="18" t="s">
        <v>24</v>
      </c>
      <c r="B11" s="4" t="s">
        <v>116</v>
      </c>
      <c r="C11" s="4" t="s">
        <v>122</v>
      </c>
      <c r="D11" s="4">
        <v>1</v>
      </c>
      <c r="E11" s="4" t="s">
        <v>123</v>
      </c>
      <c r="F11" s="4" t="s">
        <v>124</v>
      </c>
      <c r="G11" s="6" t="s">
        <v>29</v>
      </c>
      <c r="H11" s="4" t="s">
        <v>38</v>
      </c>
    </row>
    <row r="12" spans="1:8" ht="15.75" customHeight="1">
      <c r="A12" s="20" t="s">
        <v>270</v>
      </c>
      <c r="B12" s="4" t="s">
        <v>287</v>
      </c>
      <c r="C12" s="4" t="s">
        <v>324</v>
      </c>
      <c r="D12" s="4">
        <v>2</v>
      </c>
      <c r="E12" s="4" t="s">
        <v>325</v>
      </c>
      <c r="F12" s="4" t="s">
        <v>326</v>
      </c>
      <c r="G12" s="6" t="s">
        <v>298</v>
      </c>
      <c r="H12" s="4" t="s">
        <v>38</v>
      </c>
    </row>
    <row r="13" spans="1:8" ht="15.75" customHeight="1">
      <c r="A13" s="20" t="s">
        <v>270</v>
      </c>
      <c r="B13" s="4" t="s">
        <v>287</v>
      </c>
      <c r="C13" s="4" t="s">
        <v>413</v>
      </c>
      <c r="D13" s="4">
        <v>2</v>
      </c>
      <c r="E13" s="4" t="s">
        <v>414</v>
      </c>
      <c r="F13" s="4" t="s">
        <v>415</v>
      </c>
      <c r="G13" s="6" t="s">
        <v>298</v>
      </c>
      <c r="H13" s="4" t="s">
        <v>38</v>
      </c>
    </row>
    <row r="14" spans="1:8" ht="15.75" customHeight="1">
      <c r="A14" s="20" t="s">
        <v>270</v>
      </c>
      <c r="B14" s="4" t="s">
        <v>336</v>
      </c>
      <c r="C14" s="4" t="s">
        <v>348</v>
      </c>
      <c r="D14" s="4">
        <v>1</v>
      </c>
      <c r="E14" s="4" t="s">
        <v>349</v>
      </c>
      <c r="F14" s="4" t="s">
        <v>350</v>
      </c>
      <c r="G14" s="6" t="s">
        <v>298</v>
      </c>
      <c r="H14" s="13" t="s">
        <v>38</v>
      </c>
    </row>
    <row r="15" spans="1:8" ht="15.75" customHeight="1">
      <c r="A15" s="20" t="s">
        <v>270</v>
      </c>
      <c r="B15" s="4" t="s">
        <v>368</v>
      </c>
      <c r="C15" s="4" t="s">
        <v>369</v>
      </c>
      <c r="D15" s="4">
        <v>2</v>
      </c>
      <c r="E15" s="4" t="s">
        <v>370</v>
      </c>
      <c r="F15" s="4" t="s">
        <v>371</v>
      </c>
      <c r="G15" s="6" t="s">
        <v>298</v>
      </c>
      <c r="H15" s="13" t="s">
        <v>38</v>
      </c>
    </row>
    <row r="16" spans="1:8" ht="15.75" customHeight="1">
      <c r="A16" s="20" t="s">
        <v>270</v>
      </c>
      <c r="B16" s="4" t="s">
        <v>294</v>
      </c>
      <c r="C16" s="4" t="s">
        <v>405</v>
      </c>
      <c r="D16" s="5">
        <v>2</v>
      </c>
      <c r="E16" s="5" t="s">
        <v>406</v>
      </c>
      <c r="F16" s="4" t="s">
        <v>407</v>
      </c>
      <c r="G16" s="4" t="s">
        <v>408</v>
      </c>
      <c r="H16" s="4" t="s">
        <v>38</v>
      </c>
    </row>
    <row r="17" spans="1:8" ht="15.75" customHeight="1">
      <c r="A17" s="20" t="s">
        <v>270</v>
      </c>
      <c r="B17" s="4" t="s">
        <v>294</v>
      </c>
      <c r="C17" s="4" t="s">
        <v>409</v>
      </c>
      <c r="D17" s="5">
        <v>2</v>
      </c>
      <c r="E17" s="5" t="s">
        <v>410</v>
      </c>
      <c r="F17" s="4" t="s">
        <v>411</v>
      </c>
      <c r="G17" s="6" t="s">
        <v>298</v>
      </c>
      <c r="H17" s="4" t="s">
        <v>38</v>
      </c>
    </row>
    <row r="18" spans="1:8" ht="15.75" customHeight="1">
      <c r="A18" s="28" t="s">
        <v>270</v>
      </c>
      <c r="B18" s="45" t="s">
        <v>294</v>
      </c>
      <c r="C18" s="45" t="s">
        <v>295</v>
      </c>
      <c r="D18" s="33">
        <v>2</v>
      </c>
      <c r="E18" s="33" t="s">
        <v>296</v>
      </c>
      <c r="F18" s="45" t="s">
        <v>297</v>
      </c>
      <c r="G18" s="34" t="s">
        <v>298</v>
      </c>
      <c r="H18" s="45" t="s">
        <v>38</v>
      </c>
    </row>
    <row r="19" spans="1:8" ht="15.75" customHeight="1">
      <c r="A19" s="41" t="s">
        <v>417</v>
      </c>
      <c r="B19" s="4" t="s">
        <v>511</v>
      </c>
      <c r="C19" s="4" t="s">
        <v>525</v>
      </c>
      <c r="D19" s="36">
        <v>1</v>
      </c>
      <c r="E19" s="5" t="s">
        <v>526</v>
      </c>
      <c r="F19" s="5" t="s">
        <v>527</v>
      </c>
      <c r="G19" s="6" t="s">
        <v>29</v>
      </c>
      <c r="H19" s="4" t="s">
        <v>38</v>
      </c>
    </row>
    <row r="20" spans="1:8" ht="15.75" customHeight="1">
      <c r="A20" s="7"/>
      <c r="B20" s="7"/>
      <c r="C20" s="7"/>
      <c r="D20" s="17"/>
      <c r="E20" s="17"/>
      <c r="F20" s="7"/>
      <c r="G20" s="24"/>
      <c r="H20" s="7"/>
    </row>
    <row r="22" spans="1:8" ht="23.25" customHeight="1">
      <c r="A22" s="281" t="s">
        <v>943</v>
      </c>
      <c r="B22" s="281"/>
      <c r="C22" s="281"/>
      <c r="D22" s="281"/>
      <c r="E22" s="281"/>
      <c r="F22" s="281"/>
      <c r="G22" s="281"/>
    </row>
    <row r="23" spans="1:8" ht="15.75" customHeight="1">
      <c r="A23" s="16" t="s">
        <v>0</v>
      </c>
      <c r="B23" s="8" t="s">
        <v>1</v>
      </c>
      <c r="C23" s="8" t="s">
        <v>2</v>
      </c>
      <c r="D23" s="8" t="s">
        <v>3</v>
      </c>
      <c r="E23" s="8" t="s">
        <v>4</v>
      </c>
      <c r="F23" s="9" t="s">
        <v>5</v>
      </c>
      <c r="G23" s="9" t="s">
        <v>7</v>
      </c>
    </row>
    <row r="24" spans="1:8" ht="15.75" customHeight="1">
      <c r="A24" s="19" t="s">
        <v>139</v>
      </c>
      <c r="B24" s="4" t="s">
        <v>140</v>
      </c>
      <c r="C24" s="15" t="s">
        <v>691</v>
      </c>
      <c r="D24" s="4">
        <v>2</v>
      </c>
      <c r="E24" s="6" t="s">
        <v>224</v>
      </c>
      <c r="F24" s="6"/>
      <c r="G24" s="15" t="s">
        <v>899</v>
      </c>
    </row>
    <row r="25" spans="1:8" ht="15.75" customHeight="1">
      <c r="A25" s="22" t="s">
        <v>417</v>
      </c>
      <c r="B25" s="4" t="s">
        <v>418</v>
      </c>
      <c r="C25" s="15" t="s">
        <v>426</v>
      </c>
      <c r="D25" s="5">
        <v>1</v>
      </c>
      <c r="E25" s="5" t="s">
        <v>427</v>
      </c>
      <c r="F25" s="4" t="s">
        <v>428</v>
      </c>
      <c r="G25" s="15" t="s">
        <v>899</v>
      </c>
    </row>
    <row r="26" spans="1:8" ht="15.75" customHeight="1">
      <c r="A26" s="22" t="s">
        <v>417</v>
      </c>
      <c r="B26" s="4" t="s">
        <v>445</v>
      </c>
      <c r="C26" s="15" t="s">
        <v>446</v>
      </c>
      <c r="D26" s="5">
        <v>2</v>
      </c>
      <c r="E26" s="5" t="s">
        <v>447</v>
      </c>
      <c r="F26" s="4" t="s">
        <v>448</v>
      </c>
      <c r="G26" s="15" t="s">
        <v>899</v>
      </c>
    </row>
    <row r="27" spans="1:8" ht="15.75" customHeight="1">
      <c r="A27" s="22" t="s">
        <v>417</v>
      </c>
      <c r="B27" s="4" t="s">
        <v>450</v>
      </c>
      <c r="C27" s="15" t="s">
        <v>451</v>
      </c>
      <c r="D27" s="5">
        <v>2</v>
      </c>
      <c r="E27" s="5"/>
      <c r="F27" s="4"/>
      <c r="G27" s="15" t="s">
        <v>899</v>
      </c>
    </row>
    <row r="28" spans="1:8" ht="15.75" customHeight="1">
      <c r="A28" s="22" t="s">
        <v>417</v>
      </c>
      <c r="B28" s="4" t="s">
        <v>450</v>
      </c>
      <c r="C28" s="15" t="s">
        <v>456</v>
      </c>
      <c r="D28" s="5">
        <v>2</v>
      </c>
      <c r="E28" s="5" t="s">
        <v>457</v>
      </c>
      <c r="F28" s="4" t="s">
        <v>458</v>
      </c>
      <c r="G28" s="15" t="s">
        <v>899</v>
      </c>
    </row>
    <row r="29" spans="1:8" ht="15.75" customHeight="1">
      <c r="A29" s="7"/>
      <c r="B29" s="7"/>
      <c r="C29" s="7"/>
      <c r="D29" s="17"/>
      <c r="E29" s="17"/>
      <c r="F29" s="7"/>
      <c r="G29" s="7"/>
    </row>
    <row r="30" spans="1:8" ht="15.75" customHeight="1">
      <c r="A30" s="7"/>
      <c r="B30" s="7"/>
      <c r="C30" s="7"/>
      <c r="D30" s="17"/>
      <c r="E30" s="17"/>
      <c r="F30" s="7"/>
      <c r="G30" s="7"/>
    </row>
    <row r="31" spans="1:8" ht="15.75" customHeight="1">
      <c r="A31" s="7"/>
      <c r="B31" s="7"/>
      <c r="C31" s="7"/>
      <c r="D31" s="17"/>
      <c r="E31" s="17"/>
      <c r="F31" s="7"/>
      <c r="G31" s="7"/>
    </row>
    <row r="32" spans="1:8" ht="23.25" customHeight="1">
      <c r="A32" s="281" t="s">
        <v>944</v>
      </c>
      <c r="B32" s="281"/>
      <c r="C32" s="281"/>
      <c r="D32" s="281"/>
      <c r="E32" s="281"/>
      <c r="F32" s="281"/>
      <c r="G32" s="281"/>
    </row>
    <row r="33" spans="1:8" ht="15.75" customHeight="1">
      <c r="A33" s="16" t="s">
        <v>0</v>
      </c>
      <c r="B33" s="8" t="s">
        <v>1</v>
      </c>
      <c r="C33" s="8" t="s">
        <v>2</v>
      </c>
      <c r="D33" s="8" t="s">
        <v>3</v>
      </c>
      <c r="E33" s="8" t="s">
        <v>4</v>
      </c>
      <c r="F33" s="9" t="s">
        <v>5</v>
      </c>
      <c r="G33" s="9" t="s">
        <v>7</v>
      </c>
    </row>
    <row r="34" spans="1:8" ht="15.75" customHeight="1">
      <c r="A34" s="18" t="s">
        <v>24</v>
      </c>
      <c r="B34" s="4" t="s">
        <v>81</v>
      </c>
      <c r="C34" s="23" t="s">
        <v>882</v>
      </c>
      <c r="D34" s="4">
        <v>2</v>
      </c>
      <c r="E34" s="4" t="s">
        <v>945</v>
      </c>
      <c r="F34" s="6" t="s">
        <v>946</v>
      </c>
      <c r="G34" s="23" t="s">
        <v>947</v>
      </c>
    </row>
    <row r="35" spans="1:8" ht="15.75" customHeight="1">
      <c r="A35" s="21" t="s">
        <v>548</v>
      </c>
      <c r="B35" s="4" t="s">
        <v>603</v>
      </c>
      <c r="C35" s="23" t="s">
        <v>851</v>
      </c>
      <c r="D35" s="4">
        <v>2</v>
      </c>
      <c r="E35" s="4" t="s">
        <v>948</v>
      </c>
      <c r="F35" s="4" t="s">
        <v>852</v>
      </c>
      <c r="G35" s="23" t="s">
        <v>947</v>
      </c>
    </row>
    <row r="39" spans="1:8" ht="23.25" customHeight="1">
      <c r="A39" s="281" t="s">
        <v>949</v>
      </c>
      <c r="B39" s="281"/>
      <c r="C39" s="281"/>
      <c r="D39" s="281"/>
      <c r="E39" s="281"/>
      <c r="F39" s="281"/>
      <c r="G39" s="281"/>
      <c r="H39" s="281"/>
    </row>
    <row r="40" spans="1:8" ht="28.5" customHeight="1">
      <c r="A40" s="16" t="s">
        <v>0</v>
      </c>
      <c r="B40" s="8" t="s">
        <v>1</v>
      </c>
      <c r="C40" s="8" t="s">
        <v>2</v>
      </c>
      <c r="D40" s="8" t="s">
        <v>3</v>
      </c>
      <c r="E40" s="8" t="s">
        <v>4</v>
      </c>
      <c r="F40" s="9" t="s">
        <v>5</v>
      </c>
      <c r="G40" s="266" t="s">
        <v>6</v>
      </c>
      <c r="H40" s="9" t="s">
        <v>7</v>
      </c>
    </row>
    <row r="41" spans="1:8" ht="15.75" customHeight="1">
      <c r="A41" s="18" t="s">
        <v>24</v>
      </c>
      <c r="B41" s="4" t="s">
        <v>25</v>
      </c>
      <c r="C41" s="4" t="s">
        <v>33</v>
      </c>
      <c r="D41" s="4">
        <v>1</v>
      </c>
      <c r="E41" s="4" t="s">
        <v>34</v>
      </c>
      <c r="F41" s="4" t="s">
        <v>35</v>
      </c>
      <c r="G41" s="4" t="s">
        <v>36</v>
      </c>
      <c r="H41" s="4" t="s">
        <v>37</v>
      </c>
    </row>
    <row r="42" spans="1:8" ht="15.75" customHeight="1">
      <c r="A42" s="18" t="s">
        <v>24</v>
      </c>
      <c r="B42" s="4" t="s">
        <v>25</v>
      </c>
      <c r="C42" s="4" t="s">
        <v>57</v>
      </c>
      <c r="D42" s="4">
        <v>1</v>
      </c>
      <c r="E42" s="4" t="s">
        <v>58</v>
      </c>
      <c r="F42" s="4" t="s">
        <v>59</v>
      </c>
      <c r="G42" s="4" t="s">
        <v>36</v>
      </c>
      <c r="H42" s="4" t="s">
        <v>37</v>
      </c>
    </row>
    <row r="43" spans="1:8" ht="15.75" customHeight="1">
      <c r="A43" s="18" t="s">
        <v>24</v>
      </c>
      <c r="B43" s="4" t="s">
        <v>25</v>
      </c>
      <c r="C43" s="4" t="s">
        <v>62</v>
      </c>
      <c r="D43" s="4">
        <v>1</v>
      </c>
      <c r="E43" s="4" t="s">
        <v>63</v>
      </c>
      <c r="F43" s="4" t="s">
        <v>64</v>
      </c>
      <c r="G43" s="4" t="s">
        <v>36</v>
      </c>
      <c r="H43" s="4" t="s">
        <v>37</v>
      </c>
    </row>
    <row r="44" spans="1:8" ht="15.75" customHeight="1">
      <c r="A44" s="18" t="s">
        <v>24</v>
      </c>
      <c r="B44" s="4" t="s">
        <v>25</v>
      </c>
      <c r="C44" s="4" t="s">
        <v>71</v>
      </c>
      <c r="D44" s="4">
        <v>2</v>
      </c>
      <c r="E44" s="4" t="s">
        <v>72</v>
      </c>
      <c r="F44" s="4" t="s">
        <v>73</v>
      </c>
      <c r="G44" s="4" t="s">
        <v>36</v>
      </c>
      <c r="H44" s="4" t="s">
        <v>37</v>
      </c>
    </row>
    <row r="45" spans="1:8" ht="15.75" customHeight="1">
      <c r="A45" s="18" t="s">
        <v>24</v>
      </c>
      <c r="B45" s="4" t="s">
        <v>25</v>
      </c>
      <c r="C45" s="4" t="s">
        <v>76</v>
      </c>
      <c r="D45" s="4">
        <v>2</v>
      </c>
      <c r="E45" s="4" t="s">
        <v>77</v>
      </c>
      <c r="F45" s="4" t="s">
        <v>78</v>
      </c>
      <c r="G45" s="4" t="s">
        <v>36</v>
      </c>
      <c r="H45" s="4" t="s">
        <v>37</v>
      </c>
    </row>
    <row r="46" spans="1:8" ht="15.75" customHeight="1">
      <c r="A46" s="18" t="s">
        <v>24</v>
      </c>
      <c r="B46" s="4" t="s">
        <v>81</v>
      </c>
      <c r="C46" s="4" t="s">
        <v>87</v>
      </c>
      <c r="D46" s="4">
        <v>1</v>
      </c>
      <c r="E46" s="4" t="s">
        <v>88</v>
      </c>
      <c r="F46" s="4" t="s">
        <v>89</v>
      </c>
      <c r="G46" s="4" t="s">
        <v>36</v>
      </c>
      <c r="H46" s="4" t="s">
        <v>37</v>
      </c>
    </row>
    <row r="47" spans="1:8" ht="15.75" customHeight="1">
      <c r="A47" s="18" t="s">
        <v>24</v>
      </c>
      <c r="B47" s="4" t="s">
        <v>102</v>
      </c>
      <c r="C47" s="4" t="s">
        <v>103</v>
      </c>
      <c r="D47" s="4">
        <v>2</v>
      </c>
      <c r="E47" s="4" t="s">
        <v>104</v>
      </c>
      <c r="F47" s="4" t="s">
        <v>105</v>
      </c>
      <c r="G47" s="4" t="s">
        <v>36</v>
      </c>
      <c r="H47" s="13" t="s">
        <v>106</v>
      </c>
    </row>
    <row r="48" spans="1:8" ht="15.75" customHeight="1">
      <c r="A48" s="18" t="s">
        <v>24</v>
      </c>
      <c r="B48" s="4" t="s">
        <v>102</v>
      </c>
      <c r="C48" s="4" t="s">
        <v>113</v>
      </c>
      <c r="D48" s="4">
        <v>2</v>
      </c>
      <c r="E48" s="12" t="s">
        <v>114</v>
      </c>
      <c r="F48" s="4" t="s">
        <v>115</v>
      </c>
      <c r="G48" s="4" t="s">
        <v>36</v>
      </c>
      <c r="H48" s="4" t="s">
        <v>37</v>
      </c>
    </row>
    <row r="49" spans="1:9" ht="15.75" customHeight="1">
      <c r="A49" s="18" t="s">
        <v>24</v>
      </c>
      <c r="B49" s="4" t="s">
        <v>116</v>
      </c>
      <c r="C49" s="4" t="s">
        <v>131</v>
      </c>
      <c r="D49" s="4">
        <v>1</v>
      </c>
      <c r="E49" s="4" t="s">
        <v>132</v>
      </c>
      <c r="F49" s="4" t="s">
        <v>133</v>
      </c>
      <c r="G49" s="4" t="s">
        <v>36</v>
      </c>
      <c r="H49" s="4" t="s">
        <v>37</v>
      </c>
    </row>
    <row r="50" spans="1:9" ht="15.75" customHeight="1">
      <c r="A50" s="18" t="s">
        <v>24</v>
      </c>
      <c r="B50" s="4" t="s">
        <v>116</v>
      </c>
      <c r="C50" s="4" t="s">
        <v>135</v>
      </c>
      <c r="D50" s="4">
        <v>2</v>
      </c>
      <c r="E50" s="4" t="s">
        <v>136</v>
      </c>
      <c r="F50" s="4" t="s">
        <v>137</v>
      </c>
      <c r="G50" s="4" t="s">
        <v>36</v>
      </c>
      <c r="H50" s="4" t="s">
        <v>37</v>
      </c>
    </row>
    <row r="51" spans="1:9" ht="15.75" customHeight="1">
      <c r="A51" s="20" t="s">
        <v>270</v>
      </c>
      <c r="B51" s="4" t="s">
        <v>271</v>
      </c>
      <c r="C51" s="4" t="s">
        <v>277</v>
      </c>
      <c r="D51" s="4">
        <v>2</v>
      </c>
      <c r="E51" s="4" t="s">
        <v>278</v>
      </c>
      <c r="F51" s="4" t="s">
        <v>279</v>
      </c>
      <c r="G51" s="4" t="s">
        <v>36</v>
      </c>
      <c r="H51" s="4"/>
    </row>
    <row r="52" spans="1:9" ht="15.75" customHeight="1">
      <c r="A52" s="20" t="s">
        <v>270</v>
      </c>
      <c r="B52" s="4" t="s">
        <v>287</v>
      </c>
      <c r="C52" s="4" t="s">
        <v>301</v>
      </c>
      <c r="D52" s="4">
        <v>2</v>
      </c>
      <c r="E52" s="4" t="s">
        <v>302</v>
      </c>
      <c r="F52" s="4" t="s">
        <v>786</v>
      </c>
      <c r="G52" s="4" t="s">
        <v>36</v>
      </c>
      <c r="H52" s="4"/>
    </row>
    <row r="53" spans="1:9" ht="15.75" customHeight="1">
      <c r="A53" s="20" t="s">
        <v>270</v>
      </c>
      <c r="B53" s="4" t="s">
        <v>336</v>
      </c>
      <c r="C53" s="4" t="s">
        <v>343</v>
      </c>
      <c r="D53" s="4">
        <v>1</v>
      </c>
      <c r="E53" s="4" t="s">
        <v>344</v>
      </c>
      <c r="F53" s="4" t="s">
        <v>345</v>
      </c>
      <c r="G53" s="4" t="s">
        <v>36</v>
      </c>
      <c r="H53" s="4"/>
    </row>
    <row r="54" spans="1:9" ht="15.75" customHeight="1">
      <c r="A54" s="20" t="s">
        <v>270</v>
      </c>
      <c r="B54" s="4" t="s">
        <v>336</v>
      </c>
      <c r="C54" s="4" t="s">
        <v>363</v>
      </c>
      <c r="D54" s="4">
        <v>1</v>
      </c>
      <c r="E54" s="4" t="s">
        <v>364</v>
      </c>
      <c r="F54" s="4" t="s">
        <v>365</v>
      </c>
      <c r="G54" s="4" t="s">
        <v>36</v>
      </c>
      <c r="H54" s="13"/>
    </row>
    <row r="55" spans="1:9" ht="15.75" customHeight="1">
      <c r="A55" s="20" t="s">
        <v>270</v>
      </c>
      <c r="B55" s="4" t="s">
        <v>294</v>
      </c>
      <c r="C55" s="4" t="s">
        <v>393</v>
      </c>
      <c r="D55" s="5">
        <v>2</v>
      </c>
      <c r="E55" s="5" t="s">
        <v>394</v>
      </c>
      <c r="F55" s="4" t="s">
        <v>838</v>
      </c>
      <c r="G55" s="4" t="s">
        <v>36</v>
      </c>
      <c r="H55" s="4" t="s">
        <v>396</v>
      </c>
    </row>
    <row r="56" spans="1:9" ht="15.75" customHeight="1">
      <c r="A56" s="20" t="s">
        <v>270</v>
      </c>
      <c r="B56" s="4" t="s">
        <v>294</v>
      </c>
      <c r="C56" s="4" t="s">
        <v>405</v>
      </c>
      <c r="D56" s="5">
        <v>2</v>
      </c>
      <c r="E56" s="5" t="s">
        <v>406</v>
      </c>
      <c r="F56" s="4" t="s">
        <v>407</v>
      </c>
      <c r="G56" s="4" t="s">
        <v>36</v>
      </c>
      <c r="H56" s="4" t="s">
        <v>408</v>
      </c>
    </row>
    <row r="57" spans="1:9" ht="15.75" customHeight="1">
      <c r="A57" s="22" t="s">
        <v>417</v>
      </c>
      <c r="B57" s="4" t="s">
        <v>511</v>
      </c>
      <c r="C57" s="4" t="s">
        <v>512</v>
      </c>
      <c r="D57" s="5"/>
      <c r="E57" s="5" t="s">
        <v>513</v>
      </c>
      <c r="F57" s="4" t="s">
        <v>514</v>
      </c>
      <c r="G57" s="4" t="s">
        <v>36</v>
      </c>
      <c r="H57" s="4"/>
    </row>
    <row r="58" spans="1:9" ht="15.75" customHeight="1">
      <c r="A58" s="21" t="s">
        <v>548</v>
      </c>
      <c r="B58" s="4" t="s">
        <v>140</v>
      </c>
      <c r="C58" s="4" t="s">
        <v>566</v>
      </c>
      <c r="D58" s="4">
        <v>2</v>
      </c>
      <c r="E58" s="4" t="s">
        <v>567</v>
      </c>
      <c r="F58" s="4" t="s">
        <v>568</v>
      </c>
      <c r="G58" s="4" t="s">
        <v>36</v>
      </c>
      <c r="H58" s="13"/>
    </row>
    <row r="59" spans="1:9" ht="15.75" customHeight="1">
      <c r="A59" s="21" t="s">
        <v>548</v>
      </c>
      <c r="B59" s="4" t="s">
        <v>582</v>
      </c>
      <c r="C59" s="4" t="s">
        <v>588</v>
      </c>
      <c r="D59" s="4">
        <v>2</v>
      </c>
      <c r="E59" s="4" t="s">
        <v>589</v>
      </c>
      <c r="F59" s="4" t="s">
        <v>745</v>
      </c>
      <c r="G59" s="4" t="s">
        <v>36</v>
      </c>
      <c r="H59" s="4"/>
    </row>
    <row r="62" spans="1:9" ht="23.25" customHeight="1">
      <c r="A62" s="282" t="s">
        <v>950</v>
      </c>
      <c r="B62" s="282"/>
      <c r="C62" s="282"/>
      <c r="D62" s="282"/>
      <c r="E62" s="282"/>
      <c r="F62" s="282"/>
      <c r="G62" s="282"/>
      <c r="H62" s="282"/>
      <c r="I62" s="282"/>
    </row>
    <row r="63" spans="1:9" ht="28.5" customHeight="1">
      <c r="A63" s="16" t="s">
        <v>0</v>
      </c>
      <c r="B63" s="8" t="s">
        <v>1</v>
      </c>
      <c r="C63" s="8" t="s">
        <v>2</v>
      </c>
      <c r="D63" s="8" t="s">
        <v>3</v>
      </c>
      <c r="E63" s="8" t="s">
        <v>4</v>
      </c>
      <c r="F63" s="9" t="s">
        <v>5</v>
      </c>
      <c r="G63" s="267" t="s">
        <v>6</v>
      </c>
      <c r="H63" s="268" t="s">
        <v>8</v>
      </c>
      <c r="I63" s="10" t="s">
        <v>9</v>
      </c>
    </row>
    <row r="64" spans="1:9" ht="15.75" customHeight="1">
      <c r="A64" s="18" t="s">
        <v>24</v>
      </c>
      <c r="B64" s="4" t="s">
        <v>25</v>
      </c>
      <c r="C64" s="4" t="s">
        <v>26</v>
      </c>
      <c r="D64" s="4">
        <v>1</v>
      </c>
      <c r="E64" s="4" t="s">
        <v>27</v>
      </c>
      <c r="F64" s="4" t="s">
        <v>28</v>
      </c>
      <c r="G64" s="4"/>
      <c r="H64" s="4" t="s">
        <v>30</v>
      </c>
      <c r="I64" s="4"/>
    </row>
    <row r="65" spans="1:9" ht="15.75" customHeight="1">
      <c r="A65" s="18" t="s">
        <v>24</v>
      </c>
      <c r="B65" s="4" t="s">
        <v>81</v>
      </c>
      <c r="C65" s="4" t="s">
        <v>87</v>
      </c>
      <c r="D65" s="4">
        <v>1</v>
      </c>
      <c r="E65" s="4" t="s">
        <v>88</v>
      </c>
      <c r="F65" s="4" t="s">
        <v>89</v>
      </c>
      <c r="G65" s="4" t="s">
        <v>36</v>
      </c>
      <c r="H65" s="4" t="s">
        <v>30</v>
      </c>
      <c r="I65" s="4"/>
    </row>
    <row r="66" spans="1:9" ht="15.75" customHeight="1">
      <c r="A66" s="19" t="s">
        <v>139</v>
      </c>
      <c r="B66" s="4" t="s">
        <v>140</v>
      </c>
      <c r="C66" s="4" t="s">
        <v>179</v>
      </c>
      <c r="D66" s="4">
        <v>1</v>
      </c>
      <c r="E66" s="4" t="s">
        <v>180</v>
      </c>
      <c r="F66" s="4" t="s">
        <v>183</v>
      </c>
      <c r="G66" s="4" t="s">
        <v>48</v>
      </c>
      <c r="H66" s="4" t="s">
        <v>30</v>
      </c>
      <c r="I66" s="4" t="s">
        <v>951</v>
      </c>
    </row>
    <row r="67" spans="1:9" ht="15.75" customHeight="1">
      <c r="A67" s="20" t="s">
        <v>270</v>
      </c>
      <c r="B67" s="4" t="s">
        <v>294</v>
      </c>
      <c r="C67" s="4" t="s">
        <v>386</v>
      </c>
      <c r="D67" s="5"/>
      <c r="E67" s="5" t="s">
        <v>387</v>
      </c>
      <c r="F67" s="4"/>
      <c r="G67" s="4" t="s">
        <v>55</v>
      </c>
      <c r="H67" s="4" t="s">
        <v>30</v>
      </c>
      <c r="I67" s="4" t="s">
        <v>390</v>
      </c>
    </row>
    <row r="68" spans="1:9" ht="15.75" customHeight="1">
      <c r="A68" s="22" t="s">
        <v>417</v>
      </c>
      <c r="B68" s="4" t="s">
        <v>511</v>
      </c>
      <c r="C68" s="4" t="s">
        <v>952</v>
      </c>
      <c r="D68" s="5"/>
      <c r="E68" s="5" t="s">
        <v>517</v>
      </c>
      <c r="F68" s="4" t="s">
        <v>953</v>
      </c>
      <c r="G68" s="4" t="s">
        <v>48</v>
      </c>
      <c r="H68" s="4" t="s">
        <v>30</v>
      </c>
      <c r="I68" s="4" t="s">
        <v>442</v>
      </c>
    </row>
    <row r="69" spans="1:9" ht="15.75" customHeight="1">
      <c r="A69" s="22" t="s">
        <v>417</v>
      </c>
      <c r="B69" s="4" t="s">
        <v>511</v>
      </c>
      <c r="C69" s="4" t="s">
        <v>530</v>
      </c>
      <c r="D69" s="5"/>
      <c r="E69" s="5" t="s">
        <v>531</v>
      </c>
      <c r="F69" s="4" t="s">
        <v>532</v>
      </c>
      <c r="G69" s="4" t="s">
        <v>55</v>
      </c>
      <c r="H69" s="4" t="s">
        <v>30</v>
      </c>
      <c r="I69" s="4" t="s">
        <v>533</v>
      </c>
    </row>
    <row r="70" spans="1:9" ht="15.75" customHeight="1">
      <c r="I70" s="25" t="s">
        <v>954</v>
      </c>
    </row>
  </sheetData>
  <mergeCells count="5">
    <mergeCell ref="A39:H39"/>
    <mergeCell ref="A32:G32"/>
    <mergeCell ref="A2:H2"/>
    <mergeCell ref="A22:G22"/>
    <mergeCell ref="A62:I62"/>
  </mergeCells>
  <phoneticPr fontId="1" type="noConversion"/>
  <dataValidations count="2">
    <dataValidation type="list" allowBlank="1" showInputMessage="1" showErrorMessage="1" sqref="H64 H66 H4" xr:uid="{00000000-0002-0000-0400-000000000000}">
      <formula1>"是,否"</formula1>
    </dataValidation>
    <dataValidation type="list" allowBlank="1" showInputMessage="1" showErrorMessage="1" sqref="G64:G66 G41:G48 G51:G54 G58" xr:uid="{00000000-0002-0000-0400-000001000000}">
      <formula1>"2周内,2周到1个月,1-2个月,3个月及以上,未知"</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B2F4-2E55-4EC7-9915-EEE155051DF3}">
  <sheetPr>
    <outlinePr summaryBelow="0" summaryRight="0"/>
  </sheetPr>
  <dimension ref="A1:G12"/>
  <sheetViews>
    <sheetView workbookViewId="0"/>
  </sheetViews>
  <sheetFormatPr defaultColWidth="8.875" defaultRowHeight="15.75" customHeight="1"/>
  <cols>
    <col min="3" max="3" width="26.125" style="27" customWidth="1"/>
    <col min="6" max="6" width="11.375" style="27" customWidth="1"/>
    <col min="7" max="7" width="16.375" style="27" customWidth="1"/>
  </cols>
  <sheetData>
    <row r="1" spans="1:7" ht="15.75" customHeight="1">
      <c r="A1" s="16" t="s">
        <v>0</v>
      </c>
      <c r="B1" s="8" t="s">
        <v>1</v>
      </c>
      <c r="C1" s="8" t="s">
        <v>2</v>
      </c>
      <c r="D1" s="8" t="s">
        <v>3</v>
      </c>
      <c r="E1" s="8" t="s">
        <v>4</v>
      </c>
      <c r="F1" s="9" t="s">
        <v>5</v>
      </c>
      <c r="G1" s="9" t="s">
        <v>7</v>
      </c>
    </row>
    <row r="2" spans="1:7" ht="15.75" customHeight="1">
      <c r="A2" s="22" t="s">
        <v>417</v>
      </c>
      <c r="B2" s="4" t="s">
        <v>418</v>
      </c>
      <c r="C2" s="4" t="s">
        <v>426</v>
      </c>
      <c r="D2" s="5">
        <v>1</v>
      </c>
      <c r="E2" s="5" t="s">
        <v>427</v>
      </c>
      <c r="F2" s="4" t="s">
        <v>428</v>
      </c>
      <c r="G2" s="4" t="s">
        <v>899</v>
      </c>
    </row>
    <row r="3" spans="1:7" ht="15.75" customHeight="1">
      <c r="A3" s="22" t="s">
        <v>417</v>
      </c>
      <c r="B3" s="4" t="s">
        <v>445</v>
      </c>
      <c r="C3" s="4" t="s">
        <v>446</v>
      </c>
      <c r="D3" s="5">
        <v>2</v>
      </c>
      <c r="E3" s="5" t="s">
        <v>447</v>
      </c>
      <c r="F3" s="4" t="s">
        <v>448</v>
      </c>
      <c r="G3" s="4" t="s">
        <v>899</v>
      </c>
    </row>
    <row r="4" spans="1:7" ht="15.75" customHeight="1">
      <c r="A4" s="22" t="s">
        <v>417</v>
      </c>
      <c r="B4" s="4" t="s">
        <v>450</v>
      </c>
      <c r="C4" s="4" t="s">
        <v>456</v>
      </c>
      <c r="D4" s="5">
        <v>2</v>
      </c>
      <c r="E4" s="5" t="s">
        <v>457</v>
      </c>
      <c r="F4" s="4" t="s">
        <v>458</v>
      </c>
      <c r="G4" s="4" t="s">
        <v>899</v>
      </c>
    </row>
    <row r="5" spans="1:7" ht="15.75" customHeight="1">
      <c r="A5" s="22" t="s">
        <v>417</v>
      </c>
      <c r="B5" s="4" t="s">
        <v>511</v>
      </c>
      <c r="C5" s="4" t="s">
        <v>519</v>
      </c>
      <c r="D5" s="38">
        <v>1</v>
      </c>
      <c r="E5" s="5" t="s">
        <v>520</v>
      </c>
      <c r="F5" s="4" t="s">
        <v>521</v>
      </c>
      <c r="G5" s="4" t="s">
        <v>899</v>
      </c>
    </row>
    <row r="6" spans="1:7" ht="15.75" customHeight="1">
      <c r="A6" s="22" t="s">
        <v>417</v>
      </c>
      <c r="B6" s="4" t="s">
        <v>511</v>
      </c>
      <c r="C6" s="4" t="s">
        <v>542</v>
      </c>
      <c r="D6" s="38">
        <v>2</v>
      </c>
      <c r="E6" s="5" t="s">
        <v>543</v>
      </c>
      <c r="F6" s="4"/>
      <c r="G6" s="4" t="s">
        <v>899</v>
      </c>
    </row>
    <row r="7" spans="1:7" ht="15.75" customHeight="1">
      <c r="A7" s="18" t="s">
        <v>24</v>
      </c>
      <c r="B7" s="4" t="s">
        <v>81</v>
      </c>
      <c r="C7" s="4" t="s">
        <v>882</v>
      </c>
      <c r="D7" s="4">
        <v>2</v>
      </c>
      <c r="E7" s="4" t="s">
        <v>945</v>
      </c>
      <c r="F7" s="4" t="s">
        <v>946</v>
      </c>
      <c r="G7" s="32" t="s">
        <v>947</v>
      </c>
    </row>
    <row r="8" spans="1:7" ht="15.75" customHeight="1">
      <c r="A8" s="21" t="s">
        <v>548</v>
      </c>
      <c r="B8" s="4" t="s">
        <v>603</v>
      </c>
      <c r="C8" s="4" t="s">
        <v>851</v>
      </c>
      <c r="D8" s="4">
        <v>2</v>
      </c>
      <c r="E8" s="4" t="s">
        <v>948</v>
      </c>
      <c r="F8" s="4" t="s">
        <v>852</v>
      </c>
      <c r="G8" s="32" t="s">
        <v>947</v>
      </c>
    </row>
    <row r="9" spans="1:7" ht="15.75" customHeight="1">
      <c r="A9" s="20" t="s">
        <v>270</v>
      </c>
      <c r="B9" s="4" t="s">
        <v>287</v>
      </c>
      <c r="C9" s="4" t="s">
        <v>306</v>
      </c>
      <c r="D9" s="4">
        <v>2</v>
      </c>
      <c r="E9" s="4" t="s">
        <v>307</v>
      </c>
      <c r="F9" s="4" t="s">
        <v>308</v>
      </c>
      <c r="G9" s="4" t="s">
        <v>955</v>
      </c>
    </row>
    <row r="10" spans="1:7" ht="15.75" customHeight="1">
      <c r="A10" s="20" t="s">
        <v>270</v>
      </c>
      <c r="B10" s="4" t="s">
        <v>294</v>
      </c>
      <c r="C10" s="4" t="s">
        <v>377</v>
      </c>
      <c r="D10" s="5">
        <v>2</v>
      </c>
      <c r="E10" s="5" t="s">
        <v>378</v>
      </c>
      <c r="F10" s="4" t="s">
        <v>379</v>
      </c>
      <c r="G10" s="4" t="s">
        <v>956</v>
      </c>
    </row>
    <row r="11" spans="1:7" ht="15.75" customHeight="1">
      <c r="A11" s="20" t="s">
        <v>270</v>
      </c>
      <c r="B11" s="4" t="s">
        <v>294</v>
      </c>
      <c r="C11" s="4" t="s">
        <v>381</v>
      </c>
      <c r="D11" s="5">
        <v>2</v>
      </c>
      <c r="E11" s="5" t="s">
        <v>382</v>
      </c>
      <c r="F11" s="4" t="s">
        <v>383</v>
      </c>
      <c r="G11" s="4" t="s">
        <v>955</v>
      </c>
    </row>
    <row r="12" spans="1:7" ht="15.75" customHeight="1">
      <c r="A12" s="26" t="s">
        <v>957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0BA45-2443-451D-886C-351A62E2B5C2}">
  <sheetPr>
    <outlinePr summaryBelow="0" summaryRight="0"/>
  </sheetPr>
  <dimension ref="A1:L33"/>
  <sheetViews>
    <sheetView workbookViewId="0">
      <selection sqref="A1:L1"/>
    </sheetView>
  </sheetViews>
  <sheetFormatPr defaultColWidth="10" defaultRowHeight="16.5" customHeight="1"/>
  <cols>
    <col min="3" max="3" width="39" style="27" customWidth="1"/>
    <col min="6" max="6" width="15.625" style="27" customWidth="1"/>
    <col min="7" max="7" width="19.375" style="27" customWidth="1"/>
    <col min="10" max="10" width="42" style="27" customWidth="1"/>
    <col min="12" max="12" width="20.375" style="27" customWidth="1"/>
  </cols>
  <sheetData>
    <row r="1" spans="1:12" ht="25.5" customHeight="1">
      <c r="A1" s="283" t="s">
        <v>958</v>
      </c>
      <c r="B1" s="284"/>
      <c r="C1" s="284"/>
      <c r="D1" s="284"/>
      <c r="E1" s="284"/>
      <c r="F1" s="284"/>
      <c r="G1" s="284"/>
      <c r="H1" s="284"/>
      <c r="I1" s="284"/>
      <c r="J1" s="284"/>
      <c r="K1" s="284"/>
      <c r="L1" s="284"/>
    </row>
    <row r="2" spans="1:12" ht="54.75" customHeight="1">
      <c r="A2" s="37" t="s">
        <v>0</v>
      </c>
      <c r="B2" s="39" t="s">
        <v>1</v>
      </c>
      <c r="C2" s="39" t="s">
        <v>2</v>
      </c>
      <c r="D2" s="39" t="s">
        <v>3</v>
      </c>
      <c r="E2" s="39" t="s">
        <v>4</v>
      </c>
      <c r="F2" s="40" t="s">
        <v>5</v>
      </c>
      <c r="G2" s="40" t="s">
        <v>7</v>
      </c>
      <c r="H2" s="42" t="s">
        <v>959</v>
      </c>
      <c r="I2" s="42" t="s">
        <v>960</v>
      </c>
      <c r="J2" s="43" t="s">
        <v>961</v>
      </c>
      <c r="K2" s="43" t="s">
        <v>14</v>
      </c>
      <c r="L2" s="43" t="s">
        <v>15</v>
      </c>
    </row>
    <row r="3" spans="1:12" ht="16.5" customHeight="1">
      <c r="A3" s="18" t="s">
        <v>24</v>
      </c>
      <c r="B3" s="4" t="s">
        <v>25</v>
      </c>
      <c r="C3" s="4" t="s">
        <v>41</v>
      </c>
      <c r="D3" s="4">
        <v>1</v>
      </c>
      <c r="E3" s="4" t="s">
        <v>42</v>
      </c>
      <c r="F3" s="4" t="s">
        <v>43</v>
      </c>
      <c r="G3" s="6" t="s">
        <v>29</v>
      </c>
      <c r="H3" s="4" t="s">
        <v>38</v>
      </c>
      <c r="I3" s="4" t="s">
        <v>30</v>
      </c>
      <c r="J3" s="12" t="s">
        <v>44</v>
      </c>
      <c r="K3" s="4" t="s">
        <v>43</v>
      </c>
      <c r="L3" s="4">
        <v>18107167414</v>
      </c>
    </row>
    <row r="4" spans="1:12" ht="16.5" customHeight="1">
      <c r="A4" s="18" t="s">
        <v>24</v>
      </c>
      <c r="B4" s="4" t="s">
        <v>81</v>
      </c>
      <c r="C4" s="4" t="s">
        <v>82</v>
      </c>
      <c r="D4" s="4">
        <v>1</v>
      </c>
      <c r="E4" s="4" t="s">
        <v>83</v>
      </c>
      <c r="F4" s="4" t="s">
        <v>84</v>
      </c>
      <c r="G4" s="6" t="s">
        <v>29</v>
      </c>
      <c r="H4" s="4" t="s">
        <v>38</v>
      </c>
      <c r="I4" s="4" t="s">
        <v>30</v>
      </c>
      <c r="J4" s="12" t="s">
        <v>85</v>
      </c>
      <c r="K4" s="4" t="s">
        <v>83</v>
      </c>
      <c r="L4" s="4">
        <v>13808299155</v>
      </c>
    </row>
    <row r="5" spans="1:12" ht="16.5" customHeight="1">
      <c r="A5" s="18" t="s">
        <v>24</v>
      </c>
      <c r="B5" s="4" t="s">
        <v>81</v>
      </c>
      <c r="C5" s="4" t="s">
        <v>90</v>
      </c>
      <c r="D5" s="4">
        <v>1</v>
      </c>
      <c r="E5" s="4" t="s">
        <v>91</v>
      </c>
      <c r="F5" s="4" t="s">
        <v>92</v>
      </c>
      <c r="G5" s="6" t="s">
        <v>29</v>
      </c>
      <c r="H5" s="4" t="s">
        <v>38</v>
      </c>
      <c r="I5" s="4" t="s">
        <v>30</v>
      </c>
      <c r="J5" s="4" t="s">
        <v>93</v>
      </c>
      <c r="K5" s="4" t="s">
        <v>92</v>
      </c>
      <c r="L5" s="4">
        <v>18990620046</v>
      </c>
    </row>
    <row r="6" spans="1:12" ht="16.5" customHeight="1">
      <c r="A6" s="18" t="s">
        <v>24</v>
      </c>
      <c r="B6" s="4" t="s">
        <v>81</v>
      </c>
      <c r="C6" s="4" t="s">
        <v>94</v>
      </c>
      <c r="D6" s="4">
        <v>1</v>
      </c>
      <c r="E6" s="4" t="s">
        <v>95</v>
      </c>
      <c r="F6" s="4" t="s">
        <v>96</v>
      </c>
      <c r="G6" s="6" t="s">
        <v>29</v>
      </c>
      <c r="H6" s="4" t="s">
        <v>38</v>
      </c>
      <c r="I6" s="4" t="s">
        <v>30</v>
      </c>
      <c r="J6" s="12" t="s">
        <v>97</v>
      </c>
      <c r="K6" s="4" t="s">
        <v>96</v>
      </c>
      <c r="L6" s="4">
        <v>15281229514</v>
      </c>
    </row>
    <row r="7" spans="1:12" ht="16.5" customHeight="1">
      <c r="A7" s="18" t="s">
        <v>24</v>
      </c>
      <c r="B7" s="4" t="s">
        <v>102</v>
      </c>
      <c r="C7" s="4" t="s">
        <v>109</v>
      </c>
      <c r="D7" s="4">
        <v>2</v>
      </c>
      <c r="E7" s="4" t="s">
        <v>110</v>
      </c>
      <c r="F7" s="4" t="s">
        <v>111</v>
      </c>
      <c r="G7" s="6" t="s">
        <v>29</v>
      </c>
      <c r="H7" s="4" t="s">
        <v>38</v>
      </c>
      <c r="I7" s="4" t="s">
        <v>38</v>
      </c>
      <c r="J7" s="13" t="s">
        <v>112</v>
      </c>
      <c r="K7" s="13" t="s">
        <v>110</v>
      </c>
      <c r="L7" s="13">
        <v>13369690899</v>
      </c>
    </row>
    <row r="8" spans="1:12" ht="27.75" customHeight="1">
      <c r="A8" s="18" t="s">
        <v>24</v>
      </c>
      <c r="B8" s="4" t="s">
        <v>116</v>
      </c>
      <c r="C8" s="4" t="s">
        <v>117</v>
      </c>
      <c r="D8" s="4">
        <v>1</v>
      </c>
      <c r="E8" s="4" t="s">
        <v>118</v>
      </c>
      <c r="F8" s="14" t="s">
        <v>119</v>
      </c>
      <c r="G8" s="6" t="s">
        <v>29</v>
      </c>
      <c r="H8" s="4" t="s">
        <v>38</v>
      </c>
      <c r="I8" s="4" t="s">
        <v>30</v>
      </c>
      <c r="J8" s="13" t="s">
        <v>121</v>
      </c>
      <c r="K8" s="13" t="s">
        <v>120</v>
      </c>
      <c r="L8" s="13">
        <v>13320205105</v>
      </c>
    </row>
    <row r="9" spans="1:12" ht="16.5" customHeight="1">
      <c r="A9" s="18" t="s">
        <v>24</v>
      </c>
      <c r="B9" s="4" t="s">
        <v>116</v>
      </c>
      <c r="C9" s="4" t="s">
        <v>122</v>
      </c>
      <c r="D9" s="4">
        <v>1</v>
      </c>
      <c r="E9" s="4" t="s">
        <v>123</v>
      </c>
      <c r="F9" s="4" t="s">
        <v>124</v>
      </c>
      <c r="G9" s="6" t="s">
        <v>29</v>
      </c>
      <c r="H9" s="4" t="s">
        <v>38</v>
      </c>
      <c r="I9" s="4" t="s">
        <v>30</v>
      </c>
      <c r="J9" s="13" t="s">
        <v>125</v>
      </c>
      <c r="K9" s="13" t="s">
        <v>123</v>
      </c>
      <c r="L9" s="13">
        <v>13896064250</v>
      </c>
    </row>
    <row r="10" spans="1:12" ht="16.5" customHeight="1">
      <c r="A10" s="20" t="s">
        <v>270</v>
      </c>
      <c r="B10" s="4" t="s">
        <v>287</v>
      </c>
      <c r="C10" s="4" t="s">
        <v>324</v>
      </c>
      <c r="D10" s="4">
        <v>2</v>
      </c>
      <c r="E10" s="4" t="s">
        <v>325</v>
      </c>
      <c r="F10" s="4" t="s">
        <v>326</v>
      </c>
      <c r="G10" s="6" t="s">
        <v>298</v>
      </c>
      <c r="H10" s="4" t="s">
        <v>38</v>
      </c>
      <c r="I10" s="4" t="s">
        <v>38</v>
      </c>
      <c r="J10" s="4" t="s">
        <v>328</v>
      </c>
      <c r="K10" s="4" t="s">
        <v>326</v>
      </c>
      <c r="L10" s="4">
        <v>18942008099</v>
      </c>
    </row>
    <row r="11" spans="1:12" ht="16.5" customHeight="1">
      <c r="A11" s="20" t="s">
        <v>270</v>
      </c>
      <c r="B11" s="4" t="s">
        <v>287</v>
      </c>
      <c r="C11" s="4" t="s">
        <v>413</v>
      </c>
      <c r="D11" s="4">
        <v>2</v>
      </c>
      <c r="E11" s="4" t="s">
        <v>414</v>
      </c>
      <c r="F11" s="4" t="s">
        <v>415</v>
      </c>
      <c r="G11" s="6" t="s">
        <v>298</v>
      </c>
      <c r="H11" s="4" t="s">
        <v>38</v>
      </c>
      <c r="I11" s="4" t="s">
        <v>38</v>
      </c>
      <c r="J11" s="4" t="s">
        <v>416</v>
      </c>
      <c r="K11" s="4" t="s">
        <v>415</v>
      </c>
      <c r="L11" s="4">
        <v>13574459257</v>
      </c>
    </row>
    <row r="12" spans="1:12" ht="16.5" customHeight="1">
      <c r="A12" s="20" t="s">
        <v>270</v>
      </c>
      <c r="B12" s="4" t="s">
        <v>336</v>
      </c>
      <c r="C12" s="4" t="s">
        <v>348</v>
      </c>
      <c r="D12" s="4">
        <v>1</v>
      </c>
      <c r="E12" s="4" t="s">
        <v>349</v>
      </c>
      <c r="F12" s="4" t="s">
        <v>350</v>
      </c>
      <c r="G12" s="6" t="s">
        <v>298</v>
      </c>
      <c r="H12" s="13" t="s">
        <v>38</v>
      </c>
      <c r="I12" s="4" t="s">
        <v>30</v>
      </c>
      <c r="J12" s="4" t="s">
        <v>352</v>
      </c>
      <c r="K12" s="4" t="s">
        <v>349</v>
      </c>
      <c r="L12" s="4" t="s">
        <v>351</v>
      </c>
    </row>
    <row r="13" spans="1:12" ht="16.5" customHeight="1">
      <c r="A13" s="20" t="s">
        <v>270</v>
      </c>
      <c r="B13" s="4" t="s">
        <v>368</v>
      </c>
      <c r="C13" s="4" t="s">
        <v>369</v>
      </c>
      <c r="D13" s="4">
        <v>2</v>
      </c>
      <c r="E13" s="4" t="s">
        <v>370</v>
      </c>
      <c r="F13" s="4" t="s">
        <v>371</v>
      </c>
      <c r="G13" s="6" t="s">
        <v>298</v>
      </c>
      <c r="H13" s="13" t="s">
        <v>38</v>
      </c>
      <c r="I13" s="4" t="s">
        <v>38</v>
      </c>
      <c r="J13" s="4" t="s">
        <v>372</v>
      </c>
      <c r="K13" s="4" t="s">
        <v>371</v>
      </c>
      <c r="L13" s="4">
        <v>18047193027</v>
      </c>
    </row>
    <row r="14" spans="1:12" ht="16.5" customHeight="1">
      <c r="A14" s="20" t="s">
        <v>270</v>
      </c>
      <c r="B14" s="4" t="s">
        <v>294</v>
      </c>
      <c r="C14" s="4" t="s">
        <v>409</v>
      </c>
      <c r="D14" s="5">
        <v>2</v>
      </c>
      <c r="E14" s="5" t="s">
        <v>410</v>
      </c>
      <c r="F14" s="4" t="s">
        <v>411</v>
      </c>
      <c r="G14" s="6" t="s">
        <v>298</v>
      </c>
      <c r="H14" s="4" t="s">
        <v>38</v>
      </c>
      <c r="I14" s="4" t="s">
        <v>38</v>
      </c>
      <c r="J14" s="4" t="s">
        <v>412</v>
      </c>
      <c r="K14" s="4" t="s">
        <v>411</v>
      </c>
      <c r="L14" s="4">
        <v>18663058001</v>
      </c>
    </row>
    <row r="15" spans="1:12" ht="16.5" customHeight="1">
      <c r="A15" s="20" t="s">
        <v>270</v>
      </c>
      <c r="B15" s="4" t="s">
        <v>294</v>
      </c>
      <c r="C15" s="4" t="s">
        <v>295</v>
      </c>
      <c r="D15" s="5">
        <v>2</v>
      </c>
      <c r="E15" s="5" t="s">
        <v>296</v>
      </c>
      <c r="F15" s="4" t="s">
        <v>297</v>
      </c>
      <c r="G15" s="6" t="s">
        <v>298</v>
      </c>
      <c r="H15" s="4" t="s">
        <v>38</v>
      </c>
      <c r="I15" s="4" t="s">
        <v>38</v>
      </c>
      <c r="J15" s="4" t="s">
        <v>300</v>
      </c>
      <c r="K15" s="4" t="s">
        <v>299</v>
      </c>
      <c r="L15" s="4">
        <v>13561486328</v>
      </c>
    </row>
    <row r="16" spans="1:12" ht="16.5" customHeight="1">
      <c r="A16" s="20" t="s">
        <v>270</v>
      </c>
      <c r="B16" s="4" t="s">
        <v>287</v>
      </c>
      <c r="C16" s="4" t="s">
        <v>288</v>
      </c>
      <c r="D16" s="4">
        <v>2</v>
      </c>
      <c r="E16" s="4" t="s">
        <v>289</v>
      </c>
      <c r="F16" s="4" t="s">
        <v>780</v>
      </c>
      <c r="G16" s="32" t="s">
        <v>36</v>
      </c>
      <c r="H16" s="4" t="s">
        <v>38</v>
      </c>
      <c r="I16" s="4" t="s">
        <v>30</v>
      </c>
      <c r="J16" s="4" t="s">
        <v>292</v>
      </c>
      <c r="K16" s="4" t="s">
        <v>290</v>
      </c>
      <c r="L16" s="4">
        <v>15243650785</v>
      </c>
    </row>
    <row r="17" spans="1:12" ht="16.5" customHeight="1">
      <c r="A17" s="20" t="s">
        <v>270</v>
      </c>
      <c r="B17" s="4" t="s">
        <v>294</v>
      </c>
      <c r="C17" s="4" t="s">
        <v>386</v>
      </c>
      <c r="D17" s="5">
        <v>2</v>
      </c>
      <c r="E17" s="5" t="s">
        <v>387</v>
      </c>
      <c r="F17" s="4" t="s">
        <v>388</v>
      </c>
      <c r="G17" s="32" t="s">
        <v>36</v>
      </c>
      <c r="H17" s="4" t="s">
        <v>38</v>
      </c>
      <c r="I17" s="4" t="s">
        <v>38</v>
      </c>
      <c r="J17" s="4" t="s">
        <v>962</v>
      </c>
      <c r="K17" s="4" t="s">
        <v>963</v>
      </c>
      <c r="L17" s="4">
        <v>15563908517</v>
      </c>
    </row>
    <row r="18" spans="1:12" ht="16.5" customHeight="1">
      <c r="A18" s="22" t="s">
        <v>417</v>
      </c>
      <c r="B18" s="4" t="s">
        <v>511</v>
      </c>
      <c r="C18" s="4" t="s">
        <v>525</v>
      </c>
      <c r="D18" s="38">
        <v>1</v>
      </c>
      <c r="E18" s="5" t="s">
        <v>526</v>
      </c>
      <c r="F18" s="4" t="s">
        <v>527</v>
      </c>
      <c r="G18" s="32" t="s">
        <v>29</v>
      </c>
      <c r="H18" s="4" t="s">
        <v>38</v>
      </c>
      <c r="I18" s="4" t="s">
        <v>30</v>
      </c>
      <c r="J18" s="44" t="s">
        <v>529</v>
      </c>
      <c r="K18" s="4" t="s">
        <v>528</v>
      </c>
      <c r="L18" s="4">
        <v>15868287246</v>
      </c>
    </row>
    <row r="19" spans="1:12" ht="27.75" customHeight="1">
      <c r="A19" s="19" t="s">
        <v>139</v>
      </c>
      <c r="B19" s="4" t="s">
        <v>257</v>
      </c>
      <c r="C19" s="4" t="s">
        <v>258</v>
      </c>
      <c r="D19" s="4">
        <v>2</v>
      </c>
      <c r="E19" s="4" t="s">
        <v>259</v>
      </c>
      <c r="F19" s="4" t="s">
        <v>891</v>
      </c>
      <c r="G19" s="6" t="s">
        <v>298</v>
      </c>
      <c r="H19" s="30" t="s">
        <v>38</v>
      </c>
      <c r="I19" s="4" t="s">
        <v>38</v>
      </c>
      <c r="J19" s="12" t="s">
        <v>261</v>
      </c>
      <c r="K19" s="12" t="s">
        <v>259</v>
      </c>
      <c r="L19" s="4">
        <v>13769111230</v>
      </c>
    </row>
    <row r="20" spans="1:12" ht="27.75" customHeight="1">
      <c r="A20" s="19" t="s">
        <v>139</v>
      </c>
      <c r="B20" s="4" t="s">
        <v>227</v>
      </c>
      <c r="C20" s="4" t="s">
        <v>228</v>
      </c>
      <c r="D20" s="4">
        <v>2</v>
      </c>
      <c r="E20" s="4" t="s">
        <v>229</v>
      </c>
      <c r="F20" s="4" t="s">
        <v>231</v>
      </c>
      <c r="G20" s="32" t="s">
        <v>145</v>
      </c>
      <c r="H20" s="52" t="s">
        <v>38</v>
      </c>
      <c r="I20" s="45" t="s">
        <v>38</v>
      </c>
      <c r="J20" s="31" t="s">
        <v>232</v>
      </c>
      <c r="K20" s="31" t="s">
        <v>231</v>
      </c>
      <c r="L20" s="31">
        <v>14795592089</v>
      </c>
    </row>
    <row r="21" spans="1:12" ht="19.5" customHeight="1">
      <c r="A21" s="21" t="s">
        <v>548</v>
      </c>
      <c r="B21" s="4" t="s">
        <v>582</v>
      </c>
      <c r="C21" s="4" t="s">
        <v>588</v>
      </c>
      <c r="D21" s="4">
        <v>2</v>
      </c>
      <c r="E21" s="4" t="s">
        <v>589</v>
      </c>
      <c r="F21" s="4" t="s">
        <v>745</v>
      </c>
      <c r="G21" s="55" t="s">
        <v>36</v>
      </c>
      <c r="H21" s="4" t="s">
        <v>38</v>
      </c>
      <c r="I21" s="4" t="s">
        <v>38</v>
      </c>
      <c r="J21" s="54" t="s">
        <v>591</v>
      </c>
      <c r="K21" s="51" t="s">
        <v>589</v>
      </c>
      <c r="L21" s="13">
        <v>18832111343</v>
      </c>
    </row>
    <row r="22" spans="1:12" ht="19.5" hidden="1" customHeight="1">
      <c r="A22" s="285"/>
      <c r="B22" s="285"/>
      <c r="C22" s="285"/>
      <c r="D22" s="285"/>
      <c r="E22" s="285"/>
      <c r="F22" s="285"/>
    </row>
    <row r="23" spans="1:12" ht="19.5" hidden="1" customHeight="1">
      <c r="A23" s="48"/>
      <c r="B23" s="48"/>
      <c r="C23" s="48"/>
      <c r="D23" s="48"/>
      <c r="E23" s="48"/>
      <c r="F23" s="48"/>
    </row>
    <row r="24" spans="1:12" ht="19.5" hidden="1" customHeight="1">
      <c r="A24" s="48"/>
      <c r="B24" s="48"/>
      <c r="C24" s="48"/>
      <c r="D24" s="48"/>
      <c r="E24" s="48"/>
      <c r="F24" s="48"/>
    </row>
    <row r="25" spans="1:12" ht="19.5" hidden="1" customHeight="1">
      <c r="A25" s="48"/>
      <c r="B25" s="48"/>
      <c r="C25" s="48"/>
      <c r="D25" s="48"/>
      <c r="E25" s="48"/>
      <c r="F25" s="48"/>
    </row>
    <row r="26" spans="1:12" ht="16.5" hidden="1" customHeight="1"/>
    <row r="27" spans="1:12" ht="16.5" hidden="1" customHeight="1"/>
    <row r="28" spans="1:12" ht="16.5" hidden="1" customHeight="1"/>
    <row r="29" spans="1:12" ht="16.5" hidden="1" customHeight="1"/>
    <row r="30" spans="1:12" ht="16.5" hidden="1" customHeight="1"/>
    <row r="31" spans="1:12" ht="19.5" hidden="1" customHeight="1">
      <c r="A31" s="285" t="s">
        <v>964</v>
      </c>
      <c r="B31" s="285"/>
      <c r="C31" s="285"/>
      <c r="D31" s="285"/>
      <c r="E31" s="285"/>
      <c r="F31" s="285"/>
    </row>
    <row r="32" spans="1:12" ht="16.5" hidden="1" customHeight="1"/>
    <row r="33" ht="16.5" hidden="1" customHeight="1"/>
  </sheetData>
  <mergeCells count="3">
    <mergeCell ref="A1:L1"/>
    <mergeCell ref="A31:F31"/>
    <mergeCell ref="A22:F22"/>
  </mergeCells>
  <phoneticPr fontId="1" type="noConversion"/>
  <dataValidations count="1">
    <dataValidation type="list" allowBlank="1" showInputMessage="1" showErrorMessage="1" sqref="H19:H21" xr:uid="{00000000-0002-0000-0600-000000000000}">
      <formula1>"是,否"</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5E44-3D93-46A0-AA22-1DE584EF3D31}">
  <sheetPr>
    <outlinePr summaryBelow="0" summaryRight="0"/>
  </sheetPr>
  <dimension ref="A1:W65"/>
  <sheetViews>
    <sheetView workbookViewId="0">
      <selection activeCell="M28" sqref="M28"/>
    </sheetView>
  </sheetViews>
  <sheetFormatPr defaultColWidth="10" defaultRowHeight="16.5" customHeight="1"/>
  <cols>
    <col min="3" max="3" width="30.5" style="27" customWidth="1"/>
    <col min="6" max="6" width="16.875" style="27" customWidth="1"/>
    <col min="7" max="7" width="13.375" style="27" hidden="1"/>
    <col min="8" max="8" width="25.125" style="27" customWidth="1"/>
    <col min="9" max="9" width="13.375" style="27" customWidth="1"/>
    <col min="10" max="10" width="10" style="91"/>
    <col min="11" max="11" width="14.625" style="27" customWidth="1"/>
    <col min="12" max="12" width="7.875" style="27" customWidth="1"/>
    <col min="13" max="13" width="11" style="27" customWidth="1"/>
    <col min="14" max="14" width="28.625" style="27" customWidth="1"/>
    <col min="15" max="15" width="11.125" style="27" customWidth="1"/>
    <col min="16" max="16" width="16.625" style="27" customWidth="1"/>
    <col min="17" max="17" width="17.875" style="27" customWidth="1"/>
  </cols>
  <sheetData>
    <row r="1" spans="1:14" ht="21" customHeight="1">
      <c r="A1" s="286" t="s">
        <v>975</v>
      </c>
      <c r="B1" s="287"/>
      <c r="C1" s="287"/>
      <c r="D1" s="287"/>
      <c r="E1" s="287"/>
      <c r="F1" s="287"/>
      <c r="G1" s="287"/>
      <c r="H1" s="287"/>
      <c r="I1" s="287"/>
      <c r="J1" s="287"/>
      <c r="K1" s="287"/>
      <c r="L1" s="287"/>
      <c r="M1" s="287"/>
      <c r="N1" s="287"/>
    </row>
    <row r="2" spans="1:14" ht="95.25" customHeight="1">
      <c r="A2" s="37" t="s">
        <v>0</v>
      </c>
      <c r="B2" s="39" t="s">
        <v>1</v>
      </c>
      <c r="C2" s="39" t="s">
        <v>2</v>
      </c>
      <c r="D2" s="39" t="s">
        <v>3</v>
      </c>
      <c r="E2" s="39" t="s">
        <v>4</v>
      </c>
      <c r="F2" s="40" t="s">
        <v>5</v>
      </c>
      <c r="G2" s="270" t="s">
        <v>6</v>
      </c>
      <c r="H2" s="40" t="s">
        <v>7</v>
      </c>
      <c r="I2" s="43" t="s">
        <v>20</v>
      </c>
      <c r="J2" s="43" t="s">
        <v>21</v>
      </c>
      <c r="K2" s="43" t="s">
        <v>976</v>
      </c>
      <c r="L2" s="43" t="s">
        <v>977</v>
      </c>
      <c r="M2" s="105" t="s">
        <v>978</v>
      </c>
      <c r="N2" s="70" t="s">
        <v>979</v>
      </c>
    </row>
    <row r="3" spans="1:14" ht="16.5" customHeight="1">
      <c r="A3" s="22" t="s">
        <v>417</v>
      </c>
      <c r="B3" s="4" t="s">
        <v>511</v>
      </c>
      <c r="C3" s="4" t="s">
        <v>525</v>
      </c>
      <c r="D3" s="38">
        <v>1</v>
      </c>
      <c r="E3" s="5" t="s">
        <v>526</v>
      </c>
      <c r="F3" s="4" t="s">
        <v>527</v>
      </c>
      <c r="G3" s="32"/>
      <c r="H3" s="32" t="s">
        <v>29</v>
      </c>
      <c r="I3" s="38">
        <v>10</v>
      </c>
      <c r="J3" s="38" t="s">
        <v>148</v>
      </c>
      <c r="K3" s="51"/>
      <c r="L3" s="51"/>
      <c r="M3" s="61"/>
      <c r="N3" s="51" t="s">
        <v>980</v>
      </c>
    </row>
    <row r="4" spans="1:14" ht="16.5" customHeight="1">
      <c r="A4" s="22" t="s">
        <v>417</v>
      </c>
      <c r="B4" s="4" t="s">
        <v>450</v>
      </c>
      <c r="C4" s="4" t="s">
        <v>476</v>
      </c>
      <c r="D4" s="38">
        <v>2</v>
      </c>
      <c r="E4" s="5" t="s">
        <v>477</v>
      </c>
      <c r="F4" s="271" t="s">
        <v>981</v>
      </c>
      <c r="G4" s="4"/>
      <c r="H4" s="32" t="s">
        <v>982</v>
      </c>
      <c r="I4" s="38" t="s">
        <v>983</v>
      </c>
      <c r="J4" s="38"/>
      <c r="K4" s="51"/>
      <c r="L4" s="51"/>
      <c r="M4" s="111"/>
      <c r="N4" s="3"/>
    </row>
    <row r="5" spans="1:14" ht="16.5" customHeight="1">
      <c r="A5" s="21" t="s">
        <v>548</v>
      </c>
      <c r="B5" s="4" t="s">
        <v>582</v>
      </c>
      <c r="C5" s="4" t="s">
        <v>588</v>
      </c>
      <c r="D5" s="4">
        <v>2</v>
      </c>
      <c r="E5" s="4" t="s">
        <v>589</v>
      </c>
      <c r="F5" s="4" t="s">
        <v>745</v>
      </c>
      <c r="G5" s="4" t="s">
        <v>36</v>
      </c>
      <c r="H5" s="32" t="s">
        <v>984</v>
      </c>
      <c r="I5" s="38"/>
      <c r="J5" s="38"/>
      <c r="K5" s="51"/>
      <c r="L5" s="51"/>
      <c r="M5" s="111"/>
      <c r="N5" s="51"/>
    </row>
    <row r="6" spans="1:14" ht="16.5" customHeight="1">
      <c r="A6" s="21" t="s">
        <v>548</v>
      </c>
      <c r="B6" s="4" t="s">
        <v>140</v>
      </c>
      <c r="C6" s="4" t="s">
        <v>560</v>
      </c>
      <c r="D6" s="4">
        <v>1</v>
      </c>
      <c r="E6" s="4" t="s">
        <v>561</v>
      </c>
      <c r="F6" s="4" t="s">
        <v>562</v>
      </c>
      <c r="G6" s="4" t="s">
        <v>48</v>
      </c>
      <c r="H6" s="64" t="s">
        <v>985</v>
      </c>
      <c r="I6" s="38">
        <v>85</v>
      </c>
      <c r="J6" s="38"/>
      <c r="K6" s="51"/>
      <c r="L6" s="49" t="s">
        <v>986</v>
      </c>
      <c r="M6" s="111"/>
      <c r="N6" s="51"/>
    </row>
    <row r="7" spans="1:14" ht="16.5" customHeight="1">
      <c r="A7" s="21" t="s">
        <v>548</v>
      </c>
      <c r="B7" s="4" t="s">
        <v>140</v>
      </c>
      <c r="C7" s="4" t="s">
        <v>555</v>
      </c>
      <c r="D7" s="4">
        <v>1</v>
      </c>
      <c r="E7" s="4" t="s">
        <v>556</v>
      </c>
      <c r="F7" s="4" t="s">
        <v>557</v>
      </c>
      <c r="G7" s="4"/>
      <c r="H7" s="64" t="s">
        <v>987</v>
      </c>
      <c r="I7" s="38">
        <v>90</v>
      </c>
      <c r="J7" s="38"/>
      <c r="K7" s="51"/>
      <c r="L7" s="49" t="s">
        <v>986</v>
      </c>
      <c r="M7" s="111" t="s">
        <v>988</v>
      </c>
      <c r="N7" s="51" t="s">
        <v>989</v>
      </c>
    </row>
    <row r="8" spans="1:14" ht="16.5" customHeight="1">
      <c r="A8" s="20" t="s">
        <v>270</v>
      </c>
      <c r="B8" s="4" t="s">
        <v>287</v>
      </c>
      <c r="C8" s="4" t="s">
        <v>324</v>
      </c>
      <c r="D8" s="4">
        <v>2</v>
      </c>
      <c r="E8" s="4" t="s">
        <v>325</v>
      </c>
      <c r="F8" s="4" t="s">
        <v>326</v>
      </c>
      <c r="G8" s="6"/>
      <c r="H8" s="89" t="s">
        <v>990</v>
      </c>
      <c r="I8" s="38" t="s">
        <v>991</v>
      </c>
      <c r="J8" s="4" t="s">
        <v>992</v>
      </c>
      <c r="K8" s="62" t="s">
        <v>993</v>
      </c>
      <c r="L8" s="51" t="s">
        <v>994</v>
      </c>
      <c r="M8" s="111">
        <v>2.2799999999999998</v>
      </c>
      <c r="N8" s="51" t="s">
        <v>995</v>
      </c>
    </row>
    <row r="9" spans="1:14" ht="16.5" customHeight="1">
      <c r="A9" s="20" t="s">
        <v>270</v>
      </c>
      <c r="B9" s="4" t="s">
        <v>287</v>
      </c>
      <c r="C9" s="4" t="s">
        <v>413</v>
      </c>
      <c r="D9" s="4">
        <v>2</v>
      </c>
      <c r="E9" s="4" t="s">
        <v>414</v>
      </c>
      <c r="F9" s="4" t="s">
        <v>415</v>
      </c>
      <c r="G9" s="6"/>
      <c r="H9" s="6" t="s">
        <v>298</v>
      </c>
      <c r="I9" s="38">
        <v>80</v>
      </c>
      <c r="J9" s="92"/>
      <c r="K9" s="62" t="s">
        <v>993</v>
      </c>
      <c r="L9" s="51" t="s">
        <v>994</v>
      </c>
      <c r="M9" s="111" t="s">
        <v>996</v>
      </c>
      <c r="N9" s="51"/>
    </row>
    <row r="10" spans="1:14" ht="16.5" customHeight="1">
      <c r="A10" s="20" t="s">
        <v>270</v>
      </c>
      <c r="B10" s="4" t="s">
        <v>287</v>
      </c>
      <c r="C10" s="4" t="s">
        <v>288</v>
      </c>
      <c r="D10" s="4">
        <v>2</v>
      </c>
      <c r="E10" s="4" t="s">
        <v>289</v>
      </c>
      <c r="F10" s="4" t="s">
        <v>780</v>
      </c>
      <c r="G10" s="32"/>
      <c r="H10" s="32" t="s">
        <v>36</v>
      </c>
      <c r="I10" s="38">
        <v>80</v>
      </c>
      <c r="J10" s="38" t="s">
        <v>997</v>
      </c>
      <c r="K10" s="51"/>
      <c r="L10" s="59"/>
      <c r="M10" s="111"/>
      <c r="N10" s="51"/>
    </row>
    <row r="11" spans="1:14" ht="16.5" customHeight="1">
      <c r="A11" s="20" t="s">
        <v>270</v>
      </c>
      <c r="B11" s="4" t="s">
        <v>368</v>
      </c>
      <c r="C11" s="4" t="s">
        <v>369</v>
      </c>
      <c r="D11" s="4">
        <v>2</v>
      </c>
      <c r="E11" s="4" t="s">
        <v>370</v>
      </c>
      <c r="F11" s="4" t="s">
        <v>371</v>
      </c>
      <c r="G11" s="6"/>
      <c r="H11" s="89" t="s">
        <v>998</v>
      </c>
      <c r="I11" s="38">
        <v>95</v>
      </c>
      <c r="J11" s="4" t="s">
        <v>992</v>
      </c>
      <c r="K11" s="51" t="s">
        <v>999</v>
      </c>
      <c r="L11" s="3" t="s">
        <v>986</v>
      </c>
      <c r="M11" s="111" t="s">
        <v>988</v>
      </c>
      <c r="N11" s="51" t="s">
        <v>1000</v>
      </c>
    </row>
    <row r="12" spans="1:14" ht="16.5" customHeight="1">
      <c r="A12" s="20" t="s">
        <v>270</v>
      </c>
      <c r="B12" s="4" t="s">
        <v>294</v>
      </c>
      <c r="C12" s="4" t="s">
        <v>386</v>
      </c>
      <c r="D12" s="5">
        <v>2</v>
      </c>
      <c r="E12" s="5" t="s">
        <v>387</v>
      </c>
      <c r="F12" s="4" t="s">
        <v>388</v>
      </c>
      <c r="G12" s="32"/>
      <c r="H12" s="32" t="s">
        <v>36</v>
      </c>
      <c r="I12" s="38" t="s">
        <v>373</v>
      </c>
      <c r="J12" s="4" t="s">
        <v>992</v>
      </c>
      <c r="K12" s="51"/>
      <c r="L12" s="3" t="s">
        <v>986</v>
      </c>
      <c r="M12" s="111" t="s">
        <v>996</v>
      </c>
      <c r="N12" s="51"/>
    </row>
    <row r="13" spans="1:14" ht="16.5" customHeight="1">
      <c r="A13" s="20" t="s">
        <v>270</v>
      </c>
      <c r="B13" s="4" t="s">
        <v>294</v>
      </c>
      <c r="C13" s="4" t="s">
        <v>295</v>
      </c>
      <c r="D13" s="5">
        <v>2</v>
      </c>
      <c r="E13" s="5" t="s">
        <v>296</v>
      </c>
      <c r="F13" s="4" t="s">
        <v>297</v>
      </c>
      <c r="G13" s="6"/>
      <c r="H13" s="6"/>
      <c r="I13" s="63"/>
      <c r="J13" s="38"/>
      <c r="K13" s="51" t="s">
        <v>999</v>
      </c>
      <c r="L13" s="51" t="s">
        <v>986</v>
      </c>
      <c r="M13" s="111">
        <v>3.2</v>
      </c>
      <c r="N13" s="51"/>
    </row>
    <row r="14" spans="1:14" ht="16.5" customHeight="1">
      <c r="A14" s="18" t="s">
        <v>24</v>
      </c>
      <c r="B14" s="4" t="s">
        <v>25</v>
      </c>
      <c r="C14" s="4" t="s">
        <v>26</v>
      </c>
      <c r="D14" s="4">
        <v>1</v>
      </c>
      <c r="E14" s="4" t="s">
        <v>27</v>
      </c>
      <c r="F14" s="4" t="s">
        <v>28</v>
      </c>
      <c r="G14" s="6"/>
      <c r="H14" s="6" t="s">
        <v>29</v>
      </c>
      <c r="I14" s="63">
        <v>70100</v>
      </c>
      <c r="J14" s="38" t="s">
        <v>992</v>
      </c>
      <c r="K14" s="51"/>
      <c r="L14" s="51"/>
      <c r="M14" s="111" t="s">
        <v>988</v>
      </c>
      <c r="N14" s="51"/>
    </row>
    <row r="15" spans="1:14" ht="16.5" customHeight="1">
      <c r="A15" s="18" t="s">
        <v>24</v>
      </c>
      <c r="B15" s="4" t="s">
        <v>25</v>
      </c>
      <c r="C15" s="4" t="s">
        <v>41</v>
      </c>
      <c r="D15" s="4">
        <v>1</v>
      </c>
      <c r="E15" s="4" t="s">
        <v>42</v>
      </c>
      <c r="F15" s="4" t="s">
        <v>43</v>
      </c>
      <c r="G15" s="6"/>
      <c r="H15" s="6" t="s">
        <v>29</v>
      </c>
      <c r="I15" s="4">
        <v>85</v>
      </c>
      <c r="J15" s="38" t="s">
        <v>992</v>
      </c>
      <c r="K15" s="51"/>
      <c r="L15" s="51"/>
      <c r="M15" s="111" t="s">
        <v>988</v>
      </c>
      <c r="N15" s="51"/>
    </row>
    <row r="16" spans="1:14" ht="16.5" customHeight="1">
      <c r="A16" s="18" t="s">
        <v>24</v>
      </c>
      <c r="B16" s="4" t="s">
        <v>81</v>
      </c>
      <c r="C16" s="4" t="s">
        <v>82</v>
      </c>
      <c r="D16" s="4">
        <v>1</v>
      </c>
      <c r="E16" s="4" t="s">
        <v>83</v>
      </c>
      <c r="F16" s="4" t="s">
        <v>84</v>
      </c>
      <c r="G16" s="6"/>
      <c r="H16" s="6" t="s">
        <v>29</v>
      </c>
      <c r="I16" s="4" t="s">
        <v>86</v>
      </c>
      <c r="J16" s="38" t="s">
        <v>992</v>
      </c>
      <c r="K16" s="51"/>
      <c r="L16" s="51"/>
      <c r="M16" s="111" t="s">
        <v>988</v>
      </c>
      <c r="N16" s="51"/>
    </row>
    <row r="17" spans="1:23" ht="16.5" customHeight="1">
      <c r="A17" s="18" t="s">
        <v>24</v>
      </c>
      <c r="B17" s="4" t="s">
        <v>81</v>
      </c>
      <c r="C17" s="4" t="s">
        <v>90</v>
      </c>
      <c r="D17" s="4">
        <v>1</v>
      </c>
      <c r="E17" s="4" t="s">
        <v>91</v>
      </c>
      <c r="F17" s="4" t="s">
        <v>92</v>
      </c>
      <c r="G17" s="6"/>
      <c r="H17" s="6" t="s">
        <v>29</v>
      </c>
      <c r="I17" s="63">
        <v>35100</v>
      </c>
      <c r="J17" s="38" t="s">
        <v>992</v>
      </c>
      <c r="K17" s="51"/>
      <c r="L17" s="51"/>
      <c r="M17" s="111">
        <v>3.1</v>
      </c>
      <c r="N17" s="51"/>
    </row>
    <row r="18" spans="1:23" ht="16.5" customHeight="1">
      <c r="A18" s="18" t="s">
        <v>24</v>
      </c>
      <c r="B18" s="4" t="s">
        <v>81</v>
      </c>
      <c r="C18" s="4" t="s">
        <v>94</v>
      </c>
      <c r="D18" s="4">
        <v>1</v>
      </c>
      <c r="E18" s="4" t="s">
        <v>95</v>
      </c>
      <c r="F18" s="4" t="s">
        <v>96</v>
      </c>
      <c r="G18" s="6"/>
      <c r="H18" s="6" t="s">
        <v>29</v>
      </c>
      <c r="I18" s="63">
        <v>70100</v>
      </c>
      <c r="J18" s="38" t="s">
        <v>992</v>
      </c>
      <c r="K18" s="51"/>
      <c r="L18" s="51"/>
      <c r="M18" s="111" t="s">
        <v>988</v>
      </c>
      <c r="N18" s="51"/>
    </row>
    <row r="19" spans="1:23" ht="16.5" customHeight="1">
      <c r="A19" s="18" t="s">
        <v>24</v>
      </c>
      <c r="B19" s="4" t="s">
        <v>102</v>
      </c>
      <c r="C19" s="4" t="s">
        <v>109</v>
      </c>
      <c r="D19" s="4">
        <v>2</v>
      </c>
      <c r="E19" s="4" t="s">
        <v>110</v>
      </c>
      <c r="F19" s="4" t="s">
        <v>111</v>
      </c>
      <c r="G19" s="6"/>
      <c r="H19" s="32" t="s">
        <v>984</v>
      </c>
      <c r="I19" s="65">
        <v>50100</v>
      </c>
      <c r="J19" s="38" t="s">
        <v>992</v>
      </c>
      <c r="K19" s="51"/>
      <c r="L19" s="51"/>
      <c r="M19" s="111"/>
      <c r="N19" s="51"/>
    </row>
    <row r="20" spans="1:23" ht="16.5" customHeight="1">
      <c r="A20" s="18" t="s">
        <v>24</v>
      </c>
      <c r="B20" s="4" t="s">
        <v>116</v>
      </c>
      <c r="C20" s="4" t="s">
        <v>117</v>
      </c>
      <c r="D20" s="4">
        <v>1</v>
      </c>
      <c r="E20" s="4" t="s">
        <v>118</v>
      </c>
      <c r="F20" s="14" t="s">
        <v>119</v>
      </c>
      <c r="G20" s="6"/>
      <c r="H20" s="6" t="s">
        <v>29</v>
      </c>
      <c r="I20" s="63">
        <v>55100</v>
      </c>
      <c r="J20" s="38" t="s">
        <v>992</v>
      </c>
      <c r="K20" s="51"/>
      <c r="L20" s="51"/>
      <c r="M20" s="111" t="s">
        <v>988</v>
      </c>
      <c r="N20" s="51"/>
    </row>
    <row r="21" spans="1:23" ht="16.5" customHeight="1">
      <c r="A21" s="18" t="s">
        <v>24</v>
      </c>
      <c r="B21" s="4" t="s">
        <v>116</v>
      </c>
      <c r="C21" s="4" t="s">
        <v>122</v>
      </c>
      <c r="D21" s="4">
        <v>1</v>
      </c>
      <c r="E21" s="4" t="s">
        <v>123</v>
      </c>
      <c r="F21" s="4" t="s">
        <v>124</v>
      </c>
      <c r="G21" s="6"/>
      <c r="H21" s="6" t="s">
        <v>29</v>
      </c>
      <c r="I21" s="66">
        <v>65100</v>
      </c>
      <c r="J21" s="83" t="s">
        <v>992</v>
      </c>
      <c r="K21" s="49"/>
      <c r="L21" s="49"/>
      <c r="M21" s="113">
        <v>3.3</v>
      </c>
      <c r="N21" s="51"/>
    </row>
    <row r="22" spans="1:23" ht="16.5" customHeight="1">
      <c r="A22" s="18" t="s">
        <v>24</v>
      </c>
      <c r="B22" s="4" t="s">
        <v>81</v>
      </c>
      <c r="C22" s="4" t="s">
        <v>98</v>
      </c>
      <c r="D22" s="4">
        <v>1</v>
      </c>
      <c r="E22" s="4" t="s">
        <v>99</v>
      </c>
      <c r="F22" s="4" t="s">
        <v>100</v>
      </c>
      <c r="G22" s="6"/>
      <c r="H22" s="6"/>
      <c r="I22" s="79">
        <v>85</v>
      </c>
      <c r="J22" s="38"/>
      <c r="K22" s="51"/>
      <c r="L22" s="51"/>
      <c r="M22" s="112">
        <v>2.2000000000000002</v>
      </c>
      <c r="N22" s="51"/>
    </row>
    <row r="23" spans="1:23" ht="16.5" customHeight="1">
      <c r="A23" s="19" t="s">
        <v>139</v>
      </c>
      <c r="B23" s="4" t="s">
        <v>257</v>
      </c>
      <c r="C23" s="4" t="s">
        <v>258</v>
      </c>
      <c r="D23" s="4">
        <v>2</v>
      </c>
      <c r="E23" s="4" t="s">
        <v>259</v>
      </c>
      <c r="F23" s="4" t="s">
        <v>891</v>
      </c>
      <c r="G23" s="6"/>
      <c r="H23" s="6" t="s">
        <v>298</v>
      </c>
      <c r="I23" s="79">
        <v>85100</v>
      </c>
      <c r="J23" s="38" t="s">
        <v>992</v>
      </c>
      <c r="K23" s="51" t="s">
        <v>1001</v>
      </c>
      <c r="L23" s="51" t="s">
        <v>994</v>
      </c>
      <c r="M23" s="112">
        <v>2.16</v>
      </c>
      <c r="N23" s="51" t="s">
        <v>1002</v>
      </c>
    </row>
    <row r="24" spans="1:23" ht="16.5" customHeight="1">
      <c r="A24" s="19" t="s">
        <v>139</v>
      </c>
      <c r="B24" s="4" t="s">
        <v>227</v>
      </c>
      <c r="C24" s="4" t="s">
        <v>228</v>
      </c>
      <c r="D24" s="4">
        <v>2</v>
      </c>
      <c r="E24" s="4" t="s">
        <v>229</v>
      </c>
      <c r="F24" s="4" t="s">
        <v>231</v>
      </c>
      <c r="G24" s="95"/>
      <c r="H24" s="95" t="s">
        <v>145</v>
      </c>
      <c r="I24" s="80">
        <v>80</v>
      </c>
      <c r="J24" s="13" t="s">
        <v>1003</v>
      </c>
      <c r="K24" s="51" t="s">
        <v>999</v>
      </c>
      <c r="L24" s="51" t="s">
        <v>986</v>
      </c>
      <c r="M24" s="3">
        <v>2.2799999999999998</v>
      </c>
      <c r="N24" s="49"/>
    </row>
    <row r="25" spans="1:23" ht="16.5" customHeight="1">
      <c r="A25" s="19" t="s">
        <v>139</v>
      </c>
      <c r="B25" s="4" t="s">
        <v>140</v>
      </c>
      <c r="C25" s="4" t="s">
        <v>141</v>
      </c>
      <c r="D25" s="4">
        <v>2</v>
      </c>
      <c r="E25" s="4" t="s">
        <v>142</v>
      </c>
      <c r="F25" s="30" t="s">
        <v>1004</v>
      </c>
      <c r="G25" s="97"/>
      <c r="H25" s="78" t="s">
        <v>1005</v>
      </c>
      <c r="I25" s="81">
        <v>95</v>
      </c>
      <c r="J25" s="13" t="s">
        <v>148</v>
      </c>
      <c r="K25" s="97"/>
      <c r="L25" s="51" t="s">
        <v>986</v>
      </c>
      <c r="M25" s="53" t="s">
        <v>1006</v>
      </c>
      <c r="N25" s="97" t="s">
        <v>1007</v>
      </c>
    </row>
    <row r="26" spans="1:23" ht="16.5" customHeight="1">
      <c r="A26" s="19" t="s">
        <v>139</v>
      </c>
      <c r="B26" s="4" t="s">
        <v>234</v>
      </c>
      <c r="C26" s="4" t="s">
        <v>235</v>
      </c>
      <c r="D26" s="4">
        <v>2</v>
      </c>
      <c r="E26" s="4" t="s">
        <v>236</v>
      </c>
      <c r="F26" s="30" t="s">
        <v>237</v>
      </c>
      <c r="G26" s="97"/>
      <c r="H26" s="132" t="s">
        <v>1008</v>
      </c>
      <c r="I26" s="63">
        <v>85100</v>
      </c>
      <c r="J26" s="38" t="s">
        <v>1009</v>
      </c>
      <c r="K26" s="97"/>
      <c r="L26" s="97"/>
      <c r="M26" s="112" t="s">
        <v>1008</v>
      </c>
      <c r="N26" s="97"/>
    </row>
    <row r="27" spans="1:23" ht="16.5" customHeight="1">
      <c r="A27" s="128" t="s">
        <v>139</v>
      </c>
      <c r="B27" s="45" t="s">
        <v>140</v>
      </c>
      <c r="C27" s="45" t="s">
        <v>198</v>
      </c>
      <c r="D27" s="45">
        <v>1</v>
      </c>
      <c r="E27" s="45" t="s">
        <v>199</v>
      </c>
      <c r="F27" s="52" t="s">
        <v>1010</v>
      </c>
      <c r="G27" s="45" t="s">
        <v>55</v>
      </c>
      <c r="H27" s="95" t="s">
        <v>201</v>
      </c>
      <c r="I27" s="129">
        <v>60100</v>
      </c>
      <c r="J27" s="31" t="s">
        <v>1003</v>
      </c>
      <c r="K27" s="130"/>
      <c r="L27" s="130"/>
      <c r="M27" s="3"/>
      <c r="N27" s="97" t="s">
        <v>1011</v>
      </c>
    </row>
    <row r="28" spans="1:23" ht="16.5" customHeight="1">
      <c r="A28" s="32" t="s">
        <v>139</v>
      </c>
      <c r="B28" s="32" t="s">
        <v>140</v>
      </c>
      <c r="C28" s="32" t="s">
        <v>155</v>
      </c>
      <c r="D28" s="32">
        <v>1</v>
      </c>
      <c r="E28" s="32" t="s">
        <v>156</v>
      </c>
      <c r="F28" s="32" t="s">
        <v>157</v>
      </c>
      <c r="G28" s="97"/>
      <c r="H28" s="97"/>
      <c r="I28" s="97"/>
      <c r="J28" s="38"/>
      <c r="K28" s="51" t="s">
        <v>999</v>
      </c>
      <c r="L28" s="97"/>
      <c r="M28" s="89">
        <v>2.1</v>
      </c>
    </row>
    <row r="29" spans="1:23" ht="16.5" customHeight="1">
      <c r="A29" s="32" t="s">
        <v>139</v>
      </c>
      <c r="B29" s="32" t="s">
        <v>140</v>
      </c>
      <c r="C29" s="32" t="s">
        <v>174</v>
      </c>
      <c r="D29" s="32">
        <v>1</v>
      </c>
      <c r="E29" s="32" t="s">
        <v>175</v>
      </c>
      <c r="F29" s="32" t="s">
        <v>1012</v>
      </c>
      <c r="G29" s="97"/>
      <c r="H29" s="97"/>
      <c r="I29" s="97"/>
      <c r="J29" s="38"/>
      <c r="K29" s="97"/>
      <c r="L29" s="97"/>
      <c r="M29" s="89">
        <v>1.18</v>
      </c>
    </row>
    <row r="30" spans="1:23" ht="21" customHeight="1">
      <c r="A30" s="131"/>
      <c r="B30" s="131"/>
      <c r="C30" s="131"/>
      <c r="D30" s="131"/>
      <c r="E30" s="131"/>
      <c r="F30" s="131"/>
      <c r="G30" s="131"/>
      <c r="H30" s="131"/>
      <c r="I30" s="131"/>
      <c r="J30" s="131"/>
      <c r="P30" s="3"/>
      <c r="R30" s="3"/>
      <c r="T30" s="3"/>
      <c r="W30" s="3"/>
    </row>
    <row r="31" spans="1:23" ht="21" customHeight="1">
      <c r="A31" s="127"/>
      <c r="B31" s="127"/>
      <c r="C31" s="127"/>
      <c r="D31" s="127"/>
      <c r="E31" s="127"/>
      <c r="F31" s="127"/>
      <c r="G31" s="127"/>
      <c r="H31" s="127"/>
      <c r="I31" s="127"/>
      <c r="J31" s="127"/>
      <c r="P31" s="3"/>
      <c r="R31" s="3"/>
      <c r="T31" s="3"/>
      <c r="W31" s="3"/>
    </row>
    <row r="32" spans="1:23" ht="21" customHeight="1">
      <c r="A32" s="127"/>
      <c r="B32" s="127"/>
      <c r="C32" s="127"/>
      <c r="D32" s="127"/>
      <c r="E32" s="127"/>
      <c r="F32" s="127"/>
      <c r="G32" s="127"/>
      <c r="H32" s="127"/>
      <c r="I32" s="127"/>
      <c r="J32" s="127"/>
      <c r="P32" s="3"/>
      <c r="R32" s="3"/>
      <c r="T32" s="3"/>
      <c r="W32" s="3"/>
    </row>
    <row r="33" spans="1:23" ht="21" customHeight="1">
      <c r="A33" s="57"/>
      <c r="B33" s="57"/>
      <c r="C33" s="57"/>
      <c r="D33" s="57"/>
      <c r="E33" s="57"/>
      <c r="F33" s="57"/>
      <c r="G33" s="57"/>
      <c r="H33" s="57"/>
      <c r="I33" s="57"/>
      <c r="J33" s="57"/>
      <c r="P33" s="3"/>
      <c r="R33" s="3"/>
      <c r="T33" s="3"/>
      <c r="W33" s="3"/>
    </row>
    <row r="34" spans="1:23" ht="21" customHeight="1">
      <c r="A34" s="286" t="s">
        <v>1013</v>
      </c>
      <c r="B34" s="287"/>
      <c r="C34" s="287"/>
      <c r="D34" s="287"/>
      <c r="E34" s="287"/>
      <c r="F34" s="287"/>
      <c r="G34" s="287"/>
      <c r="H34" s="287"/>
      <c r="I34" s="287"/>
      <c r="J34" s="288"/>
      <c r="P34" s="3" t="s">
        <v>1014</v>
      </c>
      <c r="R34" s="3" t="s">
        <v>1015</v>
      </c>
      <c r="T34" s="3" t="s">
        <v>1016</v>
      </c>
      <c r="W34" s="3" t="s">
        <v>1017</v>
      </c>
    </row>
    <row r="35" spans="1:23" ht="54.75" customHeight="1">
      <c r="A35" s="16" t="s">
        <v>0</v>
      </c>
      <c r="B35" s="8" t="s">
        <v>1</v>
      </c>
      <c r="C35" s="8" t="s">
        <v>2</v>
      </c>
      <c r="D35" s="8" t="s">
        <v>3</v>
      </c>
      <c r="E35" s="8" t="s">
        <v>4</v>
      </c>
      <c r="F35" s="9" t="s">
        <v>5</v>
      </c>
      <c r="G35" s="272" t="s">
        <v>6</v>
      </c>
      <c r="H35" s="9" t="s">
        <v>7</v>
      </c>
      <c r="I35" s="46" t="s">
        <v>10</v>
      </c>
      <c r="J35" s="273" t="s">
        <v>11</v>
      </c>
      <c r="P35" s="3" t="s">
        <v>1018</v>
      </c>
      <c r="Q35" s="3" t="s">
        <v>1019</v>
      </c>
      <c r="R35" s="3" t="s">
        <v>1020</v>
      </c>
      <c r="T35" s="3" t="s">
        <v>1021</v>
      </c>
    </row>
    <row r="36" spans="1:23" ht="16.5" customHeight="1">
      <c r="A36" s="19" t="s">
        <v>139</v>
      </c>
      <c r="B36" s="4" t="s">
        <v>140</v>
      </c>
      <c r="C36" s="4" t="s">
        <v>149</v>
      </c>
      <c r="D36" s="4">
        <v>2</v>
      </c>
      <c r="E36" s="4" t="s">
        <v>150</v>
      </c>
      <c r="F36" s="4" t="s">
        <v>151</v>
      </c>
      <c r="G36" s="4" t="s">
        <v>55</v>
      </c>
      <c r="H36" s="4" t="s">
        <v>1011</v>
      </c>
      <c r="I36" s="4" t="s">
        <v>38</v>
      </c>
      <c r="J36" s="4" t="s">
        <v>38</v>
      </c>
      <c r="P36" s="3" t="s">
        <v>1022</v>
      </c>
    </row>
    <row r="37" spans="1:23" ht="16.5" customHeight="1">
      <c r="A37" s="19" t="s">
        <v>139</v>
      </c>
      <c r="B37" s="4" t="s">
        <v>140</v>
      </c>
      <c r="C37" s="32" t="s">
        <v>155</v>
      </c>
      <c r="D37" s="4">
        <v>1</v>
      </c>
      <c r="E37" s="4" t="s">
        <v>156</v>
      </c>
      <c r="F37" s="4" t="s">
        <v>157</v>
      </c>
      <c r="G37" s="4"/>
      <c r="H37" s="32" t="s">
        <v>158</v>
      </c>
      <c r="I37" s="4" t="s">
        <v>38</v>
      </c>
      <c r="J37" s="29" t="s">
        <v>30</v>
      </c>
      <c r="P37" s="3" t="s">
        <v>1023</v>
      </c>
    </row>
    <row r="38" spans="1:23" ht="16.5" customHeight="1">
      <c r="A38" s="19" t="s">
        <v>139</v>
      </c>
      <c r="B38" s="4" t="s">
        <v>140</v>
      </c>
      <c r="C38" s="32" t="s">
        <v>174</v>
      </c>
      <c r="D38" s="4">
        <v>1</v>
      </c>
      <c r="E38" s="4" t="s">
        <v>175</v>
      </c>
      <c r="F38" s="4" t="s">
        <v>1012</v>
      </c>
      <c r="G38" s="4"/>
      <c r="H38" s="4" t="s">
        <v>1024</v>
      </c>
      <c r="I38" s="4" t="s">
        <v>38</v>
      </c>
      <c r="J38" s="29" t="s">
        <v>30</v>
      </c>
    </row>
    <row r="39" spans="1:23" ht="16.5" customHeight="1">
      <c r="A39" s="19" t="s">
        <v>139</v>
      </c>
      <c r="B39" s="4" t="s">
        <v>140</v>
      </c>
      <c r="C39" s="4" t="s">
        <v>179</v>
      </c>
      <c r="D39" s="4">
        <v>1</v>
      </c>
      <c r="E39" s="4" t="s">
        <v>180</v>
      </c>
      <c r="F39" s="4" t="s">
        <v>181</v>
      </c>
      <c r="G39" s="4" t="s">
        <v>48</v>
      </c>
      <c r="H39" s="4" t="s">
        <v>1025</v>
      </c>
      <c r="I39" s="4" t="s">
        <v>38</v>
      </c>
      <c r="J39" s="29" t="s">
        <v>30</v>
      </c>
    </row>
    <row r="40" spans="1:23" ht="16.5" customHeight="1">
      <c r="A40" s="19" t="s">
        <v>139</v>
      </c>
      <c r="B40" s="4" t="s">
        <v>140</v>
      </c>
      <c r="C40" s="4" t="s">
        <v>198</v>
      </c>
      <c r="D40" s="4">
        <v>1</v>
      </c>
      <c r="E40" s="4" t="s">
        <v>199</v>
      </c>
      <c r="F40" s="4" t="s">
        <v>1026</v>
      </c>
      <c r="G40" s="4" t="s">
        <v>55</v>
      </c>
      <c r="H40" s="4" t="s">
        <v>1027</v>
      </c>
      <c r="I40" s="4" t="s">
        <v>38</v>
      </c>
      <c r="J40" s="29" t="s">
        <v>30</v>
      </c>
    </row>
    <row r="41" spans="1:23" ht="16.5" customHeight="1">
      <c r="A41" s="21" t="s">
        <v>548</v>
      </c>
      <c r="B41" s="4" t="s">
        <v>140</v>
      </c>
      <c r="C41" s="4" t="s">
        <v>549</v>
      </c>
      <c r="D41" s="4">
        <v>1</v>
      </c>
      <c r="E41" s="4" t="s">
        <v>550</v>
      </c>
      <c r="F41" s="4" t="s">
        <v>551</v>
      </c>
      <c r="G41" s="4" t="s">
        <v>55</v>
      </c>
      <c r="H41" s="13" t="s">
        <v>1028</v>
      </c>
      <c r="I41" s="4" t="s">
        <v>38</v>
      </c>
      <c r="J41" s="4" t="s">
        <v>30</v>
      </c>
    </row>
    <row r="42" spans="1:23" ht="16.5" customHeight="1">
      <c r="A42" s="21" t="s">
        <v>548</v>
      </c>
      <c r="B42" s="4" t="s">
        <v>140</v>
      </c>
      <c r="C42" s="4" t="s">
        <v>555</v>
      </c>
      <c r="D42" s="4">
        <v>1</v>
      </c>
      <c r="E42" s="4" t="s">
        <v>556</v>
      </c>
      <c r="F42" s="4" t="s">
        <v>557</v>
      </c>
      <c r="G42" s="4" t="s">
        <v>55</v>
      </c>
      <c r="H42" s="13" t="s">
        <v>1028</v>
      </c>
      <c r="I42" s="4" t="s">
        <v>38</v>
      </c>
      <c r="J42" s="4" t="s">
        <v>30</v>
      </c>
    </row>
    <row r="43" spans="1:23" ht="16.5" customHeight="1">
      <c r="A43" s="21" t="s">
        <v>548</v>
      </c>
      <c r="B43" s="4" t="s">
        <v>140</v>
      </c>
      <c r="C43" s="4" t="s">
        <v>560</v>
      </c>
      <c r="D43" s="4">
        <v>1</v>
      </c>
      <c r="E43" s="4" t="s">
        <v>561</v>
      </c>
      <c r="F43" s="4" t="s">
        <v>562</v>
      </c>
      <c r="G43" s="4" t="s">
        <v>48</v>
      </c>
      <c r="H43" s="13"/>
      <c r="I43" s="4" t="s">
        <v>38</v>
      </c>
      <c r="J43" s="4" t="s">
        <v>30</v>
      </c>
    </row>
    <row r="45" spans="1:23" ht="21" customHeight="1">
      <c r="A45" s="286" t="s">
        <v>1029</v>
      </c>
      <c r="B45" s="287"/>
      <c r="C45" s="287"/>
      <c r="D45" s="287"/>
      <c r="E45" s="287"/>
      <c r="F45" s="287"/>
      <c r="G45" s="287"/>
      <c r="H45" s="287"/>
      <c r="I45" s="287"/>
      <c r="J45" s="288"/>
    </row>
    <row r="46" spans="1:23" ht="27.75" customHeight="1">
      <c r="A46" s="37" t="s">
        <v>0</v>
      </c>
      <c r="B46" s="39" t="s">
        <v>1</v>
      </c>
      <c r="C46" s="39" t="s">
        <v>2</v>
      </c>
      <c r="D46" s="39" t="s">
        <v>3</v>
      </c>
      <c r="E46" s="39" t="s">
        <v>4</v>
      </c>
      <c r="F46" s="40" t="s">
        <v>5</v>
      </c>
      <c r="G46" s="40"/>
      <c r="H46" s="40" t="s">
        <v>7</v>
      </c>
      <c r="I46" s="42" t="s">
        <v>959</v>
      </c>
      <c r="J46" s="42" t="s">
        <v>960</v>
      </c>
    </row>
    <row r="47" spans="1:23" ht="41.25" customHeight="1">
      <c r="A47" s="18" t="s">
        <v>24</v>
      </c>
      <c r="B47" s="4" t="s">
        <v>25</v>
      </c>
      <c r="C47" s="4" t="s">
        <v>41</v>
      </c>
      <c r="D47" s="4">
        <v>1</v>
      </c>
      <c r="E47" s="4" t="s">
        <v>42</v>
      </c>
      <c r="F47" s="4" t="s">
        <v>43</v>
      </c>
      <c r="G47" s="6"/>
      <c r="H47" s="6" t="s">
        <v>29</v>
      </c>
      <c r="I47" s="4" t="s">
        <v>38</v>
      </c>
      <c r="J47" s="4" t="s">
        <v>30</v>
      </c>
      <c r="L47" s="13" t="s">
        <v>1030</v>
      </c>
    </row>
    <row r="48" spans="1:23" ht="16.5" customHeight="1">
      <c r="A48" s="18" t="s">
        <v>24</v>
      </c>
      <c r="B48" s="4" t="s">
        <v>81</v>
      </c>
      <c r="C48" s="4" t="s">
        <v>82</v>
      </c>
      <c r="D48" s="4">
        <v>1</v>
      </c>
      <c r="E48" s="4" t="s">
        <v>83</v>
      </c>
      <c r="F48" s="4" t="s">
        <v>84</v>
      </c>
      <c r="G48" s="6"/>
      <c r="H48" s="6" t="s">
        <v>29</v>
      </c>
      <c r="I48" s="4" t="s">
        <v>38</v>
      </c>
      <c r="J48" s="4" t="s">
        <v>30</v>
      </c>
    </row>
    <row r="49" spans="1:12" ht="16.5" customHeight="1">
      <c r="A49" s="18" t="s">
        <v>24</v>
      </c>
      <c r="B49" s="4" t="s">
        <v>81</v>
      </c>
      <c r="C49" s="4" t="s">
        <v>90</v>
      </c>
      <c r="D49" s="4">
        <v>1</v>
      </c>
      <c r="E49" s="4" t="s">
        <v>91</v>
      </c>
      <c r="F49" s="4" t="s">
        <v>92</v>
      </c>
      <c r="G49" s="6"/>
      <c r="H49" s="6" t="s">
        <v>29</v>
      </c>
      <c r="I49" s="4" t="s">
        <v>38</v>
      </c>
      <c r="J49" s="4" t="s">
        <v>30</v>
      </c>
    </row>
    <row r="50" spans="1:12" ht="16.5" customHeight="1">
      <c r="A50" s="18" t="s">
        <v>24</v>
      </c>
      <c r="B50" s="4" t="s">
        <v>81</v>
      </c>
      <c r="C50" s="4" t="s">
        <v>94</v>
      </c>
      <c r="D50" s="4">
        <v>1</v>
      </c>
      <c r="E50" s="4" t="s">
        <v>95</v>
      </c>
      <c r="F50" s="4" t="s">
        <v>96</v>
      </c>
      <c r="G50" s="6"/>
      <c r="H50" s="6" t="s">
        <v>29</v>
      </c>
      <c r="I50" s="4" t="s">
        <v>38</v>
      </c>
      <c r="J50" s="4" t="s">
        <v>30</v>
      </c>
    </row>
    <row r="51" spans="1:12" ht="16.5" customHeight="1">
      <c r="A51" s="18" t="s">
        <v>24</v>
      </c>
      <c r="B51" s="4" t="s">
        <v>102</v>
      </c>
      <c r="C51" s="4" t="s">
        <v>109</v>
      </c>
      <c r="D51" s="4">
        <v>2</v>
      </c>
      <c r="E51" s="4" t="s">
        <v>110</v>
      </c>
      <c r="F51" s="4" t="s">
        <v>111</v>
      </c>
      <c r="G51" s="6"/>
      <c r="H51" s="6" t="s">
        <v>29</v>
      </c>
      <c r="I51" s="4" t="s">
        <v>38</v>
      </c>
      <c r="J51" s="4" t="s">
        <v>38</v>
      </c>
    </row>
    <row r="52" spans="1:12" ht="41.25" customHeight="1">
      <c r="A52" s="18" t="s">
        <v>24</v>
      </c>
      <c r="B52" s="4" t="s">
        <v>116</v>
      </c>
      <c r="C52" s="4" t="s">
        <v>117</v>
      </c>
      <c r="D52" s="4">
        <v>1</v>
      </c>
      <c r="E52" s="4" t="s">
        <v>118</v>
      </c>
      <c r="F52" s="14" t="s">
        <v>119</v>
      </c>
      <c r="G52" s="6"/>
      <c r="H52" s="6" t="s">
        <v>29</v>
      </c>
      <c r="I52" s="4" t="s">
        <v>38</v>
      </c>
      <c r="J52" s="4" t="s">
        <v>30</v>
      </c>
      <c r="L52" s="13" t="s">
        <v>1030</v>
      </c>
    </row>
    <row r="53" spans="1:12" ht="41.25" customHeight="1">
      <c r="A53" s="18" t="s">
        <v>24</v>
      </c>
      <c r="B53" s="4" t="s">
        <v>116</v>
      </c>
      <c r="C53" s="4" t="s">
        <v>122</v>
      </c>
      <c r="D53" s="4">
        <v>1</v>
      </c>
      <c r="E53" s="4" t="s">
        <v>123</v>
      </c>
      <c r="F53" s="4" t="s">
        <v>124</v>
      </c>
      <c r="G53" s="6"/>
      <c r="H53" s="6" t="s">
        <v>29</v>
      </c>
      <c r="I53" s="4" t="s">
        <v>38</v>
      </c>
      <c r="J53" s="4" t="s">
        <v>30</v>
      </c>
      <c r="L53" s="13" t="s">
        <v>1030</v>
      </c>
    </row>
    <row r="54" spans="1:12" ht="16.5" customHeight="1">
      <c r="A54" s="20" t="s">
        <v>270</v>
      </c>
      <c r="B54" s="4" t="s">
        <v>287</v>
      </c>
      <c r="C54" s="4" t="s">
        <v>324</v>
      </c>
      <c r="D54" s="4">
        <v>2</v>
      </c>
      <c r="E54" s="4" t="s">
        <v>325</v>
      </c>
      <c r="F54" s="4" t="s">
        <v>326</v>
      </c>
      <c r="G54" s="6"/>
      <c r="H54" s="6" t="s">
        <v>298</v>
      </c>
      <c r="I54" s="4" t="s">
        <v>38</v>
      </c>
      <c r="J54" s="4" t="s">
        <v>38</v>
      </c>
      <c r="L54" s="3" t="s">
        <v>994</v>
      </c>
    </row>
    <row r="55" spans="1:12" ht="16.5" customHeight="1">
      <c r="A55" s="20" t="s">
        <v>270</v>
      </c>
      <c r="B55" s="4" t="s">
        <v>287</v>
      </c>
      <c r="C55" s="4" t="s">
        <v>413</v>
      </c>
      <c r="D55" s="4">
        <v>2</v>
      </c>
      <c r="E55" s="4" t="s">
        <v>414</v>
      </c>
      <c r="F55" s="4" t="s">
        <v>415</v>
      </c>
      <c r="G55" s="6"/>
      <c r="H55" s="6" t="s">
        <v>298</v>
      </c>
      <c r="I55" s="4" t="s">
        <v>38</v>
      </c>
      <c r="J55" s="4" t="s">
        <v>38</v>
      </c>
      <c r="L55" s="3" t="s">
        <v>994</v>
      </c>
    </row>
    <row r="56" spans="1:12" ht="16.5" customHeight="1">
      <c r="A56" s="20" t="s">
        <v>270</v>
      </c>
      <c r="B56" s="4" t="s">
        <v>336</v>
      </c>
      <c r="C56" s="4" t="s">
        <v>348</v>
      </c>
      <c r="D56" s="4">
        <v>1</v>
      </c>
      <c r="E56" s="4" t="s">
        <v>349</v>
      </c>
      <c r="F56" s="4" t="s">
        <v>350</v>
      </c>
      <c r="G56" s="6"/>
      <c r="H56" s="6" t="s">
        <v>298</v>
      </c>
      <c r="I56" s="13" t="s">
        <v>38</v>
      </c>
      <c r="J56" s="4" t="s">
        <v>30</v>
      </c>
    </row>
    <row r="57" spans="1:12" ht="16.5" customHeight="1">
      <c r="A57" s="20" t="s">
        <v>270</v>
      </c>
      <c r="B57" s="4" t="s">
        <v>368</v>
      </c>
      <c r="C57" s="4" t="s">
        <v>369</v>
      </c>
      <c r="D57" s="4">
        <v>2</v>
      </c>
      <c r="E57" s="4" t="s">
        <v>370</v>
      </c>
      <c r="F57" s="4" t="s">
        <v>371</v>
      </c>
      <c r="G57" s="6"/>
      <c r="H57" s="6" t="s">
        <v>298</v>
      </c>
      <c r="I57" s="13" t="s">
        <v>38</v>
      </c>
      <c r="J57" s="4" t="s">
        <v>38</v>
      </c>
    </row>
    <row r="58" spans="1:12" ht="16.5" customHeight="1">
      <c r="A58" s="20" t="s">
        <v>270</v>
      </c>
      <c r="B58" s="4" t="s">
        <v>294</v>
      </c>
      <c r="C58" s="4" t="s">
        <v>409</v>
      </c>
      <c r="D58" s="5">
        <v>2</v>
      </c>
      <c r="E58" s="5" t="s">
        <v>410</v>
      </c>
      <c r="F58" s="4" t="s">
        <v>411</v>
      </c>
      <c r="G58" s="6"/>
      <c r="H58" s="6" t="s">
        <v>298</v>
      </c>
      <c r="I58" s="4" t="s">
        <v>38</v>
      </c>
      <c r="J58" s="4" t="s">
        <v>38</v>
      </c>
    </row>
    <row r="59" spans="1:12" ht="16.5" customHeight="1">
      <c r="A59" s="20" t="s">
        <v>270</v>
      </c>
      <c r="B59" s="4" t="s">
        <v>294</v>
      </c>
      <c r="C59" s="4" t="s">
        <v>295</v>
      </c>
      <c r="D59" s="5">
        <v>2</v>
      </c>
      <c r="E59" s="5" t="s">
        <v>296</v>
      </c>
      <c r="F59" s="4" t="s">
        <v>297</v>
      </c>
      <c r="G59" s="6"/>
      <c r="H59" s="6" t="s">
        <v>298</v>
      </c>
      <c r="I59" s="4" t="s">
        <v>38</v>
      </c>
      <c r="J59" s="4" t="s">
        <v>38</v>
      </c>
    </row>
    <row r="60" spans="1:12" ht="16.5" customHeight="1">
      <c r="A60" s="20" t="s">
        <v>270</v>
      </c>
      <c r="B60" s="4" t="s">
        <v>287</v>
      </c>
      <c r="C60" s="4" t="s">
        <v>288</v>
      </c>
      <c r="D60" s="4">
        <v>2</v>
      </c>
      <c r="E60" s="4" t="s">
        <v>289</v>
      </c>
      <c r="F60" s="4" t="s">
        <v>780</v>
      </c>
      <c r="G60" s="32"/>
      <c r="H60" s="32" t="s">
        <v>36</v>
      </c>
      <c r="I60" s="4" t="s">
        <v>38</v>
      </c>
      <c r="J60" s="4" t="s">
        <v>30</v>
      </c>
    </row>
    <row r="61" spans="1:12" ht="16.5" customHeight="1">
      <c r="A61" s="20" t="s">
        <v>270</v>
      </c>
      <c r="B61" s="4" t="s">
        <v>294</v>
      </c>
      <c r="C61" s="4" t="s">
        <v>386</v>
      </c>
      <c r="D61" s="5">
        <v>2</v>
      </c>
      <c r="E61" s="5" t="s">
        <v>387</v>
      </c>
      <c r="F61" s="4" t="s">
        <v>388</v>
      </c>
      <c r="G61" s="32"/>
      <c r="H61" s="32" t="s">
        <v>36</v>
      </c>
      <c r="I61" s="4" t="s">
        <v>38</v>
      </c>
      <c r="J61" s="4" t="s">
        <v>38</v>
      </c>
      <c r="L61" s="3" t="s">
        <v>986</v>
      </c>
    </row>
    <row r="62" spans="1:12" ht="16.5" customHeight="1">
      <c r="A62" s="22" t="s">
        <v>417</v>
      </c>
      <c r="B62" s="4" t="s">
        <v>511</v>
      </c>
      <c r="C62" s="4" t="s">
        <v>525</v>
      </c>
      <c r="D62" s="38">
        <v>1</v>
      </c>
      <c r="E62" s="5" t="s">
        <v>526</v>
      </c>
      <c r="F62" s="4" t="s">
        <v>527</v>
      </c>
      <c r="G62" s="32"/>
      <c r="H62" s="32" t="s">
        <v>29</v>
      </c>
      <c r="I62" s="4" t="s">
        <v>38</v>
      </c>
      <c r="J62" s="4" t="s">
        <v>30</v>
      </c>
    </row>
    <row r="63" spans="1:12" ht="16.5" customHeight="1">
      <c r="A63" s="19" t="s">
        <v>139</v>
      </c>
      <c r="B63" s="4" t="s">
        <v>257</v>
      </c>
      <c r="C63" s="4" t="s">
        <v>258</v>
      </c>
      <c r="D63" s="4">
        <v>2</v>
      </c>
      <c r="E63" s="4" t="s">
        <v>259</v>
      </c>
      <c r="F63" s="4" t="s">
        <v>891</v>
      </c>
      <c r="G63" s="6"/>
      <c r="H63" s="6" t="s">
        <v>298</v>
      </c>
      <c r="I63" s="30" t="s">
        <v>38</v>
      </c>
      <c r="J63" s="4" t="s">
        <v>38</v>
      </c>
      <c r="L63" s="3" t="s">
        <v>994</v>
      </c>
    </row>
    <row r="64" spans="1:12" ht="16.5" customHeight="1">
      <c r="A64" s="19" t="s">
        <v>139</v>
      </c>
      <c r="B64" s="4" t="s">
        <v>227</v>
      </c>
      <c r="C64" s="4" t="s">
        <v>228</v>
      </c>
      <c r="D64" s="4">
        <v>2</v>
      </c>
      <c r="E64" s="4" t="s">
        <v>229</v>
      </c>
      <c r="F64" s="4" t="s">
        <v>231</v>
      </c>
      <c r="G64" s="32"/>
      <c r="H64" s="32" t="s">
        <v>145</v>
      </c>
      <c r="I64" s="30" t="s">
        <v>38</v>
      </c>
      <c r="J64" s="4" t="s">
        <v>38</v>
      </c>
      <c r="L64" s="3" t="s">
        <v>986</v>
      </c>
    </row>
    <row r="65" spans="2:3" ht="16.5" customHeight="1">
      <c r="B65" s="82" t="s">
        <v>582</v>
      </c>
      <c r="C65" s="82" t="s">
        <v>588</v>
      </c>
    </row>
  </sheetData>
  <mergeCells count="3">
    <mergeCell ref="A1:N1"/>
    <mergeCell ref="A45:J45"/>
    <mergeCell ref="A34:J34"/>
  </mergeCells>
  <phoneticPr fontId="1" type="noConversion"/>
  <dataValidations count="2">
    <dataValidation type="list" allowBlank="1" showInputMessage="1" showErrorMessage="1" sqref="I63:I64 I36:J43" xr:uid="{00000000-0002-0000-0800-000000000000}">
      <formula1>"是,否"</formula1>
    </dataValidation>
    <dataValidation type="list" allowBlank="1" showInputMessage="1" showErrorMessage="1" sqref="G27 G3:G7 G36:G43" xr:uid="{00000000-0002-0000-0800-000001000000}">
      <formula1>"2周内,2周到1个月,1-2个月,3个月及以上,未知"</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89F71-C2BB-451A-AD3F-7F5DED7A0BC7}">
  <sheetPr>
    <outlinePr summaryBelow="0" summaryRight="0"/>
  </sheetPr>
  <dimension ref="A1:I9"/>
  <sheetViews>
    <sheetView workbookViewId="0"/>
  </sheetViews>
  <sheetFormatPr defaultColWidth="10" defaultRowHeight="16.5" customHeight="1"/>
  <cols>
    <col min="2" max="2" width="8.625" style="27" customWidth="1"/>
    <col min="3" max="3" width="26.5" style="27" customWidth="1"/>
    <col min="6" max="6" width="13.375" style="27" customWidth="1"/>
    <col min="7" max="7" width="31.5" style="27" customWidth="1"/>
    <col min="8" max="8" width="8.375" style="27" customWidth="1"/>
    <col min="9" max="9" width="23.125" style="27" customWidth="1"/>
  </cols>
  <sheetData>
    <row r="1" spans="1:9" ht="16.5" customHeight="1">
      <c r="A1" s="16" t="s">
        <v>0</v>
      </c>
      <c r="B1" s="8" t="s">
        <v>1</v>
      </c>
      <c r="C1" s="8" t="s">
        <v>2</v>
      </c>
      <c r="D1" s="8" t="s">
        <v>3</v>
      </c>
      <c r="E1" s="8" t="s">
        <v>4</v>
      </c>
      <c r="F1" s="9" t="s">
        <v>5</v>
      </c>
      <c r="G1" s="68" t="s">
        <v>7</v>
      </c>
      <c r="H1" s="135" t="s">
        <v>965</v>
      </c>
      <c r="I1" s="135" t="s">
        <v>966</v>
      </c>
    </row>
    <row r="2" spans="1:9" ht="16.5" customHeight="1">
      <c r="A2" s="18" t="s">
        <v>24</v>
      </c>
      <c r="B2" s="4" t="s">
        <v>81</v>
      </c>
      <c r="C2" s="50" t="s">
        <v>882</v>
      </c>
      <c r="D2" s="4">
        <v>2</v>
      </c>
      <c r="E2" s="4" t="s">
        <v>945</v>
      </c>
      <c r="F2" s="6" t="s">
        <v>946</v>
      </c>
      <c r="G2" s="102" t="s">
        <v>947</v>
      </c>
      <c r="H2" s="51" t="s">
        <v>967</v>
      </c>
      <c r="I2" s="51" t="s">
        <v>967</v>
      </c>
    </row>
    <row r="3" spans="1:9" ht="16.5" customHeight="1">
      <c r="A3" s="22" t="s">
        <v>417</v>
      </c>
      <c r="B3" s="4" t="s">
        <v>445</v>
      </c>
      <c r="C3" s="23" t="s">
        <v>446</v>
      </c>
      <c r="D3" s="38">
        <v>2</v>
      </c>
      <c r="E3" s="5" t="s">
        <v>447</v>
      </c>
      <c r="F3" s="4" t="s">
        <v>448</v>
      </c>
      <c r="G3" s="106" t="s">
        <v>449</v>
      </c>
      <c r="H3" s="51"/>
      <c r="I3" s="115" t="s">
        <v>968</v>
      </c>
    </row>
    <row r="4" spans="1:9" ht="27.75" customHeight="1">
      <c r="A4" s="22" t="s">
        <v>417</v>
      </c>
      <c r="B4" s="4" t="s">
        <v>450</v>
      </c>
      <c r="C4" s="23" t="s">
        <v>451</v>
      </c>
      <c r="D4" s="38">
        <v>2</v>
      </c>
      <c r="E4" s="5" t="s">
        <v>452</v>
      </c>
      <c r="F4" s="4" t="s">
        <v>453</v>
      </c>
      <c r="G4" s="269" t="s">
        <v>969</v>
      </c>
      <c r="H4" s="51" t="s">
        <v>970</v>
      </c>
      <c r="I4" s="136" t="s">
        <v>971</v>
      </c>
    </row>
    <row r="5" spans="1:9" ht="27.75" customHeight="1">
      <c r="A5" s="22" t="s">
        <v>417</v>
      </c>
      <c r="B5" s="4" t="s">
        <v>450</v>
      </c>
      <c r="C5" s="23" t="s">
        <v>456</v>
      </c>
      <c r="D5" s="38">
        <v>2</v>
      </c>
      <c r="E5" s="5" t="s">
        <v>457</v>
      </c>
      <c r="F5" s="4" t="s">
        <v>458</v>
      </c>
      <c r="G5" s="106" t="s">
        <v>972</v>
      </c>
      <c r="H5" s="51" t="s">
        <v>970</v>
      </c>
      <c r="I5" s="136" t="s">
        <v>971</v>
      </c>
    </row>
    <row r="6" spans="1:9" ht="16.5" customHeight="1">
      <c r="A6" s="22" t="s">
        <v>417</v>
      </c>
      <c r="B6" s="4" t="s">
        <v>482</v>
      </c>
      <c r="C6" s="23" t="s">
        <v>499</v>
      </c>
      <c r="D6" s="38">
        <v>1</v>
      </c>
      <c r="E6" s="5" t="s">
        <v>500</v>
      </c>
      <c r="F6" s="4" t="s">
        <v>501</v>
      </c>
      <c r="G6" s="30" t="s">
        <v>502</v>
      </c>
      <c r="H6" s="51"/>
      <c r="I6" s="51" t="s">
        <v>973</v>
      </c>
    </row>
    <row r="7" spans="1:9" ht="16.5" customHeight="1">
      <c r="A7" s="99" t="s">
        <v>548</v>
      </c>
      <c r="B7" s="4" t="s">
        <v>582</v>
      </c>
      <c r="C7" s="23" t="s">
        <v>583</v>
      </c>
      <c r="D7" s="4">
        <v>2</v>
      </c>
      <c r="E7" s="4" t="s">
        <v>584</v>
      </c>
      <c r="F7" s="4" t="s">
        <v>585</v>
      </c>
      <c r="G7" s="114" t="s">
        <v>968</v>
      </c>
      <c r="H7" s="51"/>
      <c r="I7" s="51" t="s">
        <v>974</v>
      </c>
    </row>
    <row r="8" spans="1:9" ht="16.5" customHeight="1">
      <c r="A8" s="99" t="s">
        <v>548</v>
      </c>
      <c r="B8" s="4" t="s">
        <v>593</v>
      </c>
      <c r="C8" s="23" t="s">
        <v>594</v>
      </c>
      <c r="D8" s="4">
        <v>2</v>
      </c>
      <c r="E8" s="4" t="s">
        <v>595</v>
      </c>
      <c r="F8" s="4" t="s">
        <v>596</v>
      </c>
      <c r="G8" s="114" t="s">
        <v>968</v>
      </c>
      <c r="H8" s="51"/>
      <c r="I8" s="51" t="s">
        <v>974</v>
      </c>
    </row>
    <row r="9" spans="1:9" ht="16.5" customHeight="1">
      <c r="A9" s="99" t="s">
        <v>548</v>
      </c>
      <c r="B9" s="4" t="s">
        <v>603</v>
      </c>
      <c r="C9" s="50" t="s">
        <v>851</v>
      </c>
      <c r="D9" s="4">
        <v>2</v>
      </c>
      <c r="E9" s="4" t="s">
        <v>948</v>
      </c>
      <c r="F9" s="4" t="s">
        <v>852</v>
      </c>
      <c r="G9" s="102" t="s">
        <v>947</v>
      </c>
      <c r="H9" s="51" t="s">
        <v>967</v>
      </c>
      <c r="I9" s="51" t="s">
        <v>967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17</vt:i4>
      </vt:variant>
      <vt:variant>
        <vt:lpstr>命名范围</vt:lpstr>
      </vt:variant>
      <vt:variant>
        <vt:i4>2</vt:i4>
      </vt:variant>
    </vt:vector>
  </HeadingPairs>
  <TitlesOfParts>
    <vt:vector size="19" baseType="lpstr">
      <vt:lpstr>信息表</vt:lpstr>
      <vt:lpstr>备忘录</vt:lpstr>
      <vt:lpstr>【呼吸家】平台账号开通</vt:lpstr>
      <vt:lpstr>呼研院分中心协议</vt:lpstr>
      <vt:lpstr>0203报告</vt:lpstr>
      <vt:lpstr>0207报告</vt:lpstr>
      <vt:lpstr>0215报告</vt:lpstr>
      <vt:lpstr>2月重点关注</vt:lpstr>
      <vt:lpstr>0303未联系上单位</vt:lpstr>
      <vt:lpstr>0308汇报</vt:lpstr>
      <vt:lpstr>第三批配送</vt:lpstr>
      <vt:lpstr>1.【呼吸家】配送计划表0321</vt:lpstr>
      <vt:lpstr>配送情况by批次0321</vt:lpstr>
      <vt:lpstr>2.【呼研院】协议收取情况0321</vt:lpstr>
      <vt:lpstr>3.CRC问卷考核3.17更新</vt:lpstr>
      <vt:lpstr>3.CRC问卷考核3.17更新-副本</vt:lpstr>
      <vt:lpstr>用于统计_CRC问卷考核3.17reshape</vt:lpstr>
      <vt:lpstr>信息表!_FilterDatabase</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DESKTOP-SUNX</cp:lastModifiedBy>
  <dcterms:created xsi:type="dcterms:W3CDTF">2006-09-16T00:00:00Z</dcterms:created>
  <dcterms:modified xsi:type="dcterms:W3CDTF">2023-03-21T11:31:07Z</dcterms:modified>
</cp:coreProperties>
</file>