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showInkAnnotation="0"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C4CEEDAF-A56A-47CD-B371-E07DE753BB18}" xr6:coauthVersionLast="36" xr6:coauthVersionMax="36" xr10:uidLastSave="{00000000-0000-0000-0000-000000000000}"/>
  <bookViews>
    <workbookView xWindow="32760" yWindow="32760" windowWidth="19200" windowHeight="7125" tabRatio="500" activeTab="1" xr2:uid="{00000000-000D-0000-FFFF-FFFF00000000}"/>
  </bookViews>
  <sheets>
    <sheet name="预算明细" sheetId="4" r:id="rId1"/>
    <sheet name="人员名单" sheetId="3" r:id="rId2"/>
    <sheet name="呼研院金额" sheetId="5" r:id="rId3"/>
  </sheets>
  <definedNames>
    <definedName name="_xlnm._FilterDatabase" localSheetId="1" hidden="1">人员名单!$A$1:$P$97</definedName>
  </definedNames>
  <calcPr calcId="191029"/>
</workbook>
</file>

<file path=xl/calcChain.xml><?xml version="1.0" encoding="utf-8"?>
<calcChain xmlns="http://schemas.openxmlformats.org/spreadsheetml/2006/main">
  <c r="D84" i="5" l="1"/>
  <c r="C84" i="5"/>
  <c r="E83" i="5"/>
  <c r="F83" i="5" s="1"/>
  <c r="G83" i="5" s="1"/>
  <c r="E82" i="5"/>
  <c r="F82" i="5" s="1"/>
  <c r="G82" i="5" s="1"/>
  <c r="E81" i="5"/>
  <c r="F81" i="5" s="1"/>
  <c r="G81" i="5" s="1"/>
  <c r="E80" i="5"/>
  <c r="F80" i="5" s="1"/>
  <c r="G80" i="5" s="1"/>
  <c r="F79" i="5"/>
  <c r="G79" i="5" s="1"/>
  <c r="E79" i="5"/>
  <c r="E78" i="5"/>
  <c r="F78" i="5" s="1"/>
  <c r="G78" i="5" s="1"/>
  <c r="E77" i="5"/>
  <c r="F77" i="5" s="1"/>
  <c r="G77" i="5" s="1"/>
  <c r="E76" i="5"/>
  <c r="F76" i="5" s="1"/>
  <c r="G76" i="5" s="1"/>
  <c r="E75" i="5"/>
  <c r="F75" i="5" s="1"/>
  <c r="G75" i="5" s="1"/>
  <c r="E74" i="5"/>
  <c r="F74" i="5" s="1"/>
  <c r="G74" i="5" s="1"/>
  <c r="E73" i="5"/>
  <c r="F73" i="5" s="1"/>
  <c r="G73" i="5" s="1"/>
  <c r="E72" i="5"/>
  <c r="F72" i="5" s="1"/>
  <c r="G72" i="5" s="1"/>
  <c r="E71" i="5"/>
  <c r="F71" i="5" s="1"/>
  <c r="G71" i="5" s="1"/>
  <c r="E70" i="5"/>
  <c r="F70" i="5" s="1"/>
  <c r="G70" i="5" s="1"/>
  <c r="E69" i="5"/>
  <c r="F69" i="5" s="1"/>
  <c r="G69" i="5" s="1"/>
  <c r="E68" i="5"/>
  <c r="F68" i="5" s="1"/>
  <c r="G68" i="5" s="1"/>
  <c r="E67" i="5"/>
  <c r="F67" i="5" s="1"/>
  <c r="G67" i="5" s="1"/>
  <c r="E66" i="5"/>
  <c r="F66" i="5" s="1"/>
  <c r="G66" i="5" s="1"/>
  <c r="F65" i="5"/>
  <c r="G65" i="5" s="1"/>
  <c r="E65" i="5"/>
  <c r="E64" i="5"/>
  <c r="F64" i="5" s="1"/>
  <c r="G64" i="5" s="1"/>
  <c r="E63" i="5"/>
  <c r="F63" i="5" s="1"/>
  <c r="G63" i="5" s="1"/>
  <c r="E62" i="5"/>
  <c r="F62" i="5" s="1"/>
  <c r="G62" i="5" s="1"/>
  <c r="E61" i="5"/>
  <c r="F61" i="5" s="1"/>
  <c r="G61" i="5" s="1"/>
  <c r="E60" i="5"/>
  <c r="F60" i="5" s="1"/>
  <c r="G60" i="5" s="1"/>
  <c r="E59" i="5"/>
  <c r="F59" i="5" s="1"/>
  <c r="G59" i="5" s="1"/>
  <c r="E58" i="5"/>
  <c r="F58" i="5" s="1"/>
  <c r="G58" i="5" s="1"/>
  <c r="E57" i="5"/>
  <c r="F57" i="5" s="1"/>
  <c r="G57" i="5" s="1"/>
  <c r="E56" i="5"/>
  <c r="F56" i="5" s="1"/>
  <c r="G56" i="5" s="1"/>
  <c r="E55" i="5"/>
  <c r="F55" i="5" s="1"/>
  <c r="G55" i="5" s="1"/>
  <c r="E54" i="5"/>
  <c r="F54" i="5" s="1"/>
  <c r="G54" i="5" s="1"/>
  <c r="E53" i="5"/>
  <c r="F53" i="5" s="1"/>
  <c r="G53" i="5" s="1"/>
  <c r="E52" i="5"/>
  <c r="F52" i="5" s="1"/>
  <c r="G52" i="5" s="1"/>
  <c r="G51" i="5"/>
  <c r="F51" i="5"/>
  <c r="E51" i="5"/>
  <c r="E50" i="5"/>
  <c r="F50" i="5" s="1"/>
  <c r="G50" i="5" s="1"/>
  <c r="F49" i="5"/>
  <c r="G49" i="5" s="1"/>
  <c r="E49" i="5"/>
  <c r="E48" i="5"/>
  <c r="F48" i="5" s="1"/>
  <c r="G48" i="5" s="1"/>
  <c r="E47" i="5"/>
  <c r="F47" i="5" s="1"/>
  <c r="G47" i="5" s="1"/>
  <c r="E46" i="5"/>
  <c r="F46" i="5" s="1"/>
  <c r="G46" i="5" s="1"/>
  <c r="E45" i="5"/>
  <c r="F45" i="5" s="1"/>
  <c r="G45" i="5" s="1"/>
  <c r="E44" i="5"/>
  <c r="F44" i="5" s="1"/>
  <c r="G44" i="5" s="1"/>
  <c r="E43" i="5"/>
  <c r="F43" i="5" s="1"/>
  <c r="G43" i="5" s="1"/>
  <c r="E42" i="5"/>
  <c r="F42" i="5" s="1"/>
  <c r="G42" i="5" s="1"/>
  <c r="E41" i="5"/>
  <c r="F41" i="5" s="1"/>
  <c r="G41" i="5" s="1"/>
  <c r="E40" i="5"/>
  <c r="F40" i="5" s="1"/>
  <c r="G40" i="5" s="1"/>
  <c r="E39" i="5"/>
  <c r="F39" i="5" s="1"/>
  <c r="G39" i="5" s="1"/>
  <c r="E38" i="5"/>
  <c r="F38" i="5" s="1"/>
  <c r="G38" i="5" s="1"/>
  <c r="E37" i="5"/>
  <c r="F37" i="5" s="1"/>
  <c r="G37" i="5" s="1"/>
  <c r="E36" i="5"/>
  <c r="F36" i="5" s="1"/>
  <c r="G36" i="5" s="1"/>
  <c r="F35" i="5"/>
  <c r="G35" i="5" s="1"/>
  <c r="E35" i="5"/>
  <c r="E34" i="5"/>
  <c r="F34" i="5" s="1"/>
  <c r="G34" i="5" s="1"/>
  <c r="E33" i="5"/>
  <c r="F33" i="5" s="1"/>
  <c r="G33" i="5" s="1"/>
  <c r="E32" i="5"/>
  <c r="F32" i="5" s="1"/>
  <c r="G32" i="5" s="1"/>
  <c r="F31" i="5"/>
  <c r="G31" i="5" s="1"/>
  <c r="E31" i="5"/>
  <c r="E30" i="5"/>
  <c r="F30" i="5" s="1"/>
  <c r="G30" i="5" s="1"/>
  <c r="F29" i="5"/>
  <c r="G29" i="5" s="1"/>
  <c r="E29" i="5"/>
  <c r="E28" i="5"/>
  <c r="F28" i="5" s="1"/>
  <c r="G28" i="5" s="1"/>
  <c r="E27" i="5"/>
  <c r="F27" i="5" s="1"/>
  <c r="G27" i="5" s="1"/>
  <c r="E26" i="5"/>
  <c r="F26" i="5" s="1"/>
  <c r="G26" i="5" s="1"/>
  <c r="E25" i="5"/>
  <c r="F25" i="5" s="1"/>
  <c r="G25" i="5" s="1"/>
  <c r="E24" i="5"/>
  <c r="F24" i="5" s="1"/>
  <c r="G24" i="5" s="1"/>
  <c r="E23" i="5"/>
  <c r="F23" i="5" s="1"/>
  <c r="G23" i="5" s="1"/>
  <c r="E22" i="5"/>
  <c r="F22" i="5" s="1"/>
  <c r="G22" i="5" s="1"/>
  <c r="F21" i="5"/>
  <c r="G21" i="5" s="1"/>
  <c r="E21" i="5"/>
  <c r="E20" i="5"/>
  <c r="F20" i="5" s="1"/>
  <c r="G20" i="5" s="1"/>
  <c r="E19" i="5"/>
  <c r="F19" i="5" s="1"/>
  <c r="G19" i="5" s="1"/>
  <c r="E18" i="5"/>
  <c r="F18" i="5" s="1"/>
  <c r="G18" i="5" s="1"/>
  <c r="F17" i="5"/>
  <c r="G17" i="5" s="1"/>
  <c r="E17" i="5"/>
  <c r="E16" i="5"/>
  <c r="F16" i="5" s="1"/>
  <c r="G16" i="5" s="1"/>
  <c r="E15" i="5"/>
  <c r="F15" i="5" s="1"/>
  <c r="G15" i="5" s="1"/>
  <c r="E14" i="5"/>
  <c r="F14" i="5" s="1"/>
  <c r="G14" i="5" s="1"/>
  <c r="E13" i="5"/>
  <c r="F13" i="5" s="1"/>
  <c r="G13" i="5" s="1"/>
  <c r="E12" i="5"/>
  <c r="F12" i="5" s="1"/>
  <c r="G12" i="5" s="1"/>
  <c r="E11" i="5"/>
  <c r="F11" i="5" s="1"/>
  <c r="G11" i="5" s="1"/>
  <c r="E10" i="5"/>
  <c r="F10" i="5" s="1"/>
  <c r="G10" i="5" s="1"/>
  <c r="E9" i="5"/>
  <c r="F9" i="5" s="1"/>
  <c r="G9" i="5" s="1"/>
  <c r="E8" i="5"/>
  <c r="F8" i="5" s="1"/>
  <c r="G8" i="5" s="1"/>
  <c r="G7" i="5"/>
  <c r="F7" i="5"/>
  <c r="E7" i="5"/>
  <c r="E6" i="5"/>
  <c r="F6" i="5" s="1"/>
  <c r="G6" i="5" s="1"/>
  <c r="E5" i="5"/>
  <c r="F5" i="5" s="1"/>
  <c r="G5" i="5" s="1"/>
  <c r="E4" i="5"/>
  <c r="F4" i="5" s="1"/>
  <c r="G4" i="5" s="1"/>
  <c r="E3" i="5"/>
  <c r="F3" i="5" s="1"/>
  <c r="G3" i="5" s="1"/>
  <c r="E2" i="5"/>
  <c r="F2" i="5" s="1"/>
  <c r="E84" i="5" l="1"/>
  <c r="F84" i="5"/>
  <c r="G2" i="5"/>
  <c r="G84" i="5" s="1"/>
  <c r="K95" i="3"/>
  <c r="L95" i="3" s="1"/>
  <c r="K96" i="3"/>
  <c r="L96" i="3" s="1"/>
  <c r="K94" i="3"/>
  <c r="L94" i="3" s="1"/>
  <c r="F3" i="4" l="1"/>
  <c r="G4" i="4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/>
  <c r="K68" i="3"/>
  <c r="L68" i="3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L97" i="3" l="1"/>
  <c r="K97" i="3"/>
</calcChain>
</file>

<file path=xl/sharedStrings.xml><?xml version="1.0" encoding="utf-8"?>
<sst xmlns="http://schemas.openxmlformats.org/spreadsheetml/2006/main" count="857" uniqueCount="597">
  <si>
    <t>“全新呼吸”中国哮喘患者在线登记数据库系统建设项目                  CRC第一阶段费用支付预算明细</t>
  </si>
  <si>
    <t>序号</t>
  </si>
  <si>
    <t>费用名称</t>
  </si>
  <si>
    <t>内容</t>
  </si>
  <si>
    <t>人员</t>
  </si>
  <si>
    <t>人数</t>
  </si>
  <si>
    <t>单价（元）</t>
  </si>
  <si>
    <t>小计（元）</t>
  </si>
  <si>
    <t>实际产生</t>
  </si>
  <si>
    <t>劳务费</t>
  </si>
  <si>
    <t>CRC</t>
  </si>
  <si>
    <t>合计</t>
  </si>
  <si>
    <t>单位名称</t>
  </si>
  <si>
    <t>收款人姓名</t>
  </si>
  <si>
    <t>实发金额</t>
  </si>
  <si>
    <t>平台费</t>
  </si>
  <si>
    <t>应发金额</t>
  </si>
  <si>
    <t>身份证号码</t>
  </si>
  <si>
    <t>手机号码</t>
  </si>
  <si>
    <t>开户银行</t>
  </si>
  <si>
    <t>银行卡号</t>
  </si>
  <si>
    <t>南华大学附属第二医院</t>
  </si>
  <si>
    <t>徐进</t>
  </si>
  <si>
    <t>430412198904300027</t>
  </si>
  <si>
    <t>18942008099</t>
  </si>
  <si>
    <t>中国农业银行衡阳高新支行</t>
  </si>
  <si>
    <t>6228480809153644970</t>
  </si>
  <si>
    <t>张家界市人民医院</t>
  </si>
  <si>
    <t>卓思杰</t>
  </si>
  <si>
    <t>430821199501136528</t>
  </si>
  <si>
    <t>13574459257</t>
  </si>
  <si>
    <t>中国建设银行股份有限公司慈利支行</t>
  </si>
  <si>
    <t>6217003050000423000</t>
  </si>
  <si>
    <t>大连医科大学附属第二医院</t>
  </si>
  <si>
    <t>郭巧云</t>
  </si>
  <si>
    <t>210283198512055927</t>
  </si>
  <si>
    <t>17709875332</t>
  </si>
  <si>
    <t>招商银行股份有限公司大连分行和平广场支行</t>
  </si>
  <si>
    <t>6214854114112799</t>
  </si>
  <si>
    <t>长沙市中心医院</t>
  </si>
  <si>
    <t>430723198707254821</t>
  </si>
  <si>
    <t>中国建设银行湖南长沙分行</t>
  </si>
  <si>
    <t>内蒙古自治区人民医院</t>
  </si>
  <si>
    <t>姚丽丽</t>
  </si>
  <si>
    <t>150429198702011227</t>
  </si>
  <si>
    <t>18047193027</t>
  </si>
  <si>
    <t>中国农业银行呼和浩特支行</t>
  </si>
  <si>
    <t>6228480876043963266</t>
  </si>
  <si>
    <t>河南中医药大学第一附属医院</t>
  </si>
  <si>
    <t>杨建雅</t>
  </si>
  <si>
    <t>411081198705058002</t>
  </si>
  <si>
    <t>15138477318</t>
  </si>
  <si>
    <t>交通银行郑州经三路支行</t>
  </si>
  <si>
    <t>6222620620042278639</t>
  </si>
  <si>
    <t>北部战区总医院</t>
  </si>
  <si>
    <t>杨小娟</t>
  </si>
  <si>
    <t>211224197808073127</t>
  </si>
  <si>
    <t>15940320188</t>
  </si>
  <si>
    <t>中国农业银行沈阳太原街支行</t>
  </si>
  <si>
    <t>6228480049014351479</t>
  </si>
  <si>
    <t>南昌大学第二附属医院</t>
  </si>
  <si>
    <t>沈甜甜</t>
  </si>
  <si>
    <t>34182119980324032X</t>
  </si>
  <si>
    <t>15270011207</t>
  </si>
  <si>
    <t>中国农业银行</t>
  </si>
  <si>
    <t>6230520920084845178</t>
  </si>
  <si>
    <t>浙江省湖州市中医院</t>
  </si>
  <si>
    <t>费丽霞</t>
  </si>
  <si>
    <t>330501198608067489</t>
  </si>
  <si>
    <t>15868287246</t>
  </si>
  <si>
    <t>中国工商银行浙江省分行</t>
  </si>
  <si>
    <t>6222021205001632672</t>
  </si>
  <si>
    <t>浙江省中医院</t>
  </si>
  <si>
    <t>陈彬</t>
  </si>
  <si>
    <t>330102198901221814</t>
  </si>
  <si>
    <t>15957112425</t>
  </si>
  <si>
    <t>中国工商银行 杭州解放路支行</t>
  </si>
  <si>
    <t>6222081202004550206</t>
  </si>
  <si>
    <t>吉林大学第二医院</t>
  </si>
  <si>
    <t>郭丽新</t>
  </si>
  <si>
    <t>220122198605054628</t>
  </si>
  <si>
    <t>15643756086</t>
  </si>
  <si>
    <t>中国工商银行长春平治街支行</t>
  </si>
  <si>
    <t>6217234200001002078</t>
  </si>
  <si>
    <t>中国医科大学附属盛京医院沈阳雍森医院</t>
  </si>
  <si>
    <t>丛灵羽</t>
  </si>
  <si>
    <t>210904198504300526</t>
  </si>
  <si>
    <t>13019395645</t>
  </si>
  <si>
    <t>中国建设银行股份有限公司沈阳汇金支行</t>
  </si>
  <si>
    <t>6210810730017687238</t>
  </si>
  <si>
    <t>广州医科大学附属第一医院</t>
  </si>
  <si>
    <t>何雅雯</t>
  </si>
  <si>
    <t>440104199905245023</t>
  </si>
  <si>
    <t>中国银行广州横滘支行</t>
  </si>
  <si>
    <t>6217567000128901674</t>
  </si>
  <si>
    <t>山东省立医院</t>
  </si>
  <si>
    <t>张小玲</t>
  </si>
  <si>
    <t>330881198601205920</t>
  </si>
  <si>
    <t>13075357858</t>
  </si>
  <si>
    <t>招商银行股份有限公司济南分行营业部</t>
  </si>
  <si>
    <t>6214855310879719</t>
  </si>
  <si>
    <t>解放军总医院</t>
  </si>
  <si>
    <t>于风奎</t>
  </si>
  <si>
    <t>372325198410150833</t>
  </si>
  <si>
    <t>13401055525</t>
  </si>
  <si>
    <t>中国建设银行北京分行丰台支行营业部</t>
  </si>
  <si>
    <t>4367420013501138899</t>
  </si>
  <si>
    <t>上海市第一人民医院</t>
  </si>
  <si>
    <t>潘亦林</t>
  </si>
  <si>
    <t>331082199111010010</t>
  </si>
  <si>
    <t>18930111668</t>
  </si>
  <si>
    <t>浦发银行上海新松江路支行</t>
  </si>
  <si>
    <t>6217920165677621</t>
  </si>
  <si>
    <t>上海市第六人民医院</t>
  </si>
  <si>
    <t>程梓晗</t>
  </si>
  <si>
    <t>310112199403301823</t>
  </si>
  <si>
    <t>18101803100</t>
  </si>
  <si>
    <t>交通银行</t>
  </si>
  <si>
    <t>6222620110006092622</t>
  </si>
  <si>
    <t>河南省人民医院</t>
  </si>
  <si>
    <t>陈子恒</t>
  </si>
  <si>
    <t>410527199908170013</t>
  </si>
  <si>
    <t>18567835335</t>
  </si>
  <si>
    <t>中国建设银行股份有限公司郑州科技支行</t>
  </si>
  <si>
    <t>6217002430043763920</t>
  </si>
  <si>
    <t>复旦大学附属中山医院</t>
  </si>
  <si>
    <t>孜丽努尔·阿不都许库尔</t>
  </si>
  <si>
    <t>650108199803220022</t>
  </si>
  <si>
    <t>19370550030</t>
  </si>
  <si>
    <t>中国工商银行徐汇东安路支行</t>
  </si>
  <si>
    <t>6222031001037820979</t>
  </si>
  <si>
    <t>临沂市人民医院</t>
  </si>
  <si>
    <t>张维慧</t>
  </si>
  <si>
    <t>370406199309301026</t>
  </si>
  <si>
    <t>15216523951</t>
  </si>
  <si>
    <t>中国工商银行</t>
  </si>
  <si>
    <t>6212251610001287439</t>
  </si>
  <si>
    <t>郑州大学第一附属医院</t>
  </si>
  <si>
    <t>李岳</t>
  </si>
  <si>
    <t>410527199107307518</t>
  </si>
  <si>
    <t>15524277463</t>
  </si>
  <si>
    <t>中国工商银行郑州五里堡支行</t>
  </si>
  <si>
    <t>6222031702008199679</t>
  </si>
  <si>
    <t>潍坊卫恩医院</t>
  </si>
  <si>
    <t>张晖</t>
  </si>
  <si>
    <t>37070519860504201X</t>
  </si>
  <si>
    <t>15006669500</t>
  </si>
  <si>
    <t>6222621050006143950</t>
  </si>
  <si>
    <t>江西省人民医院</t>
  </si>
  <si>
    <t>欧阳国泉</t>
  </si>
  <si>
    <t>360430199406060912</t>
  </si>
  <si>
    <t>15797952956</t>
  </si>
  <si>
    <t>中国工商银行南昌苏圃支行营业厅</t>
  </si>
  <si>
    <t>6222031502005565769</t>
  </si>
  <si>
    <t>浙江省金华中心医院</t>
  </si>
  <si>
    <t>余岚</t>
  </si>
  <si>
    <t>332525199212231526</t>
  </si>
  <si>
    <t>18858964881</t>
  </si>
  <si>
    <t>中国工商银行金华东关支行</t>
  </si>
  <si>
    <t>6217231208010414294</t>
  </si>
  <si>
    <t>浙江大学医学院附属第二医院</t>
  </si>
  <si>
    <t>杜旭菲</t>
  </si>
  <si>
    <t>410205199207150023</t>
  </si>
  <si>
    <t>15858225866</t>
  </si>
  <si>
    <t>中国建设银行杭州浙大支行</t>
  </si>
  <si>
    <t>6217001540016108407</t>
  </si>
  <si>
    <t>本溪市中心医院</t>
  </si>
  <si>
    <t>杨旭</t>
  </si>
  <si>
    <t>210502197303092725</t>
  </si>
  <si>
    <t>13842416183</t>
  </si>
  <si>
    <t>广发银行股份有限公司辽宁省本溪市分行营业部</t>
  </si>
  <si>
    <t>6214623921001883284</t>
  </si>
  <si>
    <t>湖南医药学院第一附属医院</t>
  </si>
  <si>
    <t>杨儒于</t>
  </si>
  <si>
    <t>431228199307210029</t>
  </si>
  <si>
    <t>13265049971</t>
  </si>
  <si>
    <t>中国农业银行怀化天星路支行</t>
  </si>
  <si>
    <t>6228481699458598875</t>
  </si>
  <si>
    <t>广西医科大学第一附属医院</t>
  </si>
  <si>
    <t>陈长荣</t>
  </si>
  <si>
    <t>450321198710124568</t>
  </si>
  <si>
    <t>14795592089</t>
  </si>
  <si>
    <t>中国建设银行股份有限公司南宁医科大支行</t>
  </si>
  <si>
    <t>6217003370009541549</t>
  </si>
  <si>
    <t>海军军医大学第一附属医院</t>
  </si>
  <si>
    <t>倪灏然</t>
  </si>
  <si>
    <t>330902199811050036</t>
  </si>
  <si>
    <t>17816615949</t>
  </si>
  <si>
    <t>招商银行股份有限公司杭州城北小微企业专营支行</t>
  </si>
  <si>
    <t>6214836143583637</t>
  </si>
  <si>
    <t>中山大学附属第三医院</t>
  </si>
  <si>
    <t>杨海玲</t>
  </si>
  <si>
    <t>632801198508230540</t>
  </si>
  <si>
    <t>15920466166</t>
  </si>
  <si>
    <t>中国建设银行石牌支行</t>
  </si>
  <si>
    <t>6227003324070195379</t>
  </si>
  <si>
    <t>浙江大学医学院附属第四医院</t>
  </si>
  <si>
    <t>朱胜霞</t>
  </si>
  <si>
    <t>330782199301100428</t>
  </si>
  <si>
    <t>15268693437</t>
  </si>
  <si>
    <t>中国建设银行股份有限公司义乌农贸支行</t>
  </si>
  <si>
    <t>6236681460018909313</t>
  </si>
  <si>
    <t>同济大学附属同济医院</t>
  </si>
  <si>
    <t>王圣元</t>
  </si>
  <si>
    <t>210281199606224316</t>
  </si>
  <si>
    <t>15900892079</t>
  </si>
  <si>
    <t>中国农业银行上海翔殷支行</t>
  </si>
  <si>
    <t>6228480038378316178</t>
  </si>
  <si>
    <t>首都医科大学附属北京朝阳医院</t>
  </si>
  <si>
    <t>段玉婷</t>
  </si>
  <si>
    <t>140108199602175560</t>
  </si>
  <si>
    <t>15364960636</t>
  </si>
  <si>
    <t>北京银行北京自贸试验区支行</t>
  </si>
  <si>
    <t>6214680090677483</t>
  </si>
  <si>
    <t>佛山市第一人民医院</t>
  </si>
  <si>
    <t>蔡月娜</t>
  </si>
  <si>
    <t>445121198410242628</t>
  </si>
  <si>
    <t>18038862140</t>
  </si>
  <si>
    <t>中国工商银行中山八路支行</t>
  </si>
  <si>
    <t>6222023602040494502</t>
  </si>
  <si>
    <t>河北中医学院第一附属医院（河北省中医院）</t>
  </si>
  <si>
    <t>董宏燕</t>
  </si>
  <si>
    <t>130131199710236326</t>
  </si>
  <si>
    <t>15132162236</t>
  </si>
  <si>
    <t>中国建设银行股份有限公司石家庄八一支行</t>
  </si>
  <si>
    <t>6217000130058399576</t>
  </si>
  <si>
    <t>粤北人民医院</t>
  </si>
  <si>
    <t>黄晓燕</t>
  </si>
  <si>
    <t>440223198804262043</t>
  </si>
  <si>
    <t>13570780960</t>
  </si>
  <si>
    <t>中国农业银行韶关西河支行</t>
  </si>
  <si>
    <t>6228481438722113074</t>
  </si>
  <si>
    <t>十堰市太和医院</t>
  </si>
  <si>
    <t>余园园</t>
  </si>
  <si>
    <t>411324199004054061</t>
  </si>
  <si>
    <t>18372667689</t>
  </si>
  <si>
    <t>中国工商银行茅箭区三堰分行</t>
  </si>
  <si>
    <t>6217231810001550257</t>
  </si>
  <si>
    <t>华中科技大学同济医学院附属同济医院</t>
  </si>
  <si>
    <t>鲁艳娇</t>
  </si>
  <si>
    <t>42088119931229402X</t>
  </si>
  <si>
    <t>15971471030</t>
  </si>
  <si>
    <t>中国建设银行武汉同济医院支行</t>
  </si>
  <si>
    <t>6217002870098040338</t>
  </si>
  <si>
    <t>北京市大兴区人民医院暨首都医科大学大兴医院</t>
  </si>
  <si>
    <t>范明鑫</t>
  </si>
  <si>
    <t>131025198212050020</t>
  </si>
  <si>
    <t>13269289597</t>
  </si>
  <si>
    <t>中国工商银行兴丰支行</t>
  </si>
  <si>
    <t>6212260200021708041</t>
  </si>
  <si>
    <t>荆州市第一人民医院</t>
  </si>
  <si>
    <t>李运奎</t>
  </si>
  <si>
    <t>422822198509145527</t>
  </si>
  <si>
    <t>18163138306</t>
  </si>
  <si>
    <t>中国农业银行荆州沙市支行</t>
  </si>
  <si>
    <t>6228450798060146672</t>
  </si>
  <si>
    <t>首都医科大学附属北京友谊医院</t>
  </si>
  <si>
    <t>郭红娟</t>
  </si>
  <si>
    <t>41272219861029452X</t>
  </si>
  <si>
    <t>15001232274</t>
  </si>
  <si>
    <t>北京银行</t>
  </si>
  <si>
    <t>6210300015819698</t>
  </si>
  <si>
    <t>东莞市松山湖中心医院</t>
  </si>
  <si>
    <t>陈玮贝</t>
  </si>
  <si>
    <t>441900199504211403</t>
  </si>
  <si>
    <t>15627860538</t>
  </si>
  <si>
    <t>东莞农村商业银行石龙王屋洲支行</t>
  </si>
  <si>
    <t>6230388888100137377</t>
  </si>
  <si>
    <t>攀枝花学院附属医院（邹贤波）</t>
  </si>
  <si>
    <t>罗嘉</t>
  </si>
  <si>
    <t>510422199412300423</t>
  </si>
  <si>
    <t>15281229514</t>
  </si>
  <si>
    <t>中国银行</t>
  </si>
  <si>
    <t>6217903100005452602</t>
  </si>
  <si>
    <t>襄州区人民医院</t>
  </si>
  <si>
    <t>卢相君</t>
  </si>
  <si>
    <t>42062519930302304X</t>
  </si>
  <si>
    <t>18330100116</t>
  </si>
  <si>
    <t>湖北襄阳农商银行东站支行</t>
  </si>
  <si>
    <t>6224121230544133</t>
  </si>
  <si>
    <t>茂名市人民医院</t>
  </si>
  <si>
    <t>黎月文</t>
  </si>
  <si>
    <t>440902198811045625</t>
  </si>
  <si>
    <t>13413342350</t>
  </si>
  <si>
    <t>中国农业银行广东分行</t>
  </si>
  <si>
    <t>6228481178140589873</t>
  </si>
  <si>
    <t>重庆市江津区中心医院（邹贤波）</t>
  </si>
  <si>
    <t>胡德凤</t>
  </si>
  <si>
    <t>500381198611221662</t>
  </si>
  <si>
    <t>15123144922</t>
  </si>
  <si>
    <t>中国建设银行重庆江津德感支行</t>
  </si>
  <si>
    <t>6215983760003896147</t>
  </si>
  <si>
    <t>重庆大学附属涪陵医院</t>
  </si>
  <si>
    <t>黄利</t>
  </si>
  <si>
    <t>500225199610102328</t>
  </si>
  <si>
    <t>18702360552</t>
  </si>
  <si>
    <t>中国银行涪陵分行</t>
  </si>
  <si>
    <t>6217853200015115817</t>
  </si>
  <si>
    <t>重庆市第五人民医院</t>
  </si>
  <si>
    <t>赵长婧</t>
  </si>
  <si>
    <t>500103198403060622</t>
  </si>
  <si>
    <t>15213180963</t>
  </si>
  <si>
    <t>中国建设银行重庆南坪腾龙大道支行</t>
  </si>
  <si>
    <t>6230943760003990419</t>
  </si>
  <si>
    <t>乐山市人民医院（邹贤波）</t>
  </si>
  <si>
    <t>刘秀明</t>
  </si>
  <si>
    <t>511102197511054029</t>
  </si>
  <si>
    <t>18990620046</t>
  </si>
  <si>
    <t>中国农业银行乐山广场支行</t>
  </si>
  <si>
    <t>6228480529593452277</t>
  </si>
  <si>
    <t>武汉市中心医院</t>
  </si>
  <si>
    <t>杨修文</t>
  </si>
  <si>
    <t>421083199208310026</t>
  </si>
  <si>
    <t>13207170831</t>
  </si>
  <si>
    <t>中国民生银行股份有限公司武汉沌口支行</t>
  </si>
  <si>
    <t>6226220515614526</t>
  </si>
  <si>
    <t>广州市番禺区中心医院</t>
  </si>
  <si>
    <t>孙张雨</t>
  </si>
  <si>
    <t>412725199312146944</t>
  </si>
  <si>
    <t>13544461797</t>
  </si>
  <si>
    <t>中国银行广州番禺中华大道支行</t>
  </si>
  <si>
    <t>6235737000009928215</t>
  </si>
  <si>
    <t>襄阳市中心医院</t>
  </si>
  <si>
    <t>郭娥</t>
  </si>
  <si>
    <t>420621198705218026</t>
  </si>
  <si>
    <t>18972053362</t>
  </si>
  <si>
    <t>农行直属支行</t>
  </si>
  <si>
    <t>6228480759127160076</t>
  </si>
  <si>
    <t>成都市第一人民医院</t>
  </si>
  <si>
    <t>杨艺</t>
  </si>
  <si>
    <t>51130419980503742X</t>
  </si>
  <si>
    <t>18708108962</t>
  </si>
  <si>
    <t>中国农业银行成都西郊支行</t>
  </si>
  <si>
    <t>6228480469719750975</t>
  </si>
  <si>
    <t>哈尔滨医科大学附属第一医院</t>
  </si>
  <si>
    <t>王慧</t>
  </si>
  <si>
    <t>23052119901002152X</t>
  </si>
  <si>
    <t>15124514228</t>
  </si>
  <si>
    <t>中国工商银行哈尔滨和兴支行</t>
  </si>
  <si>
    <t>6212263500018924023</t>
  </si>
  <si>
    <t>新疆维吾尔自治区喀什地区第二人民医院</t>
  </si>
  <si>
    <t>迪力努尔·阿不力克木</t>
  </si>
  <si>
    <t>653128198811070267</t>
  </si>
  <si>
    <t>13909986021</t>
  </si>
  <si>
    <t>中国工商银行喀什市解放南路支行</t>
  </si>
  <si>
    <t>6217233012001228830</t>
  </si>
  <si>
    <t>武汉市第三医院（邹贤波）</t>
  </si>
  <si>
    <t>马潇枭</t>
  </si>
  <si>
    <t>420527199301283873</t>
  </si>
  <si>
    <t>13733548571</t>
  </si>
  <si>
    <t>中国建设银行股份有限公司秭归支行</t>
  </si>
  <si>
    <t>6236682830006324809</t>
  </si>
  <si>
    <t>河北医科大学第二医院</t>
  </si>
  <si>
    <t>元雪峰</t>
  </si>
  <si>
    <t>130582198706170026</t>
  </si>
  <si>
    <t>15226591216</t>
  </si>
  <si>
    <t>河北银行建华支行</t>
  </si>
  <si>
    <t>6230000099001714566</t>
  </si>
  <si>
    <t>宜宾市第二人民医院（四川大学华西医院宜宾医院）（邹贤波）</t>
  </si>
  <si>
    <t>彭海英</t>
  </si>
  <si>
    <t>513223199508260049</t>
  </si>
  <si>
    <t>18328079970</t>
  </si>
  <si>
    <t>中国工商银行宜宾北大街支行</t>
  </si>
  <si>
    <t>6222032314002698000</t>
  </si>
  <si>
    <t>东莞市人民医院</t>
  </si>
  <si>
    <t>王洁</t>
  </si>
  <si>
    <t>441900199307260046</t>
  </si>
  <si>
    <t>13556731755</t>
  </si>
  <si>
    <t>东莞农商银行东城支行</t>
  </si>
  <si>
    <t>6230388810001659557</t>
  </si>
  <si>
    <t>宜春市人民医院</t>
  </si>
  <si>
    <t>徐艳</t>
  </si>
  <si>
    <t>362201198402091425</t>
  </si>
  <si>
    <t>13672288880</t>
  </si>
  <si>
    <t>中国农业银行中华支行</t>
  </si>
  <si>
    <t>6230522320031458571</t>
  </si>
  <si>
    <t>山西医科大学第一医院</t>
  </si>
  <si>
    <t>郭玉峰</t>
  </si>
  <si>
    <t>140103197407204820</t>
  </si>
  <si>
    <t>13994296938</t>
  </si>
  <si>
    <t>中国建设银行股份有限公司太原住房支行</t>
  </si>
  <si>
    <t>6222800265003025710</t>
  </si>
  <si>
    <t>荆州市中心医院（邹贤波）</t>
  </si>
  <si>
    <t>朱传兵</t>
  </si>
  <si>
    <t>422423197606074513</t>
  </si>
  <si>
    <t>18107167414</t>
  </si>
  <si>
    <t>中国建设银行荆州花台支行</t>
  </si>
  <si>
    <t>6217002660014361904</t>
  </si>
  <si>
    <t>萍乡市人民医院</t>
  </si>
  <si>
    <t>沈湘波</t>
  </si>
  <si>
    <t>430723198303253216</t>
  </si>
  <si>
    <t>17308489155</t>
  </si>
  <si>
    <t>交通银行长沙井湾子支行</t>
  </si>
  <si>
    <t>6222620640013908063</t>
  </si>
  <si>
    <t>北京市昌平区医院</t>
  </si>
  <si>
    <t>李凌维</t>
  </si>
  <si>
    <t>51102419810513002X</t>
  </si>
  <si>
    <t>13581983463</t>
  </si>
  <si>
    <t>中国建设银行昌平支行</t>
  </si>
  <si>
    <t>6217000010032834387</t>
  </si>
  <si>
    <t>青岛市市立医院</t>
  </si>
  <si>
    <t>吴珂</t>
  </si>
  <si>
    <t>372901199212128922</t>
  </si>
  <si>
    <t>17669783178</t>
  </si>
  <si>
    <t>青岛银行镇江路社区支行</t>
  </si>
  <si>
    <t>6231700180021131386</t>
  </si>
  <si>
    <t>山东省日照市人民医院</t>
  </si>
  <si>
    <t>李鹏</t>
  </si>
  <si>
    <t>370982198404184963</t>
  </si>
  <si>
    <t>15506336558</t>
  </si>
  <si>
    <t>中国工商银行日照分行市中支行</t>
  </si>
  <si>
    <t>6217231616000203313</t>
  </si>
  <si>
    <t>喀什地区第一人民医院</t>
  </si>
  <si>
    <t>西仁阿依·阿布来提</t>
  </si>
  <si>
    <t>653101198708242024</t>
  </si>
  <si>
    <t>18909983942</t>
  </si>
  <si>
    <t>6217233012000284776</t>
  </si>
  <si>
    <t>聊城市人民医院</t>
  </si>
  <si>
    <t>张洁</t>
  </si>
  <si>
    <t>371502198706075604</t>
  </si>
  <si>
    <t>13561486328</t>
  </si>
  <si>
    <t>中国建设银行</t>
  </si>
  <si>
    <t>6217002280000726984</t>
  </si>
  <si>
    <t>重庆市人民医院</t>
  </si>
  <si>
    <t>何剑</t>
  </si>
  <si>
    <t>500107199005048118</t>
  </si>
  <si>
    <t>15826020294</t>
  </si>
  <si>
    <t>重庆中山路支行</t>
  </si>
  <si>
    <t>6217003760038910550</t>
  </si>
  <si>
    <t>温州医科大学附属第二医院</t>
  </si>
  <si>
    <t>施盛乔</t>
  </si>
  <si>
    <t>330302199101223219</t>
  </si>
  <si>
    <t>15068233858</t>
  </si>
  <si>
    <t>中国建设银行温州附二医支行</t>
  </si>
  <si>
    <t>6214991421078220</t>
  </si>
  <si>
    <t>广东省中医院</t>
  </si>
  <si>
    <t>吴珍妮</t>
  </si>
  <si>
    <t>441581199710063604</t>
  </si>
  <si>
    <t>15627920466</t>
  </si>
  <si>
    <t>中国工商银行广州海珠中路支行</t>
  </si>
  <si>
    <t>6212263602124273988</t>
  </si>
  <si>
    <t>湖南省直中医医院（湖南中医药大学第三附属医院）</t>
  </si>
  <si>
    <t>尹格</t>
  </si>
  <si>
    <t>430221198611262640</t>
  </si>
  <si>
    <t>15886398690</t>
  </si>
  <si>
    <t>中国农业银行株洲公园路支行</t>
  </si>
  <si>
    <t>6230521100020664178</t>
  </si>
  <si>
    <t>青岛大学附属医院</t>
  </si>
  <si>
    <t>邵艳梅</t>
  </si>
  <si>
    <t>370802198304192424</t>
  </si>
  <si>
    <t>13853240047</t>
  </si>
  <si>
    <t>青岛银行文创支行</t>
  </si>
  <si>
    <t>6231700150000239617</t>
  </si>
  <si>
    <t>浙江大学医学院附属第一医院</t>
  </si>
  <si>
    <t>邵京京</t>
  </si>
  <si>
    <t>330282199704140080</t>
  </si>
  <si>
    <t>18867139767</t>
  </si>
  <si>
    <t>中国工商银行杭州保俶支行营业室</t>
  </si>
  <si>
    <t>6212261202054245940</t>
  </si>
  <si>
    <t>中日友好医院</t>
  </si>
  <si>
    <t>韩春燕</t>
  </si>
  <si>
    <t>110101196404162060</t>
  </si>
  <si>
    <t>13601382530</t>
  </si>
  <si>
    <t>中国工商银行和平里北街支行</t>
  </si>
  <si>
    <t>6222030200000352827</t>
  </si>
  <si>
    <t>辽健集团抚矿总医院</t>
  </si>
  <si>
    <t>21040219720407354x</t>
  </si>
  <si>
    <t>15694236217</t>
  </si>
  <si>
    <t>招商银行抚顺分行</t>
  </si>
  <si>
    <t>6214834131553688</t>
  </si>
  <si>
    <t>遵义医科大学附属医院</t>
  </si>
  <si>
    <t>刘婷婷</t>
  </si>
  <si>
    <t>522529199012040021</t>
  </si>
  <si>
    <t>13658520170</t>
  </si>
  <si>
    <t>交通银行遵义大连路支行</t>
  </si>
  <si>
    <t>6222620570002271944</t>
  </si>
  <si>
    <t>烟台市烟台山医院</t>
  </si>
  <si>
    <t>李春丽</t>
  </si>
  <si>
    <t>370285198710255345</t>
  </si>
  <si>
    <t>18753570907</t>
  </si>
  <si>
    <t>中国光大银行九隆支行</t>
  </si>
  <si>
    <t>6226660501120626</t>
  </si>
  <si>
    <t>贵州省毕节市第一人民医院</t>
  </si>
  <si>
    <t>朱婷</t>
  </si>
  <si>
    <t>522401198611240424</t>
  </si>
  <si>
    <t>15585754550</t>
  </si>
  <si>
    <t>中国银行毕节分行营业部</t>
  </si>
  <si>
    <t>6235692800000057903</t>
  </si>
  <si>
    <t>昆明医科大学第一附属医院</t>
  </si>
  <si>
    <t>韦秋琦</t>
  </si>
  <si>
    <t>532628199908260749</t>
  </si>
  <si>
    <t>15687880545</t>
  </si>
  <si>
    <t>中国建设银行昆明环城西路支行银行分行</t>
  </si>
  <si>
    <t>6236683850000162517</t>
  </si>
  <si>
    <t>广东医科大学附属医院（湛江）</t>
  </si>
  <si>
    <t>谢灿辉</t>
  </si>
  <si>
    <t>440921199509082138</t>
  </si>
  <si>
    <t>15014541750</t>
  </si>
  <si>
    <t>兴业银行湛江分行营业部</t>
  </si>
  <si>
    <t>622908393426727312</t>
  </si>
  <si>
    <t>武汉市第一医院</t>
  </si>
  <si>
    <t>祁姗姗</t>
  </si>
  <si>
    <t>420106198112251268</t>
  </si>
  <si>
    <t>18627790733</t>
  </si>
  <si>
    <t>中国建设银行股份有限公司武汉同济医院支行</t>
  </si>
  <si>
    <t>6227002871510173136</t>
  </si>
  <si>
    <t>广州医科大学附属第三医院</t>
  </si>
  <si>
    <t>夏苹</t>
  </si>
  <si>
    <t>220183198310130323</t>
  </si>
  <si>
    <t>18802089805</t>
  </si>
  <si>
    <t>中国银行广州芳村支行</t>
  </si>
  <si>
    <t>6217587000005126656</t>
  </si>
  <si>
    <t>佛山市第二人民医院</t>
  </si>
  <si>
    <t>钟雪芳</t>
  </si>
  <si>
    <t>441426197708090049</t>
  </si>
  <si>
    <t>18138310682</t>
  </si>
  <si>
    <t>中国工商银行佛山朝东支行</t>
  </si>
  <si>
    <t>6222022013017748246</t>
  </si>
  <si>
    <t>重庆医科大学附属第三医院</t>
  </si>
  <si>
    <t>刘湘</t>
  </si>
  <si>
    <t>36050219890826091X</t>
  </si>
  <si>
    <t>18223143643</t>
  </si>
  <si>
    <t>中国银行重庆长江路支行</t>
  </si>
  <si>
    <t>6013823200049461757</t>
  </si>
  <si>
    <t>清远市人民医院</t>
  </si>
  <si>
    <t>田婧</t>
  </si>
  <si>
    <t>440102198804216525</t>
  </si>
  <si>
    <t>18826600605</t>
  </si>
  <si>
    <t>中国工商银行清远分行</t>
  </si>
  <si>
    <t>622082018000971215</t>
  </si>
  <si>
    <t>中南大学湘雅医院</t>
  </si>
  <si>
    <t>胡新月</t>
  </si>
  <si>
    <t>430821199101117029</t>
  </si>
  <si>
    <t>15243650785</t>
  </si>
  <si>
    <t>中国光大银行长沙新华支行</t>
  </si>
  <si>
    <t>6214922600657864</t>
  </si>
  <si>
    <t>贵州医科大学附属医院</t>
  </si>
  <si>
    <t>徐有微</t>
  </si>
  <si>
    <t>522424199807034824</t>
  </si>
  <si>
    <t>18085792838</t>
  </si>
  <si>
    <t>中国工商银行贵阳诚信路支行</t>
  </si>
  <si>
    <t>6212262402026934337</t>
  </si>
  <si>
    <t>中国医科大学附属第一医院</t>
  </si>
  <si>
    <t>陈晓平</t>
  </si>
  <si>
    <t>210102197705075643</t>
  </si>
  <si>
    <t>中国建设银行沈阳铁路支行</t>
  </si>
  <si>
    <t>6227000734700239095</t>
  </si>
  <si>
    <t>湘潭市中心医院</t>
  </si>
  <si>
    <t>王怀石</t>
  </si>
  <si>
    <t>372926198312198111</t>
  </si>
  <si>
    <t>15874113930</t>
  </si>
  <si>
    <t>中国银行湘雅支行</t>
  </si>
  <si>
    <t>6235737500000041785</t>
  </si>
  <si>
    <t>云南省第一人民医院</t>
  </si>
  <si>
    <t>谭潇琼</t>
  </si>
  <si>
    <t>530102198009121529</t>
  </si>
  <si>
    <t>19370220201</t>
  </si>
  <si>
    <t>昆明中国银行八一支行</t>
  </si>
  <si>
    <t>4563512700114352577</t>
  </si>
  <si>
    <t>惠州市第三人民医院</t>
  </si>
  <si>
    <t>高洁</t>
  </si>
  <si>
    <t>411202198606025024</t>
  </si>
  <si>
    <t>18665235597</t>
  </si>
  <si>
    <t>中国建设银行惠州大湖溪支行</t>
  </si>
  <si>
    <t>6217003170027284902</t>
  </si>
  <si>
    <t>单位名称notes</t>
  </si>
  <si>
    <t>攀枝花学院附属医院</t>
  </si>
  <si>
    <t>重庆市江津区中心医院</t>
  </si>
  <si>
    <t>乐山市人民医院</t>
  </si>
  <si>
    <t>武汉市第三医院</t>
  </si>
  <si>
    <t>宜宾市第二人民医院（四川大学华西医院宜宾医院）</t>
  </si>
  <si>
    <t>荆州市中心医院</t>
  </si>
  <si>
    <t>张彩霞</t>
  </si>
  <si>
    <t>罗丽宏</t>
  </si>
  <si>
    <t>齐齐哈尔医学院附属第三医院</t>
  </si>
  <si>
    <t>姜云飞</t>
  </si>
  <si>
    <t>交通银行齐齐哈尔路通支行</t>
  </si>
  <si>
    <t>贵州省人民医院</t>
  </si>
  <si>
    <t>于海智</t>
  </si>
  <si>
    <t>贵阳中山支行</t>
  </si>
  <si>
    <t>深圳市龙岗中心医院</t>
  </si>
  <si>
    <t>陈宇鸣</t>
  </si>
  <si>
    <t>深圳农村商业银行龙岗支行</t>
  </si>
  <si>
    <t>6222623310002159139</t>
  </si>
  <si>
    <t>230227198208222818</t>
  </si>
  <si>
    <t>522701199309180361</t>
  </si>
  <si>
    <t>440307198910011913</t>
  </si>
  <si>
    <t>6217232402003928449</t>
  </si>
  <si>
    <t>6230351855204745</t>
  </si>
  <si>
    <t>数据录入员（已和南鹏签协议且PI签字知晓；已提交身份证号银行卡号等信息的人员名单)</t>
  </si>
  <si>
    <t>审核通过的首访例数</t>
  </si>
  <si>
    <t>审核通过的3月随访例数</t>
  </si>
  <si>
    <t>总例数</t>
  </si>
  <si>
    <t>合格病例工时统计（=总例数*1）</t>
  </si>
  <si>
    <t>CRC实发金额（=工时*100）</t>
  </si>
  <si>
    <t>深圳市人民医院</t>
  </si>
  <si>
    <t>新疆维吾尔自治区人民医院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</si>
</sst>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0_ "/>
    <numFmt numFmtId="165" formatCode="\¥#,##0.00_);[Red]\(\¥#,##0.00\)"/>
    <numFmt numFmtId="166" formatCode="&quot;¥&quot;#,##0.00"/>
  </numFmts>
  <fonts count="21" x14ac:knownFonts="1">
    <font>
      <sz val="11"/>
      <color rgb="FF000000"/>
      <name val="宋体"/>
      <charset val="134"/>
    </font>
    <font>
      <b/>
      <sz val="10"/>
      <name val="Arial"/>
      <family val="2"/>
    </font>
    <font>
      <sz val="9"/>
      <name val="Arial"/>
      <family val="2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1"/>
      <name val="等线"/>
      <charset val="134"/>
    </font>
    <font>
      <sz val="11"/>
      <color rgb="FF000000"/>
      <name val="宋体"/>
      <charset val="134"/>
    </font>
    <font>
      <sz val="9"/>
      <color rgb="FFFF0000"/>
      <name val="Arial"/>
      <family val="2"/>
    </font>
    <font>
      <sz val="9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rgb="FFFFFFFF"/>
      <name val="宋体"/>
      <charset val="134"/>
    </font>
    <font>
      <b/>
      <sz val="14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4BACC6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/>
  </cellStyleXfs>
  <cellXfs count="37">
    <xf numFmtId="0" fontId="0" fillId="0" borderId="0" xfId="0">
      <alignment vertical="center"/>
    </xf>
    <xf numFmtId="0" fontId="1" fillId="0" borderId="0" xfId="5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10" fillId="0" borderId="0" xfId="5" applyFon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164" fontId="4" fillId="0" borderId="1" xfId="5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1" fontId="15" fillId="0" borderId="1" xfId="0" applyNumberFormat="1" applyFont="1" applyBorder="1" applyAlignment="1">
      <alignment horizontal="center" vertical="center"/>
    </xf>
    <xf numFmtId="43" fontId="15" fillId="0" borderId="1" xfId="0" applyNumberFormat="1" applyFont="1" applyBorder="1" applyAlignment="1">
      <alignment horizontal="center" vertical="center"/>
    </xf>
    <xf numFmtId="0" fontId="4" fillId="0" borderId="1" xfId="5" quotePrefix="1" applyFont="1" applyBorder="1" applyAlignment="1">
      <alignment horizontal="center" vertical="center"/>
    </xf>
    <xf numFmtId="0" fontId="4" fillId="4" borderId="1" xfId="5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0" fontId="17" fillId="5" borderId="1" xfId="5" applyFont="1" applyFill="1" applyBorder="1" applyAlignment="1">
      <alignment horizontal="center" vertical="center" wrapText="1"/>
    </xf>
    <xf numFmtId="165" fontId="17" fillId="5" borderId="1" xfId="5" applyNumberFormat="1" applyFont="1" applyFill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/>
    </xf>
    <xf numFmtId="0" fontId="18" fillId="0" borderId="1" xfId="5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5" fontId="19" fillId="0" borderId="1" xfId="0" applyNumberFormat="1" applyFont="1" applyBorder="1">
      <alignment vertical="center"/>
    </xf>
    <xf numFmtId="0" fontId="20" fillId="0" borderId="1" xfId="5" applyFont="1" applyBorder="1" applyAlignment="1">
      <alignment horizontal="center" vertical="center"/>
    </xf>
    <xf numFmtId="0" fontId="4" fillId="6" borderId="1" xfId="5" applyFont="1" applyFill="1" applyBorder="1" applyAlignment="1">
      <alignment horizontal="center" vertical="center"/>
    </xf>
    <xf numFmtId="166" fontId="4" fillId="6" borderId="1" xfId="5" applyNumberFormat="1" applyFont="1" applyFill="1" applyBorder="1" applyAlignment="1">
      <alignment horizontal="center" vertical="center"/>
    </xf>
    <xf numFmtId="166" fontId="4" fillId="0" borderId="1" xfId="5" applyNumberFormat="1" applyFont="1" applyBorder="1" applyAlignment="1">
      <alignment horizontal="center" vertical="center"/>
    </xf>
    <xf numFmtId="166" fontId="0" fillId="0" borderId="0" xfId="0" applyNumberFormat="1">
      <alignment vertical="center"/>
    </xf>
  </cellXfs>
  <cellStyles count="6">
    <cellStyle name="Excel Built-in 常规 2" xfId="1" xr:uid="{00000000-0005-0000-0000-000000000000}"/>
    <cellStyle name="Normal" xfId="5" xr:uid="{00000000-0005-0000-0000-000001000000}"/>
    <cellStyle name="常规" xfId="0" builtinId="0"/>
    <cellStyle name="常规 2" xfId="2" xr:uid="{00000000-0005-0000-0000-000003000000}"/>
    <cellStyle name="常规 3" xfId="3" xr:uid="{00000000-0005-0000-0000-000004000000}"/>
    <cellStyle name="常规 4" xfId="4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4BACC6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SheetLayoutView="100" workbookViewId="0">
      <selection activeCell="I8" sqref="I8"/>
    </sheetView>
  </sheetViews>
  <sheetFormatPr defaultColWidth="9" defaultRowHeight="13.5" x14ac:dyDescent="0.15"/>
  <cols>
    <col min="1" max="1" width="8.5" customWidth="1"/>
    <col min="2" max="2" width="12.875" style="12" customWidth="1"/>
    <col min="3" max="3" width="17.5" style="13" customWidth="1"/>
    <col min="4" max="4" width="12.875" customWidth="1"/>
    <col min="5" max="6" width="15.375" customWidth="1"/>
    <col min="7" max="7" width="15.5" customWidth="1"/>
    <col min="8" max="8" width="14.625" customWidth="1"/>
  </cols>
  <sheetData>
    <row r="1" spans="1:8" ht="51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</row>
    <row r="2" spans="1:8" ht="38.1" customHeight="1" x14ac:dyDescent="0.15">
      <c r="A2" s="14" t="s">
        <v>1</v>
      </c>
      <c r="B2" s="14" t="s">
        <v>2</v>
      </c>
      <c r="C2" s="14" t="s">
        <v>3</v>
      </c>
      <c r="D2" s="14" t="s">
        <v>4</v>
      </c>
      <c r="E2" s="15" t="s">
        <v>5</v>
      </c>
      <c r="F2" s="15" t="s">
        <v>6</v>
      </c>
      <c r="G2" s="14" t="s">
        <v>7</v>
      </c>
      <c r="H2" s="14" t="s">
        <v>8</v>
      </c>
    </row>
    <row r="3" spans="1:8" ht="44.1" customHeight="1" x14ac:dyDescent="0.15">
      <c r="A3" s="16">
        <v>1</v>
      </c>
      <c r="B3" s="16" t="s">
        <v>9</v>
      </c>
      <c r="C3" s="16" t="s">
        <v>9</v>
      </c>
      <c r="D3" s="16" t="s">
        <v>10</v>
      </c>
      <c r="E3" s="17">
        <v>92</v>
      </c>
      <c r="F3" s="18">
        <f>G3/E3</f>
        <v>4070.6521739130435</v>
      </c>
      <c r="G3" s="18">
        <v>374500</v>
      </c>
      <c r="H3" s="18"/>
    </row>
    <row r="4" spans="1:8" ht="45.95" customHeight="1" x14ac:dyDescent="0.15">
      <c r="A4" s="24" t="s">
        <v>11</v>
      </c>
      <c r="B4" s="24"/>
      <c r="C4" s="24"/>
      <c r="D4" s="24"/>
      <c r="E4" s="24"/>
      <c r="F4" s="24"/>
      <c r="G4" s="18">
        <f>SUM(G3)</f>
        <v>374500</v>
      </c>
      <c r="H4" s="18"/>
    </row>
  </sheetData>
  <mergeCells count="2">
    <mergeCell ref="A1:H1"/>
    <mergeCell ref="A4:F4"/>
  </mergeCells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zoomScaleSheetLayoutView="100" workbookViewId="0">
      <pane ySplit="1" topLeftCell="A2" activePane="bottomLeft" state="frozen"/>
      <selection pane="bottomLeft" activeCell="C19" sqref="C19"/>
    </sheetView>
  </sheetViews>
  <sheetFormatPr defaultColWidth="9.125" defaultRowHeight="13.5" x14ac:dyDescent="0.15"/>
  <cols>
    <col min="1" max="1" width="9.125" style="2"/>
    <col min="2" max="2" width="36.125" style="2" bestFit="1" customWidth="1"/>
    <col min="3" max="3" width="43.875" style="2" bestFit="1" customWidth="1"/>
    <col min="4" max="4" width="16.875" style="2" customWidth="1"/>
    <col min="5" max="5" width="18" bestFit="1" customWidth="1"/>
    <col min="6" max="6" width="20.875" bestFit="1" customWidth="1"/>
    <col min="7" max="7" width="6.5" bestFit="1" customWidth="1"/>
    <col min="8" max="8" width="28.75" bestFit="1" customWidth="1"/>
    <col min="9" max="9" width="24.25" style="36" bestFit="1" customWidth="1"/>
    <col min="10" max="10" width="13.125" style="2" customWidth="1"/>
    <col min="11" max="11" width="12.5" style="2" customWidth="1"/>
    <col min="12" max="12" width="11.875" style="2" customWidth="1"/>
    <col min="13" max="13" width="23.5" style="2" customWidth="1"/>
    <col min="14" max="14" width="16.125" style="2" customWidth="1"/>
    <col min="15" max="15" width="31.375" style="2" customWidth="1"/>
    <col min="16" max="16" width="24.875" style="2" customWidth="1"/>
    <col min="17" max="16384" width="9.125" style="2"/>
  </cols>
  <sheetData>
    <row r="1" spans="1:16" s="1" customFormat="1" ht="30" customHeight="1" x14ac:dyDescent="0.15">
      <c r="A1" s="4" t="s">
        <v>1</v>
      </c>
      <c r="B1" s="5" t="s">
        <v>12</v>
      </c>
      <c r="C1" s="5" t="s">
        <v>565</v>
      </c>
      <c r="D1" s="5" t="s">
        <v>13</v>
      </c>
      <c r="E1" s="33" t="s">
        <v>590</v>
      </c>
      <c r="F1" s="33" t="s">
        <v>591</v>
      </c>
      <c r="G1" s="33" t="s">
        <v>592</v>
      </c>
      <c r="H1" s="33" t="s">
        <v>593</v>
      </c>
      <c r="I1" s="34" t="s">
        <v>594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</row>
    <row r="2" spans="1:16" ht="21" customHeight="1" x14ac:dyDescent="0.15">
      <c r="A2" s="6">
        <v>1</v>
      </c>
      <c r="B2" s="7" t="s">
        <v>21</v>
      </c>
      <c r="C2" s="7" t="s">
        <v>21</v>
      </c>
      <c r="D2" s="7" t="s">
        <v>22</v>
      </c>
      <c r="E2" s="7">
        <v>103</v>
      </c>
      <c r="F2" s="7">
        <v>42</v>
      </c>
      <c r="G2" s="7">
        <v>145</v>
      </c>
      <c r="H2" s="7">
        <v>145</v>
      </c>
      <c r="I2" s="35">
        <v>14500</v>
      </c>
      <c r="J2" s="7"/>
      <c r="K2" s="7">
        <f>J2*0.07</f>
        <v>0</v>
      </c>
      <c r="L2" s="7">
        <f>J2+K2</f>
        <v>0</v>
      </c>
      <c r="M2" s="7" t="s">
        <v>23</v>
      </c>
      <c r="N2" s="7" t="s">
        <v>24</v>
      </c>
      <c r="O2" s="7" t="s">
        <v>25</v>
      </c>
      <c r="P2" s="7" t="s">
        <v>26</v>
      </c>
    </row>
    <row r="3" spans="1:16" ht="21" customHeight="1" x14ac:dyDescent="0.15">
      <c r="A3" s="6">
        <v>2</v>
      </c>
      <c r="B3" s="7" t="s">
        <v>27</v>
      </c>
      <c r="C3" s="7" t="s">
        <v>27</v>
      </c>
      <c r="D3" s="7" t="s">
        <v>28</v>
      </c>
      <c r="E3" s="7">
        <v>14</v>
      </c>
      <c r="F3" s="7">
        <v>5</v>
      </c>
      <c r="G3" s="7">
        <v>19</v>
      </c>
      <c r="H3" s="7">
        <v>19</v>
      </c>
      <c r="I3" s="35">
        <v>1900</v>
      </c>
      <c r="J3" s="7"/>
      <c r="K3" s="7">
        <f t="shared" ref="K3:K34" si="0">J3*0.07</f>
        <v>0</v>
      </c>
      <c r="L3" s="7">
        <f t="shared" ref="L3:L34" si="1">J3+K3</f>
        <v>0</v>
      </c>
      <c r="M3" s="7" t="s">
        <v>29</v>
      </c>
      <c r="N3" s="7" t="s">
        <v>30</v>
      </c>
      <c r="O3" s="7" t="s">
        <v>31</v>
      </c>
      <c r="P3" s="7" t="s">
        <v>32</v>
      </c>
    </row>
    <row r="4" spans="1:16" ht="21" customHeight="1" x14ac:dyDescent="0.15">
      <c r="A4" s="6">
        <v>3</v>
      </c>
      <c r="B4" s="7" t="s">
        <v>33</v>
      </c>
      <c r="C4" s="7" t="s">
        <v>33</v>
      </c>
      <c r="D4" s="7" t="s">
        <v>34</v>
      </c>
      <c r="E4" s="7">
        <v>56</v>
      </c>
      <c r="F4" s="7">
        <v>0</v>
      </c>
      <c r="G4" s="7">
        <v>56</v>
      </c>
      <c r="H4" s="7">
        <v>56</v>
      </c>
      <c r="I4" s="35">
        <v>5600</v>
      </c>
      <c r="J4" s="7"/>
      <c r="K4" s="7">
        <f t="shared" si="0"/>
        <v>0</v>
      </c>
      <c r="L4" s="7">
        <f t="shared" si="1"/>
        <v>0</v>
      </c>
      <c r="M4" s="7" t="s">
        <v>35</v>
      </c>
      <c r="N4" s="7" t="s">
        <v>36</v>
      </c>
      <c r="O4" s="7" t="s">
        <v>37</v>
      </c>
      <c r="P4" s="7" t="s">
        <v>38</v>
      </c>
    </row>
    <row r="5" spans="1:16" s="3" customFormat="1" ht="21" customHeight="1" x14ac:dyDescent="0.15">
      <c r="A5" s="6">
        <v>4</v>
      </c>
      <c r="B5" s="7" t="s">
        <v>39</v>
      </c>
      <c r="C5" s="7" t="s">
        <v>39</v>
      </c>
      <c r="D5" s="20" t="s">
        <v>572</v>
      </c>
      <c r="E5" s="7"/>
      <c r="F5" s="7"/>
      <c r="G5" s="7"/>
      <c r="H5" s="7"/>
      <c r="I5" s="35"/>
      <c r="J5" s="7"/>
      <c r="K5" s="7">
        <f t="shared" si="0"/>
        <v>0</v>
      </c>
      <c r="L5" s="7">
        <f t="shared" si="1"/>
        <v>0</v>
      </c>
      <c r="M5" s="19" t="s">
        <v>40</v>
      </c>
      <c r="N5" s="7">
        <v>13549656962</v>
      </c>
      <c r="O5" s="10" t="s">
        <v>41</v>
      </c>
      <c r="P5" s="11">
        <v>6.2270029200402104E+18</v>
      </c>
    </row>
    <row r="6" spans="1:16" ht="21" customHeight="1" x14ac:dyDescent="0.15">
      <c r="A6" s="6">
        <v>5</v>
      </c>
      <c r="B6" s="7" t="s">
        <v>42</v>
      </c>
      <c r="C6" s="7" t="s">
        <v>42</v>
      </c>
      <c r="D6" s="7" t="s">
        <v>43</v>
      </c>
      <c r="E6" s="7">
        <v>97</v>
      </c>
      <c r="F6" s="7">
        <v>31</v>
      </c>
      <c r="G6" s="7">
        <v>128</v>
      </c>
      <c r="H6" s="7">
        <v>128</v>
      </c>
      <c r="I6" s="35">
        <v>12800</v>
      </c>
      <c r="J6" s="7"/>
      <c r="K6" s="7">
        <f t="shared" si="0"/>
        <v>0</v>
      </c>
      <c r="L6" s="7">
        <f t="shared" si="1"/>
        <v>0</v>
      </c>
      <c r="M6" s="7" t="s">
        <v>44</v>
      </c>
      <c r="N6" s="7" t="s">
        <v>45</v>
      </c>
      <c r="O6" s="7" t="s">
        <v>46</v>
      </c>
      <c r="P6" s="7" t="s">
        <v>47</v>
      </c>
    </row>
    <row r="7" spans="1:16" ht="21" customHeight="1" x14ac:dyDescent="0.15">
      <c r="A7" s="6">
        <v>6</v>
      </c>
      <c r="B7" s="7" t="s">
        <v>48</v>
      </c>
      <c r="C7" s="7" t="s">
        <v>48</v>
      </c>
      <c r="D7" s="7" t="s">
        <v>49</v>
      </c>
      <c r="E7" s="7">
        <v>1</v>
      </c>
      <c r="F7" s="7">
        <v>0</v>
      </c>
      <c r="G7" s="7">
        <v>1</v>
      </c>
      <c r="H7" s="7">
        <v>1</v>
      </c>
      <c r="I7" s="35">
        <v>100</v>
      </c>
      <c r="J7" s="7"/>
      <c r="K7" s="7">
        <f t="shared" si="0"/>
        <v>0</v>
      </c>
      <c r="L7" s="7">
        <f t="shared" si="1"/>
        <v>0</v>
      </c>
      <c r="M7" s="7" t="s">
        <v>50</v>
      </c>
      <c r="N7" s="7" t="s">
        <v>51</v>
      </c>
      <c r="O7" s="7" t="s">
        <v>52</v>
      </c>
      <c r="P7" s="7" t="s">
        <v>53</v>
      </c>
    </row>
    <row r="8" spans="1:16" ht="21" customHeight="1" x14ac:dyDescent="0.15">
      <c r="A8" s="6">
        <v>7</v>
      </c>
      <c r="B8" s="7" t="s">
        <v>54</v>
      </c>
      <c r="C8" s="7" t="s">
        <v>54</v>
      </c>
      <c r="D8" s="7" t="s">
        <v>55</v>
      </c>
      <c r="E8" s="7">
        <v>48</v>
      </c>
      <c r="F8" s="7">
        <v>4</v>
      </c>
      <c r="G8" s="7">
        <v>52</v>
      </c>
      <c r="H8" s="7">
        <v>52</v>
      </c>
      <c r="I8" s="35">
        <v>5200</v>
      </c>
      <c r="J8" s="7"/>
      <c r="K8" s="7">
        <f t="shared" si="0"/>
        <v>0</v>
      </c>
      <c r="L8" s="7">
        <f t="shared" si="1"/>
        <v>0</v>
      </c>
      <c r="M8" s="7" t="s">
        <v>56</v>
      </c>
      <c r="N8" s="7" t="s">
        <v>57</v>
      </c>
      <c r="O8" s="7" t="s">
        <v>58</v>
      </c>
      <c r="P8" s="7" t="s">
        <v>59</v>
      </c>
    </row>
    <row r="9" spans="1:16" ht="21" customHeight="1" x14ac:dyDescent="0.15">
      <c r="A9" s="6">
        <v>8</v>
      </c>
      <c r="B9" s="7" t="s">
        <v>60</v>
      </c>
      <c r="C9" s="7" t="s">
        <v>60</v>
      </c>
      <c r="D9" s="7" t="s">
        <v>61</v>
      </c>
      <c r="E9" s="7"/>
      <c r="F9" s="7"/>
      <c r="G9" s="7"/>
      <c r="H9" s="7"/>
      <c r="I9" s="35"/>
      <c r="J9" s="7"/>
      <c r="K9" s="7">
        <f t="shared" si="0"/>
        <v>0</v>
      </c>
      <c r="L9" s="7">
        <f t="shared" si="1"/>
        <v>0</v>
      </c>
      <c r="M9" s="7" t="s">
        <v>62</v>
      </c>
      <c r="N9" s="7" t="s">
        <v>63</v>
      </c>
      <c r="O9" s="7" t="s">
        <v>64</v>
      </c>
      <c r="P9" s="7" t="s">
        <v>65</v>
      </c>
    </row>
    <row r="10" spans="1:16" ht="21" customHeight="1" x14ac:dyDescent="0.15">
      <c r="A10" s="6">
        <v>9</v>
      </c>
      <c r="B10" s="7" t="s">
        <v>66</v>
      </c>
      <c r="C10" s="7" t="s">
        <v>66</v>
      </c>
      <c r="D10" s="7" t="s">
        <v>67</v>
      </c>
      <c r="E10" s="7">
        <v>13</v>
      </c>
      <c r="F10" s="7">
        <v>0</v>
      </c>
      <c r="G10" s="7">
        <v>13</v>
      </c>
      <c r="H10" s="7">
        <v>13</v>
      </c>
      <c r="I10" s="35">
        <v>1300</v>
      </c>
      <c r="J10" s="7"/>
      <c r="K10" s="7">
        <f t="shared" si="0"/>
        <v>0</v>
      </c>
      <c r="L10" s="7">
        <f t="shared" si="1"/>
        <v>0</v>
      </c>
      <c r="M10" s="7" t="s">
        <v>68</v>
      </c>
      <c r="N10" s="7" t="s">
        <v>69</v>
      </c>
      <c r="O10" s="7" t="s">
        <v>70</v>
      </c>
      <c r="P10" s="7" t="s">
        <v>71</v>
      </c>
    </row>
    <row r="11" spans="1:16" ht="21" customHeight="1" x14ac:dyDescent="0.15">
      <c r="A11" s="6">
        <v>10</v>
      </c>
      <c r="B11" s="7" t="s">
        <v>72</v>
      </c>
      <c r="C11" s="7" t="s">
        <v>72</v>
      </c>
      <c r="D11" s="7" t="s">
        <v>73</v>
      </c>
      <c r="E11" s="7">
        <v>19</v>
      </c>
      <c r="F11" s="7">
        <v>0</v>
      </c>
      <c r="G11" s="7">
        <v>19</v>
      </c>
      <c r="H11" s="7">
        <v>19</v>
      </c>
      <c r="I11" s="35">
        <v>1900</v>
      </c>
      <c r="J11" s="7"/>
      <c r="K11" s="7">
        <f t="shared" si="0"/>
        <v>0</v>
      </c>
      <c r="L11" s="7">
        <f t="shared" si="1"/>
        <v>0</v>
      </c>
      <c r="M11" s="7" t="s">
        <v>74</v>
      </c>
      <c r="N11" s="7" t="s">
        <v>75</v>
      </c>
      <c r="O11" s="7" t="s">
        <v>76</v>
      </c>
      <c r="P11" s="7" t="s">
        <v>77</v>
      </c>
    </row>
    <row r="12" spans="1:16" ht="21" customHeight="1" x14ac:dyDescent="0.15">
      <c r="A12" s="6">
        <v>11</v>
      </c>
      <c r="B12" s="7" t="s">
        <v>78</v>
      </c>
      <c r="C12" s="7" t="s">
        <v>78</v>
      </c>
      <c r="D12" s="7" t="s">
        <v>79</v>
      </c>
      <c r="E12" s="7">
        <v>40</v>
      </c>
      <c r="F12" s="7">
        <v>0</v>
      </c>
      <c r="G12" s="7">
        <v>40</v>
      </c>
      <c r="H12" s="7">
        <v>40</v>
      </c>
      <c r="I12" s="35">
        <v>4000</v>
      </c>
      <c r="J12" s="7"/>
      <c r="K12" s="7">
        <f t="shared" si="0"/>
        <v>0</v>
      </c>
      <c r="L12" s="7">
        <f t="shared" si="1"/>
        <v>0</v>
      </c>
      <c r="M12" s="7" t="s">
        <v>80</v>
      </c>
      <c r="N12" s="7" t="s">
        <v>81</v>
      </c>
      <c r="O12" s="7" t="s">
        <v>82</v>
      </c>
      <c r="P12" s="7" t="s">
        <v>83</v>
      </c>
    </row>
    <row r="13" spans="1:16" ht="21" customHeight="1" x14ac:dyDescent="0.15">
      <c r="A13" s="6">
        <v>12</v>
      </c>
      <c r="B13" s="7" t="s">
        <v>84</v>
      </c>
      <c r="C13" s="7" t="s">
        <v>84</v>
      </c>
      <c r="D13" s="7" t="s">
        <v>85</v>
      </c>
      <c r="E13" s="7">
        <v>23</v>
      </c>
      <c r="F13" s="7">
        <v>0</v>
      </c>
      <c r="G13" s="7">
        <v>23</v>
      </c>
      <c r="H13" s="7">
        <v>23</v>
      </c>
      <c r="I13" s="35">
        <v>2300</v>
      </c>
      <c r="J13" s="7"/>
      <c r="K13" s="7">
        <f t="shared" si="0"/>
        <v>0</v>
      </c>
      <c r="L13" s="7">
        <f t="shared" si="1"/>
        <v>0</v>
      </c>
      <c r="M13" s="7" t="s">
        <v>86</v>
      </c>
      <c r="N13" s="7" t="s">
        <v>87</v>
      </c>
      <c r="O13" s="7" t="s">
        <v>88</v>
      </c>
      <c r="P13" s="7" t="s">
        <v>89</v>
      </c>
    </row>
    <row r="14" spans="1:16" ht="21" customHeight="1" x14ac:dyDescent="0.15">
      <c r="A14" s="6">
        <v>13</v>
      </c>
      <c r="B14" s="7" t="s">
        <v>90</v>
      </c>
      <c r="C14" s="7" t="s">
        <v>90</v>
      </c>
      <c r="D14" s="7" t="s">
        <v>91</v>
      </c>
      <c r="E14" s="7">
        <v>301</v>
      </c>
      <c r="F14" s="7">
        <v>104</v>
      </c>
      <c r="G14" s="7">
        <v>405</v>
      </c>
      <c r="H14" s="7">
        <v>405</v>
      </c>
      <c r="I14" s="35">
        <v>40500</v>
      </c>
      <c r="J14" s="7"/>
      <c r="K14" s="7">
        <f t="shared" si="0"/>
        <v>0</v>
      </c>
      <c r="L14" s="7">
        <f t="shared" si="1"/>
        <v>0</v>
      </c>
      <c r="M14" s="19" t="s">
        <v>92</v>
      </c>
      <c r="N14" s="7">
        <v>17811710524</v>
      </c>
      <c r="O14" s="7" t="s">
        <v>93</v>
      </c>
      <c r="P14" s="19" t="s">
        <v>94</v>
      </c>
    </row>
    <row r="15" spans="1:16" ht="21" customHeight="1" x14ac:dyDescent="0.15">
      <c r="A15" s="6">
        <v>14</v>
      </c>
      <c r="B15" s="7" t="s">
        <v>95</v>
      </c>
      <c r="C15" s="7" t="s">
        <v>95</v>
      </c>
      <c r="D15" s="7" t="s">
        <v>96</v>
      </c>
      <c r="E15" s="7">
        <v>1</v>
      </c>
      <c r="F15" s="7">
        <v>0</v>
      </c>
      <c r="G15" s="7">
        <v>1</v>
      </c>
      <c r="H15" s="7">
        <v>1</v>
      </c>
      <c r="I15" s="35">
        <v>100</v>
      </c>
      <c r="J15" s="7"/>
      <c r="K15" s="7">
        <f t="shared" si="0"/>
        <v>0</v>
      </c>
      <c r="L15" s="7">
        <f t="shared" si="1"/>
        <v>0</v>
      </c>
      <c r="M15" s="7" t="s">
        <v>97</v>
      </c>
      <c r="N15" s="7" t="s">
        <v>98</v>
      </c>
      <c r="O15" s="7" t="s">
        <v>99</v>
      </c>
      <c r="P15" s="7" t="s">
        <v>100</v>
      </c>
    </row>
    <row r="16" spans="1:16" ht="21" customHeight="1" x14ac:dyDescent="0.15">
      <c r="A16" s="6">
        <v>15</v>
      </c>
      <c r="B16" s="7" t="s">
        <v>101</v>
      </c>
      <c r="C16" s="7" t="s">
        <v>101</v>
      </c>
      <c r="D16" s="7" t="s">
        <v>102</v>
      </c>
      <c r="E16" s="7">
        <v>3</v>
      </c>
      <c r="F16" s="7">
        <v>0</v>
      </c>
      <c r="G16" s="7">
        <v>3</v>
      </c>
      <c r="H16" s="7">
        <v>3</v>
      </c>
      <c r="I16" s="35">
        <v>300</v>
      </c>
      <c r="J16" s="7"/>
      <c r="K16" s="7">
        <f t="shared" si="0"/>
        <v>0</v>
      </c>
      <c r="L16" s="7">
        <f t="shared" si="1"/>
        <v>0</v>
      </c>
      <c r="M16" s="7" t="s">
        <v>103</v>
      </c>
      <c r="N16" s="7" t="s">
        <v>104</v>
      </c>
      <c r="O16" s="7" t="s">
        <v>105</v>
      </c>
      <c r="P16" s="7" t="s">
        <v>106</v>
      </c>
    </row>
    <row r="17" spans="1:16" s="3" customFormat="1" ht="21" customHeight="1" x14ac:dyDescent="0.15">
      <c r="A17" s="6">
        <v>16</v>
      </c>
      <c r="B17" s="7" t="s">
        <v>107</v>
      </c>
      <c r="C17" s="7" t="s">
        <v>107</v>
      </c>
      <c r="D17" s="7" t="s">
        <v>108</v>
      </c>
      <c r="E17" s="7"/>
      <c r="F17" s="7"/>
      <c r="G17" s="7"/>
      <c r="H17" s="7"/>
      <c r="I17" s="35"/>
      <c r="J17" s="7"/>
      <c r="K17" s="7">
        <f t="shared" si="0"/>
        <v>0</v>
      </c>
      <c r="L17" s="7">
        <f t="shared" si="1"/>
        <v>0</v>
      </c>
      <c r="M17" s="7" t="s">
        <v>109</v>
      </c>
      <c r="N17" s="7" t="s">
        <v>110</v>
      </c>
      <c r="O17" s="7" t="s">
        <v>111</v>
      </c>
      <c r="P17" s="7" t="s">
        <v>112</v>
      </c>
    </row>
    <row r="18" spans="1:16" ht="21" customHeight="1" x14ac:dyDescent="0.15">
      <c r="A18" s="6">
        <v>17</v>
      </c>
      <c r="B18" s="7" t="s">
        <v>113</v>
      </c>
      <c r="C18" s="7" t="s">
        <v>113</v>
      </c>
      <c r="D18" s="7" t="s">
        <v>114</v>
      </c>
      <c r="E18" s="7">
        <v>20</v>
      </c>
      <c r="F18" s="7">
        <v>0</v>
      </c>
      <c r="G18" s="7">
        <v>20</v>
      </c>
      <c r="H18" s="7">
        <v>20</v>
      </c>
      <c r="I18" s="35">
        <v>2000</v>
      </c>
      <c r="J18" s="7"/>
      <c r="K18" s="7">
        <f t="shared" si="0"/>
        <v>0</v>
      </c>
      <c r="L18" s="7">
        <f t="shared" si="1"/>
        <v>0</v>
      </c>
      <c r="M18" s="7" t="s">
        <v>115</v>
      </c>
      <c r="N18" s="7" t="s">
        <v>116</v>
      </c>
      <c r="O18" s="7" t="s">
        <v>117</v>
      </c>
      <c r="P18" s="7" t="s">
        <v>118</v>
      </c>
    </row>
    <row r="19" spans="1:16" ht="21" customHeight="1" x14ac:dyDescent="0.15">
      <c r="A19" s="6">
        <v>18</v>
      </c>
      <c r="B19" s="7" t="s">
        <v>119</v>
      </c>
      <c r="C19" s="7" t="s">
        <v>119</v>
      </c>
      <c r="D19" s="7" t="s">
        <v>120</v>
      </c>
      <c r="E19" s="7">
        <v>28</v>
      </c>
      <c r="F19" s="7">
        <v>0</v>
      </c>
      <c r="G19" s="7">
        <v>28</v>
      </c>
      <c r="H19" s="7">
        <v>28</v>
      </c>
      <c r="I19" s="35">
        <v>2800</v>
      </c>
      <c r="J19" s="7"/>
      <c r="K19" s="7">
        <f t="shared" si="0"/>
        <v>0</v>
      </c>
      <c r="L19" s="7">
        <f t="shared" si="1"/>
        <v>0</v>
      </c>
      <c r="M19" s="7" t="s">
        <v>121</v>
      </c>
      <c r="N19" s="7" t="s">
        <v>122</v>
      </c>
      <c r="O19" s="7" t="s">
        <v>123</v>
      </c>
      <c r="P19" s="7" t="s">
        <v>124</v>
      </c>
    </row>
    <row r="20" spans="1:16" ht="21" customHeight="1" x14ac:dyDescent="0.15">
      <c r="A20" s="6">
        <v>19</v>
      </c>
      <c r="B20" s="7" t="s">
        <v>125</v>
      </c>
      <c r="C20" s="7" t="s">
        <v>125</v>
      </c>
      <c r="D20" s="7" t="s">
        <v>126</v>
      </c>
      <c r="E20" s="7">
        <v>36</v>
      </c>
      <c r="F20" s="7">
        <v>3</v>
      </c>
      <c r="G20" s="7">
        <v>39</v>
      </c>
      <c r="H20" s="7">
        <v>39</v>
      </c>
      <c r="I20" s="35">
        <v>3900</v>
      </c>
      <c r="J20" s="7"/>
      <c r="K20" s="7">
        <f t="shared" si="0"/>
        <v>0</v>
      </c>
      <c r="L20" s="7">
        <f t="shared" si="1"/>
        <v>0</v>
      </c>
      <c r="M20" s="7" t="s">
        <v>127</v>
      </c>
      <c r="N20" s="7" t="s">
        <v>128</v>
      </c>
      <c r="O20" s="7" t="s">
        <v>129</v>
      </c>
      <c r="P20" s="7" t="s">
        <v>130</v>
      </c>
    </row>
    <row r="21" spans="1:16" ht="21" customHeight="1" x14ac:dyDescent="0.15">
      <c r="A21" s="6">
        <v>20</v>
      </c>
      <c r="B21" s="7" t="s">
        <v>131</v>
      </c>
      <c r="C21" s="7" t="s">
        <v>131</v>
      </c>
      <c r="D21" s="7" t="s">
        <v>132</v>
      </c>
      <c r="E21" s="7">
        <v>2</v>
      </c>
      <c r="F21" s="7">
        <v>0</v>
      </c>
      <c r="G21" s="7">
        <v>2</v>
      </c>
      <c r="H21" s="7">
        <v>2</v>
      </c>
      <c r="I21" s="35">
        <v>200</v>
      </c>
      <c r="J21" s="7"/>
      <c r="K21" s="7">
        <f t="shared" si="0"/>
        <v>0</v>
      </c>
      <c r="L21" s="7">
        <f t="shared" si="1"/>
        <v>0</v>
      </c>
      <c r="M21" s="7" t="s">
        <v>133</v>
      </c>
      <c r="N21" s="7" t="s">
        <v>134</v>
      </c>
      <c r="O21" s="7" t="s">
        <v>135</v>
      </c>
      <c r="P21" s="7" t="s">
        <v>136</v>
      </c>
    </row>
    <row r="22" spans="1:16" ht="21" customHeight="1" x14ac:dyDescent="0.15">
      <c r="A22" s="6">
        <v>21</v>
      </c>
      <c r="B22" s="7" t="s">
        <v>137</v>
      </c>
      <c r="C22" s="7" t="s">
        <v>137</v>
      </c>
      <c r="D22" s="7" t="s">
        <v>138</v>
      </c>
      <c r="E22" s="7">
        <v>66</v>
      </c>
      <c r="F22" s="7">
        <v>26</v>
      </c>
      <c r="G22" s="7">
        <v>92</v>
      </c>
      <c r="H22" s="7">
        <v>92</v>
      </c>
      <c r="I22" s="35">
        <v>9200</v>
      </c>
      <c r="J22" s="7"/>
      <c r="K22" s="7">
        <f t="shared" si="0"/>
        <v>0</v>
      </c>
      <c r="L22" s="7">
        <f t="shared" si="1"/>
        <v>0</v>
      </c>
      <c r="M22" s="7" t="s">
        <v>139</v>
      </c>
      <c r="N22" s="7" t="s">
        <v>140</v>
      </c>
      <c r="O22" s="7" t="s">
        <v>141</v>
      </c>
      <c r="P22" s="7" t="s">
        <v>142</v>
      </c>
    </row>
    <row r="23" spans="1:16" ht="21" customHeight="1" x14ac:dyDescent="0.15">
      <c r="A23" s="6">
        <v>22</v>
      </c>
      <c r="B23" s="7" t="s">
        <v>143</v>
      </c>
      <c r="C23" s="7" t="s">
        <v>143</v>
      </c>
      <c r="D23" s="7" t="s">
        <v>144</v>
      </c>
      <c r="E23" s="7">
        <v>18</v>
      </c>
      <c r="F23" s="7">
        <v>0</v>
      </c>
      <c r="G23" s="7">
        <v>18</v>
      </c>
      <c r="H23" s="7">
        <v>18</v>
      </c>
      <c r="I23" s="35">
        <v>1800</v>
      </c>
      <c r="J23" s="7"/>
      <c r="K23" s="7">
        <f t="shared" si="0"/>
        <v>0</v>
      </c>
      <c r="L23" s="7">
        <f t="shared" si="1"/>
        <v>0</v>
      </c>
      <c r="M23" s="7" t="s">
        <v>145</v>
      </c>
      <c r="N23" s="7" t="s">
        <v>146</v>
      </c>
      <c r="O23" s="7" t="s">
        <v>117</v>
      </c>
      <c r="P23" s="7" t="s">
        <v>147</v>
      </c>
    </row>
    <row r="24" spans="1:16" ht="21" customHeight="1" x14ac:dyDescent="0.15">
      <c r="A24" s="6">
        <v>23</v>
      </c>
      <c r="B24" s="7" t="s">
        <v>148</v>
      </c>
      <c r="C24" s="7" t="s">
        <v>148</v>
      </c>
      <c r="D24" s="7" t="s">
        <v>149</v>
      </c>
      <c r="E24" s="7">
        <v>31</v>
      </c>
      <c r="F24" s="7">
        <v>0</v>
      </c>
      <c r="G24" s="7">
        <v>31</v>
      </c>
      <c r="H24" s="7">
        <v>31</v>
      </c>
      <c r="I24" s="35">
        <v>3100</v>
      </c>
      <c r="J24" s="7"/>
      <c r="K24" s="7">
        <f t="shared" si="0"/>
        <v>0</v>
      </c>
      <c r="L24" s="7">
        <f t="shared" si="1"/>
        <v>0</v>
      </c>
      <c r="M24" s="7" t="s">
        <v>150</v>
      </c>
      <c r="N24" s="7" t="s">
        <v>151</v>
      </c>
      <c r="O24" s="7" t="s">
        <v>152</v>
      </c>
      <c r="P24" s="7" t="s">
        <v>153</v>
      </c>
    </row>
    <row r="25" spans="1:16" ht="21" customHeight="1" x14ac:dyDescent="0.15">
      <c r="A25" s="6">
        <v>24</v>
      </c>
      <c r="B25" s="7" t="s">
        <v>154</v>
      </c>
      <c r="C25" s="7" t="s">
        <v>154</v>
      </c>
      <c r="D25" s="7" t="s">
        <v>155</v>
      </c>
      <c r="E25" s="7">
        <v>3</v>
      </c>
      <c r="F25" s="7">
        <v>0</v>
      </c>
      <c r="G25" s="7">
        <v>3</v>
      </c>
      <c r="H25" s="7">
        <v>3</v>
      </c>
      <c r="I25" s="35">
        <v>300</v>
      </c>
      <c r="J25" s="7"/>
      <c r="K25" s="7">
        <f t="shared" si="0"/>
        <v>0</v>
      </c>
      <c r="L25" s="7">
        <f t="shared" si="1"/>
        <v>0</v>
      </c>
      <c r="M25" s="7" t="s">
        <v>156</v>
      </c>
      <c r="N25" s="7" t="s">
        <v>157</v>
      </c>
      <c r="O25" s="7" t="s">
        <v>158</v>
      </c>
      <c r="P25" s="7" t="s">
        <v>159</v>
      </c>
    </row>
    <row r="26" spans="1:16" ht="21" customHeight="1" x14ac:dyDescent="0.15">
      <c r="A26" s="6">
        <v>25</v>
      </c>
      <c r="B26" s="7" t="s">
        <v>160</v>
      </c>
      <c r="C26" s="7" t="s">
        <v>160</v>
      </c>
      <c r="D26" s="7" t="s">
        <v>161</v>
      </c>
      <c r="E26" s="7">
        <v>41</v>
      </c>
      <c r="F26" s="7">
        <v>6</v>
      </c>
      <c r="G26" s="7">
        <v>47</v>
      </c>
      <c r="H26" s="7">
        <v>47</v>
      </c>
      <c r="I26" s="35">
        <v>4700</v>
      </c>
      <c r="J26" s="7"/>
      <c r="K26" s="7">
        <f t="shared" si="0"/>
        <v>0</v>
      </c>
      <c r="L26" s="7">
        <f t="shared" si="1"/>
        <v>0</v>
      </c>
      <c r="M26" s="7" t="s">
        <v>162</v>
      </c>
      <c r="N26" s="7" t="s">
        <v>163</v>
      </c>
      <c r="O26" s="7" t="s">
        <v>164</v>
      </c>
      <c r="P26" s="7" t="s">
        <v>165</v>
      </c>
    </row>
    <row r="27" spans="1:16" ht="21" customHeight="1" x14ac:dyDescent="0.15">
      <c r="A27" s="6">
        <v>26</v>
      </c>
      <c r="B27" s="7" t="s">
        <v>166</v>
      </c>
      <c r="C27" s="7" t="s">
        <v>166</v>
      </c>
      <c r="D27" s="7" t="s">
        <v>167</v>
      </c>
      <c r="E27" s="7"/>
      <c r="F27" s="7"/>
      <c r="G27" s="7"/>
      <c r="H27" s="7"/>
      <c r="I27" s="35"/>
      <c r="J27" s="7"/>
      <c r="K27" s="7">
        <f t="shared" si="0"/>
        <v>0</v>
      </c>
      <c r="L27" s="7">
        <f t="shared" si="1"/>
        <v>0</v>
      </c>
      <c r="M27" s="7" t="s">
        <v>168</v>
      </c>
      <c r="N27" s="7" t="s">
        <v>169</v>
      </c>
      <c r="O27" s="7" t="s">
        <v>170</v>
      </c>
      <c r="P27" s="7" t="s">
        <v>171</v>
      </c>
    </row>
    <row r="28" spans="1:16" ht="21" customHeight="1" x14ac:dyDescent="0.15">
      <c r="A28" s="6">
        <v>27</v>
      </c>
      <c r="B28" s="7" t="s">
        <v>172</v>
      </c>
      <c r="C28" s="7" t="s">
        <v>172</v>
      </c>
      <c r="D28" s="7" t="s">
        <v>173</v>
      </c>
      <c r="E28" s="7">
        <v>27</v>
      </c>
      <c r="F28" s="7">
        <v>0</v>
      </c>
      <c r="G28" s="7">
        <v>27</v>
      </c>
      <c r="H28" s="7">
        <v>27</v>
      </c>
      <c r="I28" s="35">
        <v>2700</v>
      </c>
      <c r="J28" s="7"/>
      <c r="K28" s="7">
        <f t="shared" si="0"/>
        <v>0</v>
      </c>
      <c r="L28" s="7">
        <f t="shared" si="1"/>
        <v>0</v>
      </c>
      <c r="M28" s="7" t="s">
        <v>174</v>
      </c>
      <c r="N28" s="7" t="s">
        <v>175</v>
      </c>
      <c r="O28" s="7" t="s">
        <v>176</v>
      </c>
      <c r="P28" s="7" t="s">
        <v>177</v>
      </c>
    </row>
    <row r="29" spans="1:16" ht="21" customHeight="1" x14ac:dyDescent="0.15">
      <c r="A29" s="6">
        <v>28</v>
      </c>
      <c r="B29" s="7" t="s">
        <v>178</v>
      </c>
      <c r="C29" s="7" t="s">
        <v>178</v>
      </c>
      <c r="D29" s="7" t="s">
        <v>179</v>
      </c>
      <c r="E29" s="7">
        <v>40</v>
      </c>
      <c r="F29" s="7">
        <v>8</v>
      </c>
      <c r="G29" s="7">
        <v>48</v>
      </c>
      <c r="H29" s="7">
        <v>48</v>
      </c>
      <c r="I29" s="35">
        <v>4800</v>
      </c>
      <c r="J29" s="7"/>
      <c r="K29" s="7">
        <f t="shared" si="0"/>
        <v>0</v>
      </c>
      <c r="L29" s="7">
        <f t="shared" si="1"/>
        <v>0</v>
      </c>
      <c r="M29" s="7" t="s">
        <v>180</v>
      </c>
      <c r="N29" s="7" t="s">
        <v>181</v>
      </c>
      <c r="O29" s="7" t="s">
        <v>182</v>
      </c>
      <c r="P29" s="7" t="s">
        <v>183</v>
      </c>
    </row>
    <row r="30" spans="1:16" ht="21" customHeight="1" x14ac:dyDescent="0.15">
      <c r="A30" s="6">
        <v>29</v>
      </c>
      <c r="B30" s="7" t="s">
        <v>184</v>
      </c>
      <c r="C30" s="7" t="s">
        <v>184</v>
      </c>
      <c r="D30" s="7" t="s">
        <v>185</v>
      </c>
      <c r="E30" s="7">
        <v>7</v>
      </c>
      <c r="F30" s="7">
        <v>4</v>
      </c>
      <c r="G30" s="7">
        <v>11</v>
      </c>
      <c r="H30" s="7">
        <v>11</v>
      </c>
      <c r="I30" s="35">
        <v>1100</v>
      </c>
      <c r="J30" s="7"/>
      <c r="K30" s="7">
        <f t="shared" si="0"/>
        <v>0</v>
      </c>
      <c r="L30" s="7">
        <f t="shared" si="1"/>
        <v>0</v>
      </c>
      <c r="M30" s="7" t="s">
        <v>186</v>
      </c>
      <c r="N30" s="7" t="s">
        <v>187</v>
      </c>
      <c r="O30" s="7" t="s">
        <v>188</v>
      </c>
      <c r="P30" s="7" t="s">
        <v>189</v>
      </c>
    </row>
    <row r="31" spans="1:16" ht="21" customHeight="1" x14ac:dyDescent="0.15">
      <c r="A31" s="6">
        <v>30</v>
      </c>
      <c r="B31" s="7" t="s">
        <v>190</v>
      </c>
      <c r="C31" s="7" t="s">
        <v>190</v>
      </c>
      <c r="D31" s="7" t="s">
        <v>191</v>
      </c>
      <c r="E31" s="7"/>
      <c r="F31" s="7"/>
      <c r="G31" s="7"/>
      <c r="H31" s="7"/>
      <c r="I31" s="35"/>
      <c r="J31" s="7"/>
      <c r="K31" s="7">
        <f t="shared" si="0"/>
        <v>0</v>
      </c>
      <c r="L31" s="7">
        <f t="shared" si="1"/>
        <v>0</v>
      </c>
      <c r="M31" s="7" t="s">
        <v>192</v>
      </c>
      <c r="N31" s="7" t="s">
        <v>193</v>
      </c>
      <c r="O31" s="7" t="s">
        <v>194</v>
      </c>
      <c r="P31" s="7" t="s">
        <v>195</v>
      </c>
    </row>
    <row r="32" spans="1:16" ht="21" customHeight="1" x14ac:dyDescent="0.15">
      <c r="A32" s="6">
        <v>31</v>
      </c>
      <c r="B32" s="7" t="s">
        <v>196</v>
      </c>
      <c r="C32" s="7" t="s">
        <v>196</v>
      </c>
      <c r="D32" s="7" t="s">
        <v>197</v>
      </c>
      <c r="E32" s="7">
        <v>12</v>
      </c>
      <c r="F32" s="7">
        <v>4</v>
      </c>
      <c r="G32" s="7">
        <v>16</v>
      </c>
      <c r="H32" s="7">
        <v>16</v>
      </c>
      <c r="I32" s="35">
        <v>1600</v>
      </c>
      <c r="J32" s="7"/>
      <c r="K32" s="7">
        <f t="shared" si="0"/>
        <v>0</v>
      </c>
      <c r="L32" s="7">
        <f t="shared" si="1"/>
        <v>0</v>
      </c>
      <c r="M32" s="7" t="s">
        <v>198</v>
      </c>
      <c r="N32" s="7" t="s">
        <v>199</v>
      </c>
      <c r="O32" s="7" t="s">
        <v>200</v>
      </c>
      <c r="P32" s="7" t="s">
        <v>201</v>
      </c>
    </row>
    <row r="33" spans="1:16" ht="21" customHeight="1" x14ac:dyDescent="0.15">
      <c r="A33" s="6">
        <v>32</v>
      </c>
      <c r="B33" s="7" t="s">
        <v>202</v>
      </c>
      <c r="C33" s="7" t="s">
        <v>202</v>
      </c>
      <c r="D33" s="7" t="s">
        <v>203</v>
      </c>
      <c r="E33" s="7">
        <v>3</v>
      </c>
      <c r="F33" s="7">
        <v>0</v>
      </c>
      <c r="G33" s="7">
        <v>3</v>
      </c>
      <c r="H33" s="7">
        <v>3</v>
      </c>
      <c r="I33" s="35">
        <v>300</v>
      </c>
      <c r="J33" s="7"/>
      <c r="K33" s="7">
        <f t="shared" si="0"/>
        <v>0</v>
      </c>
      <c r="L33" s="7">
        <f t="shared" si="1"/>
        <v>0</v>
      </c>
      <c r="M33" s="7" t="s">
        <v>204</v>
      </c>
      <c r="N33" s="7" t="s">
        <v>205</v>
      </c>
      <c r="O33" s="7" t="s">
        <v>206</v>
      </c>
      <c r="P33" s="7" t="s">
        <v>207</v>
      </c>
    </row>
    <row r="34" spans="1:16" ht="21" customHeight="1" x14ac:dyDescent="0.15">
      <c r="A34" s="6">
        <v>33</v>
      </c>
      <c r="B34" s="7" t="s">
        <v>208</v>
      </c>
      <c r="C34" s="7" t="s">
        <v>208</v>
      </c>
      <c r="D34" s="7" t="s">
        <v>209</v>
      </c>
      <c r="E34" s="7"/>
      <c r="F34" s="7"/>
      <c r="G34" s="7"/>
      <c r="H34" s="7"/>
      <c r="I34" s="35"/>
      <c r="J34" s="7"/>
      <c r="K34" s="7">
        <f t="shared" si="0"/>
        <v>0</v>
      </c>
      <c r="L34" s="7">
        <f t="shared" si="1"/>
        <v>0</v>
      </c>
      <c r="M34" s="7" t="s">
        <v>210</v>
      </c>
      <c r="N34" s="7" t="s">
        <v>211</v>
      </c>
      <c r="O34" s="7" t="s">
        <v>212</v>
      </c>
      <c r="P34" s="7" t="s">
        <v>213</v>
      </c>
    </row>
    <row r="35" spans="1:16" ht="21" customHeight="1" x14ac:dyDescent="0.15">
      <c r="A35" s="6">
        <v>34</v>
      </c>
      <c r="B35" s="7" t="s">
        <v>214</v>
      </c>
      <c r="C35" s="7" t="s">
        <v>214</v>
      </c>
      <c r="D35" s="7" t="s">
        <v>215</v>
      </c>
      <c r="E35" s="7">
        <v>42</v>
      </c>
      <c r="F35" s="7">
        <v>0</v>
      </c>
      <c r="G35" s="7">
        <v>42</v>
      </c>
      <c r="H35" s="7">
        <v>42</v>
      </c>
      <c r="I35" s="35">
        <v>4200</v>
      </c>
      <c r="J35" s="7"/>
      <c r="K35" s="7">
        <f t="shared" ref="K35:K66" si="2">J35*0.07</f>
        <v>0</v>
      </c>
      <c r="L35" s="7">
        <f t="shared" ref="L35:L66" si="3">J35+K35</f>
        <v>0</v>
      </c>
      <c r="M35" s="7" t="s">
        <v>216</v>
      </c>
      <c r="N35" s="7" t="s">
        <v>217</v>
      </c>
      <c r="O35" s="7" t="s">
        <v>218</v>
      </c>
      <c r="P35" s="7" t="s">
        <v>219</v>
      </c>
    </row>
    <row r="36" spans="1:16" ht="21" customHeight="1" x14ac:dyDescent="0.15">
      <c r="A36" s="6">
        <v>35</v>
      </c>
      <c r="B36" s="7" t="s">
        <v>220</v>
      </c>
      <c r="C36" s="7" t="s">
        <v>220</v>
      </c>
      <c r="D36" s="7" t="s">
        <v>221</v>
      </c>
      <c r="E36" s="7">
        <v>80</v>
      </c>
      <c r="F36" s="7">
        <v>2</v>
      </c>
      <c r="G36" s="7">
        <v>82</v>
      </c>
      <c r="H36" s="7">
        <v>82</v>
      </c>
      <c r="I36" s="35">
        <v>8200</v>
      </c>
      <c r="J36" s="7"/>
      <c r="K36" s="7">
        <f t="shared" si="2"/>
        <v>0</v>
      </c>
      <c r="L36" s="7">
        <f t="shared" si="3"/>
        <v>0</v>
      </c>
      <c r="M36" s="7" t="s">
        <v>222</v>
      </c>
      <c r="N36" s="7" t="s">
        <v>223</v>
      </c>
      <c r="O36" s="7" t="s">
        <v>224</v>
      </c>
      <c r="P36" s="7" t="s">
        <v>225</v>
      </c>
    </row>
    <row r="37" spans="1:16" ht="21" customHeight="1" x14ac:dyDescent="0.15">
      <c r="A37" s="6">
        <v>36</v>
      </c>
      <c r="B37" s="7" t="s">
        <v>226</v>
      </c>
      <c r="C37" s="7" t="s">
        <v>226</v>
      </c>
      <c r="D37" s="7" t="s">
        <v>227</v>
      </c>
      <c r="E37" s="7"/>
      <c r="F37" s="7"/>
      <c r="G37" s="7"/>
      <c r="H37" s="7"/>
      <c r="I37" s="35"/>
      <c r="J37" s="7"/>
      <c r="K37" s="7">
        <f t="shared" si="2"/>
        <v>0</v>
      </c>
      <c r="L37" s="7">
        <f t="shared" si="3"/>
        <v>0</v>
      </c>
      <c r="M37" s="7" t="s">
        <v>228</v>
      </c>
      <c r="N37" s="7" t="s">
        <v>229</v>
      </c>
      <c r="O37" s="7" t="s">
        <v>230</v>
      </c>
      <c r="P37" s="7" t="s">
        <v>231</v>
      </c>
    </row>
    <row r="38" spans="1:16" ht="21" customHeight="1" x14ac:dyDescent="0.15">
      <c r="A38" s="6">
        <v>37</v>
      </c>
      <c r="B38" s="7" t="s">
        <v>232</v>
      </c>
      <c r="C38" s="7" t="s">
        <v>232</v>
      </c>
      <c r="D38" s="7" t="s">
        <v>233</v>
      </c>
      <c r="E38" s="7">
        <v>18</v>
      </c>
      <c r="F38" s="7">
        <v>2</v>
      </c>
      <c r="G38" s="7">
        <v>20</v>
      </c>
      <c r="H38" s="7">
        <v>20</v>
      </c>
      <c r="I38" s="35">
        <v>2000</v>
      </c>
      <c r="J38" s="7"/>
      <c r="K38" s="7">
        <f t="shared" si="2"/>
        <v>0</v>
      </c>
      <c r="L38" s="7">
        <f t="shared" si="3"/>
        <v>0</v>
      </c>
      <c r="M38" s="7" t="s">
        <v>234</v>
      </c>
      <c r="N38" s="7" t="s">
        <v>235</v>
      </c>
      <c r="O38" s="7" t="s">
        <v>236</v>
      </c>
      <c r="P38" s="7" t="s">
        <v>237</v>
      </c>
    </row>
    <row r="39" spans="1:16" ht="21" customHeight="1" x14ac:dyDescent="0.15">
      <c r="A39" s="6">
        <v>38</v>
      </c>
      <c r="B39" s="7" t="s">
        <v>238</v>
      </c>
      <c r="C39" s="7" t="s">
        <v>238</v>
      </c>
      <c r="D39" s="7" t="s">
        <v>239</v>
      </c>
      <c r="E39" s="7">
        <v>10</v>
      </c>
      <c r="F39" s="7">
        <v>1</v>
      </c>
      <c r="G39" s="7">
        <v>11</v>
      </c>
      <c r="H39" s="7">
        <v>11</v>
      </c>
      <c r="I39" s="35">
        <v>1100</v>
      </c>
      <c r="J39" s="7"/>
      <c r="K39" s="7">
        <f t="shared" si="2"/>
        <v>0</v>
      </c>
      <c r="L39" s="7">
        <f t="shared" si="3"/>
        <v>0</v>
      </c>
      <c r="M39" s="7" t="s">
        <v>240</v>
      </c>
      <c r="N39" s="7" t="s">
        <v>241</v>
      </c>
      <c r="O39" s="7" t="s">
        <v>242</v>
      </c>
      <c r="P39" s="7" t="s">
        <v>243</v>
      </c>
    </row>
    <row r="40" spans="1:16" ht="21" customHeight="1" x14ac:dyDescent="0.15">
      <c r="A40" s="6">
        <v>39</v>
      </c>
      <c r="B40" s="7" t="s">
        <v>244</v>
      </c>
      <c r="C40" s="7" t="s">
        <v>244</v>
      </c>
      <c r="D40" s="7" t="s">
        <v>245</v>
      </c>
      <c r="E40" s="7"/>
      <c r="F40" s="7"/>
      <c r="G40" s="7"/>
      <c r="H40" s="7"/>
      <c r="I40" s="35"/>
      <c r="J40" s="7"/>
      <c r="K40" s="7">
        <f t="shared" si="2"/>
        <v>0</v>
      </c>
      <c r="L40" s="7">
        <f t="shared" si="3"/>
        <v>0</v>
      </c>
      <c r="M40" s="7" t="s">
        <v>246</v>
      </c>
      <c r="N40" s="7" t="s">
        <v>247</v>
      </c>
      <c r="O40" s="7" t="s">
        <v>248</v>
      </c>
      <c r="P40" s="7" t="s">
        <v>249</v>
      </c>
    </row>
    <row r="41" spans="1:16" ht="21" customHeight="1" x14ac:dyDescent="0.15">
      <c r="A41" s="6">
        <v>40</v>
      </c>
      <c r="B41" s="7" t="s">
        <v>250</v>
      </c>
      <c r="C41" s="7" t="s">
        <v>250</v>
      </c>
      <c r="D41" s="7" t="s">
        <v>251</v>
      </c>
      <c r="E41" s="7">
        <v>6</v>
      </c>
      <c r="F41" s="7">
        <v>0</v>
      </c>
      <c r="G41" s="7">
        <v>6</v>
      </c>
      <c r="H41" s="7">
        <v>6</v>
      </c>
      <c r="I41" s="35">
        <v>600</v>
      </c>
      <c r="J41" s="7"/>
      <c r="K41" s="7">
        <f t="shared" si="2"/>
        <v>0</v>
      </c>
      <c r="L41" s="7">
        <f t="shared" si="3"/>
        <v>0</v>
      </c>
      <c r="M41" s="7" t="s">
        <v>252</v>
      </c>
      <c r="N41" s="7" t="s">
        <v>253</v>
      </c>
      <c r="O41" s="7" t="s">
        <v>254</v>
      </c>
      <c r="P41" s="7" t="s">
        <v>255</v>
      </c>
    </row>
    <row r="42" spans="1:16" ht="21" customHeight="1" x14ac:dyDescent="0.15">
      <c r="A42" s="6">
        <v>41</v>
      </c>
      <c r="B42" s="7" t="s">
        <v>256</v>
      </c>
      <c r="C42" s="7" t="s">
        <v>256</v>
      </c>
      <c r="D42" s="7" t="s">
        <v>257</v>
      </c>
      <c r="E42" s="7">
        <v>7</v>
      </c>
      <c r="F42" s="7">
        <v>0</v>
      </c>
      <c r="G42" s="7">
        <v>7</v>
      </c>
      <c r="H42" s="7">
        <v>7</v>
      </c>
      <c r="I42" s="35">
        <v>700</v>
      </c>
      <c r="J42" s="7"/>
      <c r="K42" s="7">
        <f t="shared" si="2"/>
        <v>0</v>
      </c>
      <c r="L42" s="7">
        <f t="shared" si="3"/>
        <v>0</v>
      </c>
      <c r="M42" s="7" t="s">
        <v>258</v>
      </c>
      <c r="N42" s="7" t="s">
        <v>259</v>
      </c>
      <c r="O42" s="7" t="s">
        <v>260</v>
      </c>
      <c r="P42" s="19" t="s">
        <v>261</v>
      </c>
    </row>
    <row r="43" spans="1:16" ht="21" customHeight="1" x14ac:dyDescent="0.15">
      <c r="A43" s="6">
        <v>42</v>
      </c>
      <c r="B43" s="7" t="s">
        <v>262</v>
      </c>
      <c r="C43" s="7" t="s">
        <v>262</v>
      </c>
      <c r="D43" s="7" t="s">
        <v>263</v>
      </c>
      <c r="E43" s="7">
        <v>106</v>
      </c>
      <c r="F43" s="7">
        <v>4</v>
      </c>
      <c r="G43" s="7">
        <v>110</v>
      </c>
      <c r="H43" s="7">
        <v>110</v>
      </c>
      <c r="I43" s="35">
        <v>11000</v>
      </c>
      <c r="J43" s="7"/>
      <c r="K43" s="7">
        <f t="shared" si="2"/>
        <v>0</v>
      </c>
      <c r="L43" s="7">
        <f t="shared" si="3"/>
        <v>0</v>
      </c>
      <c r="M43" s="7" t="s">
        <v>264</v>
      </c>
      <c r="N43" s="7" t="s">
        <v>265</v>
      </c>
      <c r="O43" s="7" t="s">
        <v>266</v>
      </c>
      <c r="P43" s="7" t="s">
        <v>267</v>
      </c>
    </row>
    <row r="44" spans="1:16" s="3" customFormat="1" ht="21" customHeight="1" x14ac:dyDescent="0.15">
      <c r="A44" s="8">
        <v>43</v>
      </c>
      <c r="B44" s="9" t="s">
        <v>566</v>
      </c>
      <c r="C44" s="9" t="s">
        <v>268</v>
      </c>
      <c r="D44" s="9" t="s">
        <v>269</v>
      </c>
      <c r="E44" s="7">
        <v>39</v>
      </c>
      <c r="F44" s="7">
        <v>18</v>
      </c>
      <c r="G44" s="7">
        <v>57</v>
      </c>
      <c r="H44" s="7">
        <v>57</v>
      </c>
      <c r="I44" s="35">
        <v>5700</v>
      </c>
      <c r="J44" s="9"/>
      <c r="K44" s="9">
        <f t="shared" si="2"/>
        <v>0</v>
      </c>
      <c r="L44" s="9">
        <f t="shared" si="3"/>
        <v>0</v>
      </c>
      <c r="M44" s="9" t="s">
        <v>270</v>
      </c>
      <c r="N44" s="9" t="s">
        <v>271</v>
      </c>
      <c r="O44" s="9" t="s">
        <v>272</v>
      </c>
      <c r="P44" s="9" t="s">
        <v>273</v>
      </c>
    </row>
    <row r="45" spans="1:16" ht="21" customHeight="1" x14ac:dyDescent="0.15">
      <c r="A45" s="6">
        <v>44</v>
      </c>
      <c r="B45" s="7" t="s">
        <v>274</v>
      </c>
      <c r="C45" s="7" t="s">
        <v>274</v>
      </c>
      <c r="D45" s="7" t="s">
        <v>275</v>
      </c>
      <c r="E45" s="7"/>
      <c r="F45" s="7"/>
      <c r="G45" s="7"/>
      <c r="H45" s="7"/>
      <c r="I45" s="35"/>
      <c r="J45" s="7"/>
      <c r="K45" s="7">
        <f t="shared" si="2"/>
        <v>0</v>
      </c>
      <c r="L45" s="7">
        <f t="shared" si="3"/>
        <v>0</v>
      </c>
      <c r="M45" s="7" t="s">
        <v>276</v>
      </c>
      <c r="N45" s="7" t="s">
        <v>277</v>
      </c>
      <c r="O45" s="7" t="s">
        <v>278</v>
      </c>
      <c r="P45" s="7" t="s">
        <v>279</v>
      </c>
    </row>
    <row r="46" spans="1:16" ht="21" customHeight="1" x14ac:dyDescent="0.15">
      <c r="A46" s="6">
        <v>45</v>
      </c>
      <c r="B46" s="7" t="s">
        <v>280</v>
      </c>
      <c r="C46" s="7" t="s">
        <v>280</v>
      </c>
      <c r="D46" s="7" t="s">
        <v>281</v>
      </c>
      <c r="E46" s="7">
        <v>1</v>
      </c>
      <c r="F46" s="7">
        <v>0</v>
      </c>
      <c r="G46" s="7">
        <v>1</v>
      </c>
      <c r="H46" s="7">
        <v>1</v>
      </c>
      <c r="I46" s="35">
        <v>100</v>
      </c>
      <c r="J46" s="7"/>
      <c r="K46" s="7">
        <f t="shared" si="2"/>
        <v>0</v>
      </c>
      <c r="L46" s="7">
        <f t="shared" si="3"/>
        <v>0</v>
      </c>
      <c r="M46" s="7" t="s">
        <v>282</v>
      </c>
      <c r="N46" s="7" t="s">
        <v>283</v>
      </c>
      <c r="O46" s="7" t="s">
        <v>284</v>
      </c>
      <c r="P46" s="7" t="s">
        <v>285</v>
      </c>
    </row>
    <row r="47" spans="1:16" s="3" customFormat="1" ht="21" customHeight="1" x14ac:dyDescent="0.15">
      <c r="A47" s="8">
        <v>46</v>
      </c>
      <c r="B47" s="9" t="s">
        <v>567</v>
      </c>
      <c r="C47" s="9" t="s">
        <v>286</v>
      </c>
      <c r="D47" s="9" t="s">
        <v>287</v>
      </c>
      <c r="E47" s="7">
        <v>7</v>
      </c>
      <c r="F47" s="7">
        <v>0</v>
      </c>
      <c r="G47" s="7">
        <v>7</v>
      </c>
      <c r="H47" s="7">
        <v>7</v>
      </c>
      <c r="I47" s="35">
        <v>700</v>
      </c>
      <c r="J47" s="9"/>
      <c r="K47" s="9">
        <f t="shared" si="2"/>
        <v>0</v>
      </c>
      <c r="L47" s="9">
        <f t="shared" si="3"/>
        <v>0</v>
      </c>
      <c r="M47" s="9" t="s">
        <v>288</v>
      </c>
      <c r="N47" s="9" t="s">
        <v>289</v>
      </c>
      <c r="O47" s="9" t="s">
        <v>290</v>
      </c>
      <c r="P47" s="9" t="s">
        <v>291</v>
      </c>
    </row>
    <row r="48" spans="1:16" ht="21" customHeight="1" x14ac:dyDescent="0.15">
      <c r="A48" s="6">
        <v>47</v>
      </c>
      <c r="B48" s="7" t="s">
        <v>292</v>
      </c>
      <c r="C48" s="7" t="s">
        <v>292</v>
      </c>
      <c r="D48" s="7" t="s">
        <v>293</v>
      </c>
      <c r="E48" s="7">
        <v>55</v>
      </c>
      <c r="F48" s="7">
        <v>2</v>
      </c>
      <c r="G48" s="7">
        <v>57</v>
      </c>
      <c r="H48" s="7">
        <v>57</v>
      </c>
      <c r="I48" s="35">
        <v>5700</v>
      </c>
      <c r="J48" s="7"/>
      <c r="K48" s="7">
        <f t="shared" si="2"/>
        <v>0</v>
      </c>
      <c r="L48" s="7">
        <f t="shared" si="3"/>
        <v>0</v>
      </c>
      <c r="M48" s="7" t="s">
        <v>294</v>
      </c>
      <c r="N48" s="7" t="s">
        <v>295</v>
      </c>
      <c r="O48" s="7" t="s">
        <v>296</v>
      </c>
      <c r="P48" s="7" t="s">
        <v>297</v>
      </c>
    </row>
    <row r="49" spans="1:16" ht="21" customHeight="1" x14ac:dyDescent="0.15">
      <c r="A49" s="6">
        <v>48</v>
      </c>
      <c r="B49" s="7" t="s">
        <v>298</v>
      </c>
      <c r="C49" s="7" t="s">
        <v>298</v>
      </c>
      <c r="D49" s="7" t="s">
        <v>299</v>
      </c>
      <c r="E49" s="7">
        <v>33</v>
      </c>
      <c r="F49" s="7">
        <v>0</v>
      </c>
      <c r="G49" s="7">
        <v>33</v>
      </c>
      <c r="H49" s="7">
        <v>33</v>
      </c>
      <c r="I49" s="35">
        <v>3300</v>
      </c>
      <c r="J49" s="7"/>
      <c r="K49" s="7">
        <f t="shared" si="2"/>
        <v>0</v>
      </c>
      <c r="L49" s="7">
        <f t="shared" si="3"/>
        <v>0</v>
      </c>
      <c r="M49" s="7" t="s">
        <v>300</v>
      </c>
      <c r="N49" s="7" t="s">
        <v>301</v>
      </c>
      <c r="O49" s="7" t="s">
        <v>302</v>
      </c>
      <c r="P49" s="7" t="s">
        <v>303</v>
      </c>
    </row>
    <row r="50" spans="1:16" s="3" customFormat="1" ht="21" customHeight="1" x14ac:dyDescent="0.15">
      <c r="A50" s="8">
        <v>49</v>
      </c>
      <c r="B50" s="9" t="s">
        <v>568</v>
      </c>
      <c r="C50" s="9" t="s">
        <v>304</v>
      </c>
      <c r="D50" s="9" t="s">
        <v>305</v>
      </c>
      <c r="E50" s="7">
        <v>170</v>
      </c>
      <c r="F50" s="7">
        <v>72</v>
      </c>
      <c r="G50" s="7">
        <v>242</v>
      </c>
      <c r="H50" s="7">
        <v>242</v>
      </c>
      <c r="I50" s="35">
        <v>24200</v>
      </c>
      <c r="J50" s="9"/>
      <c r="K50" s="9">
        <f t="shared" si="2"/>
        <v>0</v>
      </c>
      <c r="L50" s="9">
        <f t="shared" si="3"/>
        <v>0</v>
      </c>
      <c r="M50" s="9" t="s">
        <v>306</v>
      </c>
      <c r="N50" s="9" t="s">
        <v>307</v>
      </c>
      <c r="O50" s="9" t="s">
        <v>308</v>
      </c>
      <c r="P50" s="9" t="s">
        <v>309</v>
      </c>
    </row>
    <row r="51" spans="1:16" ht="21" customHeight="1" x14ac:dyDescent="0.15">
      <c r="A51" s="6">
        <v>50</v>
      </c>
      <c r="B51" s="7" t="s">
        <v>310</v>
      </c>
      <c r="C51" s="7" t="s">
        <v>310</v>
      </c>
      <c r="D51" s="7" t="s">
        <v>311</v>
      </c>
      <c r="E51" s="7">
        <v>8</v>
      </c>
      <c r="F51" s="7">
        <v>0</v>
      </c>
      <c r="G51" s="7">
        <v>8</v>
      </c>
      <c r="H51" s="7">
        <v>8</v>
      </c>
      <c r="I51" s="35">
        <v>800</v>
      </c>
      <c r="J51" s="7"/>
      <c r="K51" s="7">
        <f t="shared" si="2"/>
        <v>0</v>
      </c>
      <c r="L51" s="7">
        <f t="shared" si="3"/>
        <v>0</v>
      </c>
      <c r="M51" s="7" t="s">
        <v>312</v>
      </c>
      <c r="N51" s="7" t="s">
        <v>313</v>
      </c>
      <c r="O51" s="7" t="s">
        <v>314</v>
      </c>
      <c r="P51" s="7" t="s">
        <v>315</v>
      </c>
    </row>
    <row r="52" spans="1:16" ht="21" customHeight="1" x14ac:dyDescent="0.15">
      <c r="A52" s="6">
        <v>51</v>
      </c>
      <c r="B52" s="7" t="s">
        <v>316</v>
      </c>
      <c r="C52" s="7" t="s">
        <v>316</v>
      </c>
      <c r="D52" s="7" t="s">
        <v>317</v>
      </c>
      <c r="E52" s="7">
        <v>16</v>
      </c>
      <c r="F52" s="7">
        <v>0</v>
      </c>
      <c r="G52" s="7">
        <v>16</v>
      </c>
      <c r="H52" s="7">
        <v>16</v>
      </c>
      <c r="I52" s="35">
        <v>1600</v>
      </c>
      <c r="J52" s="7"/>
      <c r="K52" s="7">
        <f t="shared" si="2"/>
        <v>0</v>
      </c>
      <c r="L52" s="7">
        <f t="shared" si="3"/>
        <v>0</v>
      </c>
      <c r="M52" s="7" t="s">
        <v>318</v>
      </c>
      <c r="N52" s="7" t="s">
        <v>319</v>
      </c>
      <c r="O52" s="7" t="s">
        <v>320</v>
      </c>
      <c r="P52" s="7" t="s">
        <v>321</v>
      </c>
    </row>
    <row r="53" spans="1:16" ht="21" customHeight="1" x14ac:dyDescent="0.15">
      <c r="A53" s="6">
        <v>52</v>
      </c>
      <c r="B53" s="7" t="s">
        <v>322</v>
      </c>
      <c r="C53" s="7" t="s">
        <v>322</v>
      </c>
      <c r="D53" s="7" t="s">
        <v>323</v>
      </c>
      <c r="E53" s="7">
        <v>8</v>
      </c>
      <c r="F53" s="7">
        <v>0</v>
      </c>
      <c r="G53" s="7">
        <v>8</v>
      </c>
      <c r="H53" s="7">
        <v>8</v>
      </c>
      <c r="I53" s="35">
        <v>800</v>
      </c>
      <c r="J53" s="7"/>
      <c r="K53" s="7">
        <f t="shared" si="2"/>
        <v>0</v>
      </c>
      <c r="L53" s="7">
        <f t="shared" si="3"/>
        <v>0</v>
      </c>
      <c r="M53" s="7" t="s">
        <v>324</v>
      </c>
      <c r="N53" s="7" t="s">
        <v>325</v>
      </c>
      <c r="O53" s="7" t="s">
        <v>326</v>
      </c>
      <c r="P53" s="7" t="s">
        <v>327</v>
      </c>
    </row>
    <row r="54" spans="1:16" ht="21" customHeight="1" x14ac:dyDescent="0.15">
      <c r="A54" s="6">
        <v>53</v>
      </c>
      <c r="B54" s="7" t="s">
        <v>328</v>
      </c>
      <c r="C54" s="7" t="s">
        <v>328</v>
      </c>
      <c r="D54" s="7" t="s">
        <v>329</v>
      </c>
      <c r="E54" s="7">
        <v>72</v>
      </c>
      <c r="F54" s="7">
        <v>10</v>
      </c>
      <c r="G54" s="7">
        <v>82</v>
      </c>
      <c r="H54" s="7">
        <v>82</v>
      </c>
      <c r="I54" s="35">
        <v>8200</v>
      </c>
      <c r="J54" s="7"/>
      <c r="K54" s="7">
        <f t="shared" si="2"/>
        <v>0</v>
      </c>
      <c r="L54" s="7">
        <f t="shared" si="3"/>
        <v>0</v>
      </c>
      <c r="M54" s="7" t="s">
        <v>330</v>
      </c>
      <c r="N54" s="7" t="s">
        <v>331</v>
      </c>
      <c r="O54" s="7" t="s">
        <v>332</v>
      </c>
      <c r="P54" s="7" t="s">
        <v>333</v>
      </c>
    </row>
    <row r="55" spans="1:16" ht="21" customHeight="1" x14ac:dyDescent="0.15">
      <c r="A55" s="6">
        <v>54</v>
      </c>
      <c r="B55" s="7" t="s">
        <v>334</v>
      </c>
      <c r="C55" s="7" t="s">
        <v>334</v>
      </c>
      <c r="D55" s="7" t="s">
        <v>335</v>
      </c>
      <c r="E55" s="7">
        <v>48</v>
      </c>
      <c r="F55" s="7">
        <v>1</v>
      </c>
      <c r="G55" s="7">
        <v>49</v>
      </c>
      <c r="H55" s="7">
        <v>49</v>
      </c>
      <c r="I55" s="35">
        <v>4900</v>
      </c>
      <c r="J55" s="7"/>
      <c r="K55" s="7">
        <f t="shared" si="2"/>
        <v>0</v>
      </c>
      <c r="L55" s="7">
        <f t="shared" si="3"/>
        <v>0</v>
      </c>
      <c r="M55" s="7" t="s">
        <v>336</v>
      </c>
      <c r="N55" s="7" t="s">
        <v>337</v>
      </c>
      <c r="O55" s="7" t="s">
        <v>338</v>
      </c>
      <c r="P55" s="7" t="s">
        <v>339</v>
      </c>
    </row>
    <row r="56" spans="1:16" ht="21" customHeight="1" x14ac:dyDescent="0.15">
      <c r="A56" s="6">
        <v>55</v>
      </c>
      <c r="B56" s="7" t="s">
        <v>340</v>
      </c>
      <c r="C56" s="7" t="s">
        <v>340</v>
      </c>
      <c r="D56" s="7" t="s">
        <v>341</v>
      </c>
      <c r="E56" s="7">
        <v>8</v>
      </c>
      <c r="F56" s="7">
        <v>0</v>
      </c>
      <c r="G56" s="7">
        <v>8</v>
      </c>
      <c r="H56" s="7">
        <v>8</v>
      </c>
      <c r="I56" s="35">
        <v>800</v>
      </c>
      <c r="J56" s="7"/>
      <c r="K56" s="7">
        <f t="shared" si="2"/>
        <v>0</v>
      </c>
      <c r="L56" s="7">
        <f t="shared" si="3"/>
        <v>0</v>
      </c>
      <c r="M56" s="7" t="s">
        <v>342</v>
      </c>
      <c r="N56" s="7" t="s">
        <v>343</v>
      </c>
      <c r="O56" s="7" t="s">
        <v>344</v>
      </c>
      <c r="P56" s="7" t="s">
        <v>345</v>
      </c>
    </row>
    <row r="57" spans="1:16" s="3" customFormat="1" ht="21" customHeight="1" x14ac:dyDescent="0.15">
      <c r="A57" s="8">
        <v>56</v>
      </c>
      <c r="B57" s="9" t="s">
        <v>569</v>
      </c>
      <c r="C57" s="9" t="s">
        <v>346</v>
      </c>
      <c r="D57" s="9" t="s">
        <v>347</v>
      </c>
      <c r="E57" s="7">
        <v>1</v>
      </c>
      <c r="F57" s="7">
        <v>0</v>
      </c>
      <c r="G57" s="7">
        <v>1</v>
      </c>
      <c r="H57" s="7">
        <v>1</v>
      </c>
      <c r="I57" s="35">
        <v>100</v>
      </c>
      <c r="J57" s="9"/>
      <c r="K57" s="9">
        <f t="shared" si="2"/>
        <v>0</v>
      </c>
      <c r="L57" s="9">
        <f t="shared" si="3"/>
        <v>0</v>
      </c>
      <c r="M57" s="9" t="s">
        <v>348</v>
      </c>
      <c r="N57" s="9" t="s">
        <v>349</v>
      </c>
      <c r="O57" s="9" t="s">
        <v>350</v>
      </c>
      <c r="P57" s="9" t="s">
        <v>351</v>
      </c>
    </row>
    <row r="58" spans="1:16" ht="21" customHeight="1" x14ac:dyDescent="0.15">
      <c r="A58" s="6">
        <v>57</v>
      </c>
      <c r="B58" s="7" t="s">
        <v>352</v>
      </c>
      <c r="C58" s="7" t="s">
        <v>352</v>
      </c>
      <c r="D58" s="7" t="s">
        <v>353</v>
      </c>
      <c r="E58" s="7">
        <v>19</v>
      </c>
      <c r="F58" s="7">
        <v>0</v>
      </c>
      <c r="G58" s="7">
        <v>19</v>
      </c>
      <c r="H58" s="7">
        <v>19</v>
      </c>
      <c r="I58" s="35">
        <v>1900</v>
      </c>
      <c r="J58" s="7"/>
      <c r="K58" s="7">
        <f t="shared" si="2"/>
        <v>0</v>
      </c>
      <c r="L58" s="7">
        <f t="shared" si="3"/>
        <v>0</v>
      </c>
      <c r="M58" s="7" t="s">
        <v>354</v>
      </c>
      <c r="N58" s="7" t="s">
        <v>355</v>
      </c>
      <c r="O58" s="7" t="s">
        <v>356</v>
      </c>
      <c r="P58" s="7" t="s">
        <v>357</v>
      </c>
    </row>
    <row r="59" spans="1:16" s="3" customFormat="1" ht="21" customHeight="1" x14ac:dyDescent="0.15">
      <c r="A59" s="8">
        <v>58</v>
      </c>
      <c r="B59" s="9" t="s">
        <v>570</v>
      </c>
      <c r="C59" s="9" t="s">
        <v>358</v>
      </c>
      <c r="D59" s="9" t="s">
        <v>359</v>
      </c>
      <c r="E59" s="7">
        <v>7</v>
      </c>
      <c r="F59" s="7">
        <v>0</v>
      </c>
      <c r="G59" s="7">
        <v>7</v>
      </c>
      <c r="H59" s="7">
        <v>7</v>
      </c>
      <c r="I59" s="35">
        <v>700</v>
      </c>
      <c r="J59" s="9"/>
      <c r="K59" s="9">
        <f t="shared" si="2"/>
        <v>0</v>
      </c>
      <c r="L59" s="9">
        <f t="shared" si="3"/>
        <v>0</v>
      </c>
      <c r="M59" s="9" t="s">
        <v>360</v>
      </c>
      <c r="N59" s="9" t="s">
        <v>361</v>
      </c>
      <c r="O59" s="9" t="s">
        <v>362</v>
      </c>
      <c r="P59" s="9" t="s">
        <v>363</v>
      </c>
    </row>
    <row r="60" spans="1:16" ht="21" customHeight="1" x14ac:dyDescent="0.15">
      <c r="A60" s="6">
        <v>59</v>
      </c>
      <c r="B60" s="7" t="s">
        <v>364</v>
      </c>
      <c r="C60" s="7" t="s">
        <v>364</v>
      </c>
      <c r="D60" s="7" t="s">
        <v>365</v>
      </c>
      <c r="E60" s="7"/>
      <c r="F60" s="7"/>
      <c r="G60" s="7"/>
      <c r="H60" s="7"/>
      <c r="I60" s="35"/>
      <c r="J60" s="7"/>
      <c r="K60" s="7">
        <f t="shared" si="2"/>
        <v>0</v>
      </c>
      <c r="L60" s="7">
        <f t="shared" si="3"/>
        <v>0</v>
      </c>
      <c r="M60" s="7" t="s">
        <v>366</v>
      </c>
      <c r="N60" s="7" t="s">
        <v>367</v>
      </c>
      <c r="O60" s="7" t="s">
        <v>368</v>
      </c>
      <c r="P60" s="7" t="s">
        <v>369</v>
      </c>
    </row>
    <row r="61" spans="1:16" ht="21" customHeight="1" x14ac:dyDescent="0.15">
      <c r="A61" s="6">
        <v>60</v>
      </c>
      <c r="B61" s="7" t="s">
        <v>370</v>
      </c>
      <c r="C61" s="7" t="s">
        <v>370</v>
      </c>
      <c r="D61" s="7" t="s">
        <v>371</v>
      </c>
      <c r="E61" s="7">
        <v>5</v>
      </c>
      <c r="F61" s="7">
        <v>4</v>
      </c>
      <c r="G61" s="7">
        <v>9</v>
      </c>
      <c r="H61" s="7">
        <v>9</v>
      </c>
      <c r="I61" s="35">
        <v>900</v>
      </c>
      <c r="J61" s="7"/>
      <c r="K61" s="7">
        <f t="shared" si="2"/>
        <v>0</v>
      </c>
      <c r="L61" s="7">
        <f t="shared" si="3"/>
        <v>0</v>
      </c>
      <c r="M61" s="7" t="s">
        <v>372</v>
      </c>
      <c r="N61" s="7" t="s">
        <v>373</v>
      </c>
      <c r="O61" s="7" t="s">
        <v>374</v>
      </c>
      <c r="P61" s="7" t="s">
        <v>375</v>
      </c>
    </row>
    <row r="62" spans="1:16" ht="21" customHeight="1" x14ac:dyDescent="0.15">
      <c r="A62" s="6">
        <v>61</v>
      </c>
      <c r="B62" s="7" t="s">
        <v>376</v>
      </c>
      <c r="C62" s="7" t="s">
        <v>376</v>
      </c>
      <c r="D62" s="7" t="s">
        <v>377</v>
      </c>
      <c r="E62" s="7">
        <v>4</v>
      </c>
      <c r="F62" s="7">
        <v>0</v>
      </c>
      <c r="G62" s="7">
        <v>4</v>
      </c>
      <c r="H62" s="7">
        <v>4</v>
      </c>
      <c r="I62" s="35">
        <v>400</v>
      </c>
      <c r="J62" s="7"/>
      <c r="K62" s="7">
        <f t="shared" si="2"/>
        <v>0</v>
      </c>
      <c r="L62" s="7">
        <f t="shared" si="3"/>
        <v>0</v>
      </c>
      <c r="M62" s="7" t="s">
        <v>378</v>
      </c>
      <c r="N62" s="7" t="s">
        <v>379</v>
      </c>
      <c r="O62" s="7" t="s">
        <v>380</v>
      </c>
      <c r="P62" s="7" t="s">
        <v>381</v>
      </c>
    </row>
    <row r="63" spans="1:16" s="3" customFormat="1" ht="21" customHeight="1" x14ac:dyDescent="0.15">
      <c r="A63" s="8">
        <v>62</v>
      </c>
      <c r="B63" s="9" t="s">
        <v>571</v>
      </c>
      <c r="C63" s="9" t="s">
        <v>382</v>
      </c>
      <c r="D63" s="9" t="s">
        <v>383</v>
      </c>
      <c r="E63" s="7">
        <v>34</v>
      </c>
      <c r="F63" s="7">
        <v>0</v>
      </c>
      <c r="G63" s="7">
        <v>34</v>
      </c>
      <c r="H63" s="7">
        <v>34</v>
      </c>
      <c r="I63" s="35">
        <v>3400</v>
      </c>
      <c r="J63" s="9"/>
      <c r="K63" s="9">
        <f t="shared" si="2"/>
        <v>0</v>
      </c>
      <c r="L63" s="9">
        <f t="shared" si="3"/>
        <v>0</v>
      </c>
      <c r="M63" s="9" t="s">
        <v>384</v>
      </c>
      <c r="N63" s="9" t="s">
        <v>385</v>
      </c>
      <c r="O63" s="9" t="s">
        <v>386</v>
      </c>
      <c r="P63" s="9" t="s">
        <v>387</v>
      </c>
    </row>
    <row r="64" spans="1:16" ht="21" customHeight="1" x14ac:dyDescent="0.15">
      <c r="A64" s="6">
        <v>63</v>
      </c>
      <c r="B64" s="7" t="s">
        <v>388</v>
      </c>
      <c r="C64" s="7" t="s">
        <v>388</v>
      </c>
      <c r="D64" s="7" t="s">
        <v>389</v>
      </c>
      <c r="E64" s="7">
        <v>8</v>
      </c>
      <c r="F64" s="7">
        <v>0</v>
      </c>
      <c r="G64" s="7">
        <v>8</v>
      </c>
      <c r="H64" s="7">
        <v>8</v>
      </c>
      <c r="I64" s="35">
        <v>800</v>
      </c>
      <c r="J64" s="7"/>
      <c r="K64" s="7">
        <f t="shared" si="2"/>
        <v>0</v>
      </c>
      <c r="L64" s="7">
        <f t="shared" si="3"/>
        <v>0</v>
      </c>
      <c r="M64" s="7" t="s">
        <v>390</v>
      </c>
      <c r="N64" s="7" t="s">
        <v>391</v>
      </c>
      <c r="O64" s="7" t="s">
        <v>392</v>
      </c>
      <c r="P64" s="7" t="s">
        <v>393</v>
      </c>
    </row>
    <row r="65" spans="1:16" ht="21" customHeight="1" x14ac:dyDescent="0.15">
      <c r="A65" s="6">
        <v>64</v>
      </c>
      <c r="B65" s="7" t="s">
        <v>394</v>
      </c>
      <c r="C65" s="7" t="s">
        <v>394</v>
      </c>
      <c r="D65" s="7" t="s">
        <v>395</v>
      </c>
      <c r="E65" s="7"/>
      <c r="F65" s="7"/>
      <c r="G65" s="7"/>
      <c r="H65" s="7"/>
      <c r="I65" s="35"/>
      <c r="J65" s="7"/>
      <c r="K65" s="7">
        <f t="shared" si="2"/>
        <v>0</v>
      </c>
      <c r="L65" s="7">
        <f t="shared" si="3"/>
        <v>0</v>
      </c>
      <c r="M65" s="7" t="s">
        <v>396</v>
      </c>
      <c r="N65" s="7" t="s">
        <v>397</v>
      </c>
      <c r="O65" s="7" t="s">
        <v>398</v>
      </c>
      <c r="P65" s="7" t="s">
        <v>399</v>
      </c>
    </row>
    <row r="66" spans="1:16" ht="21" customHeight="1" x14ac:dyDescent="0.15">
      <c r="A66" s="6">
        <v>65</v>
      </c>
      <c r="B66" s="7" t="s">
        <v>400</v>
      </c>
      <c r="C66" s="7" t="s">
        <v>400</v>
      </c>
      <c r="D66" s="7" t="s">
        <v>401</v>
      </c>
      <c r="E66" s="7">
        <v>2</v>
      </c>
      <c r="F66" s="7">
        <v>0</v>
      </c>
      <c r="G66" s="7">
        <v>2</v>
      </c>
      <c r="H66" s="7">
        <v>2</v>
      </c>
      <c r="I66" s="35">
        <v>200</v>
      </c>
      <c r="J66" s="7"/>
      <c r="K66" s="7">
        <f t="shared" si="2"/>
        <v>0</v>
      </c>
      <c r="L66" s="7">
        <f t="shared" si="3"/>
        <v>0</v>
      </c>
      <c r="M66" s="7" t="s">
        <v>402</v>
      </c>
      <c r="N66" s="7" t="s">
        <v>403</v>
      </c>
      <c r="O66" s="7" t="s">
        <v>404</v>
      </c>
      <c r="P66" s="7" t="s">
        <v>405</v>
      </c>
    </row>
    <row r="67" spans="1:16" ht="21" customHeight="1" x14ac:dyDescent="0.15">
      <c r="A67" s="6">
        <v>66</v>
      </c>
      <c r="B67" s="7" t="s">
        <v>406</v>
      </c>
      <c r="C67" s="7" t="s">
        <v>406</v>
      </c>
      <c r="D67" s="7" t="s">
        <v>407</v>
      </c>
      <c r="E67" s="7">
        <v>3</v>
      </c>
      <c r="F67" s="7">
        <v>0</v>
      </c>
      <c r="G67" s="7">
        <v>3</v>
      </c>
      <c r="H67" s="7">
        <v>3</v>
      </c>
      <c r="I67" s="35">
        <v>300</v>
      </c>
      <c r="J67" s="7"/>
      <c r="K67" s="7">
        <f t="shared" ref="K67:K93" si="4">J67*0.07</f>
        <v>0</v>
      </c>
      <c r="L67" s="7">
        <f t="shared" ref="L67:L93" si="5">J67+K67</f>
        <v>0</v>
      </c>
      <c r="M67" s="7" t="s">
        <v>408</v>
      </c>
      <c r="N67" s="7" t="s">
        <v>409</v>
      </c>
      <c r="O67" s="7" t="s">
        <v>410</v>
      </c>
      <c r="P67" s="7" t="s">
        <v>411</v>
      </c>
    </row>
    <row r="68" spans="1:16" ht="21" customHeight="1" x14ac:dyDescent="0.15">
      <c r="A68" s="6">
        <v>67</v>
      </c>
      <c r="B68" s="7" t="s">
        <v>412</v>
      </c>
      <c r="C68" s="7" t="s">
        <v>412</v>
      </c>
      <c r="D68" s="7" t="s">
        <v>413</v>
      </c>
      <c r="E68" s="7">
        <v>56</v>
      </c>
      <c r="F68" s="7">
        <v>0</v>
      </c>
      <c r="G68" s="7">
        <v>56</v>
      </c>
      <c r="H68" s="7">
        <v>56</v>
      </c>
      <c r="I68" s="35">
        <v>5600</v>
      </c>
      <c r="J68" s="7"/>
      <c r="K68" s="7">
        <f t="shared" si="4"/>
        <v>0</v>
      </c>
      <c r="L68" s="7">
        <f t="shared" si="5"/>
        <v>0</v>
      </c>
      <c r="M68" s="7" t="s">
        <v>414</v>
      </c>
      <c r="N68" s="7" t="s">
        <v>415</v>
      </c>
      <c r="O68" s="7" t="s">
        <v>135</v>
      </c>
      <c r="P68" s="7" t="s">
        <v>416</v>
      </c>
    </row>
    <row r="69" spans="1:16" ht="21" customHeight="1" x14ac:dyDescent="0.15">
      <c r="A69" s="6">
        <v>68</v>
      </c>
      <c r="B69" s="7" t="s">
        <v>417</v>
      </c>
      <c r="C69" s="7" t="s">
        <v>417</v>
      </c>
      <c r="D69" s="7" t="s">
        <v>418</v>
      </c>
      <c r="E69" s="7">
        <v>84</v>
      </c>
      <c r="F69" s="7">
        <v>5</v>
      </c>
      <c r="G69" s="7">
        <v>89</v>
      </c>
      <c r="H69" s="7">
        <v>89</v>
      </c>
      <c r="I69" s="35">
        <v>8900</v>
      </c>
      <c r="J69" s="7"/>
      <c r="K69" s="7">
        <f t="shared" si="4"/>
        <v>0</v>
      </c>
      <c r="L69" s="7">
        <f t="shared" si="5"/>
        <v>0</v>
      </c>
      <c r="M69" s="7" t="s">
        <v>419</v>
      </c>
      <c r="N69" s="7" t="s">
        <v>420</v>
      </c>
      <c r="O69" s="7" t="s">
        <v>421</v>
      </c>
      <c r="P69" s="7" t="s">
        <v>422</v>
      </c>
    </row>
    <row r="70" spans="1:16" ht="21" customHeight="1" x14ac:dyDescent="0.15">
      <c r="A70" s="6">
        <v>69</v>
      </c>
      <c r="B70" s="7" t="s">
        <v>423</v>
      </c>
      <c r="C70" s="7" t="s">
        <v>423</v>
      </c>
      <c r="D70" s="7" t="s">
        <v>424</v>
      </c>
      <c r="E70" s="7">
        <v>36</v>
      </c>
      <c r="F70" s="7">
        <v>11</v>
      </c>
      <c r="G70" s="7">
        <v>47</v>
      </c>
      <c r="H70" s="7">
        <v>47</v>
      </c>
      <c r="I70" s="35">
        <v>4700</v>
      </c>
      <c r="J70" s="7"/>
      <c r="K70" s="7">
        <f t="shared" si="4"/>
        <v>0</v>
      </c>
      <c r="L70" s="7">
        <f t="shared" si="5"/>
        <v>0</v>
      </c>
      <c r="M70" s="7" t="s">
        <v>425</v>
      </c>
      <c r="N70" s="7" t="s">
        <v>426</v>
      </c>
      <c r="O70" s="7" t="s">
        <v>427</v>
      </c>
      <c r="P70" s="7" t="s">
        <v>428</v>
      </c>
    </row>
    <row r="71" spans="1:16" ht="21" customHeight="1" x14ac:dyDescent="0.15">
      <c r="A71" s="6">
        <v>70</v>
      </c>
      <c r="B71" s="7" t="s">
        <v>429</v>
      </c>
      <c r="C71" s="7" t="s">
        <v>429</v>
      </c>
      <c r="D71" s="7" t="s">
        <v>430</v>
      </c>
      <c r="E71" s="7"/>
      <c r="F71" s="7"/>
      <c r="G71" s="7"/>
      <c r="H71" s="7"/>
      <c r="I71" s="35"/>
      <c r="J71" s="7"/>
      <c r="K71" s="7">
        <f t="shared" si="4"/>
        <v>0</v>
      </c>
      <c r="L71" s="7">
        <f t="shared" si="5"/>
        <v>0</v>
      </c>
      <c r="M71" s="7" t="s">
        <v>431</v>
      </c>
      <c r="N71" s="7" t="s">
        <v>432</v>
      </c>
      <c r="O71" s="7" t="s">
        <v>433</v>
      </c>
      <c r="P71" s="7" t="s">
        <v>434</v>
      </c>
    </row>
    <row r="72" spans="1:16" ht="21" customHeight="1" x14ac:dyDescent="0.15">
      <c r="A72" s="6">
        <v>71</v>
      </c>
      <c r="B72" s="7" t="s">
        <v>435</v>
      </c>
      <c r="C72" s="7" t="s">
        <v>435</v>
      </c>
      <c r="D72" s="7" t="s">
        <v>436</v>
      </c>
      <c r="E72" s="7">
        <v>75</v>
      </c>
      <c r="F72" s="7">
        <v>30</v>
      </c>
      <c r="G72" s="7">
        <v>105</v>
      </c>
      <c r="H72" s="7">
        <v>105</v>
      </c>
      <c r="I72" s="35">
        <v>10500</v>
      </c>
      <c r="J72" s="7"/>
      <c r="K72" s="7">
        <f t="shared" si="4"/>
        <v>0</v>
      </c>
      <c r="L72" s="7">
        <f t="shared" si="5"/>
        <v>0</v>
      </c>
      <c r="M72" s="7" t="s">
        <v>437</v>
      </c>
      <c r="N72" s="7" t="s">
        <v>438</v>
      </c>
      <c r="O72" s="7" t="s">
        <v>439</v>
      </c>
      <c r="P72" s="7" t="s">
        <v>440</v>
      </c>
    </row>
    <row r="73" spans="1:16" ht="21" customHeight="1" x14ac:dyDescent="0.15">
      <c r="A73" s="6">
        <v>72</v>
      </c>
      <c r="B73" s="7" t="s">
        <v>441</v>
      </c>
      <c r="C73" s="7" t="s">
        <v>441</v>
      </c>
      <c r="D73" s="7" t="s">
        <v>442</v>
      </c>
      <c r="E73" s="7">
        <v>5</v>
      </c>
      <c r="F73" s="7">
        <v>0</v>
      </c>
      <c r="G73" s="7">
        <v>5</v>
      </c>
      <c r="H73" s="7">
        <v>5</v>
      </c>
      <c r="I73" s="35">
        <v>500</v>
      </c>
      <c r="J73" s="7"/>
      <c r="K73" s="7">
        <f t="shared" si="4"/>
        <v>0</v>
      </c>
      <c r="L73" s="7">
        <f t="shared" si="5"/>
        <v>0</v>
      </c>
      <c r="M73" s="7" t="s">
        <v>443</v>
      </c>
      <c r="N73" s="7" t="s">
        <v>444</v>
      </c>
      <c r="O73" s="7" t="s">
        <v>445</v>
      </c>
      <c r="P73" s="7" t="s">
        <v>446</v>
      </c>
    </row>
    <row r="74" spans="1:16" ht="21" customHeight="1" x14ac:dyDescent="0.15">
      <c r="A74" s="6">
        <v>73</v>
      </c>
      <c r="B74" s="7" t="s">
        <v>447</v>
      </c>
      <c r="C74" s="7" t="s">
        <v>447</v>
      </c>
      <c r="D74" s="7" t="s">
        <v>448</v>
      </c>
      <c r="E74" s="7">
        <v>5</v>
      </c>
      <c r="F74" s="7">
        <v>0</v>
      </c>
      <c r="G74" s="7">
        <v>5</v>
      </c>
      <c r="H74" s="7">
        <v>5</v>
      </c>
      <c r="I74" s="35">
        <v>500</v>
      </c>
      <c r="J74" s="7"/>
      <c r="K74" s="7">
        <f t="shared" si="4"/>
        <v>0</v>
      </c>
      <c r="L74" s="7">
        <f t="shared" si="5"/>
        <v>0</v>
      </c>
      <c r="M74" s="7" t="s">
        <v>449</v>
      </c>
      <c r="N74" s="7" t="s">
        <v>450</v>
      </c>
      <c r="O74" s="7" t="s">
        <v>451</v>
      </c>
      <c r="P74" s="7" t="s">
        <v>452</v>
      </c>
    </row>
    <row r="75" spans="1:16" ht="21" customHeight="1" x14ac:dyDescent="0.15">
      <c r="A75" s="6">
        <v>74</v>
      </c>
      <c r="B75" s="7" t="s">
        <v>453</v>
      </c>
      <c r="C75" s="7" t="s">
        <v>453</v>
      </c>
      <c r="D75" s="7" t="s">
        <v>454</v>
      </c>
      <c r="E75" s="7">
        <v>5</v>
      </c>
      <c r="F75" s="7">
        <v>0</v>
      </c>
      <c r="G75" s="7">
        <v>5</v>
      </c>
      <c r="H75" s="7">
        <v>5</v>
      </c>
      <c r="I75" s="35">
        <v>500</v>
      </c>
      <c r="J75" s="7"/>
      <c r="K75" s="7">
        <f t="shared" si="4"/>
        <v>0</v>
      </c>
      <c r="L75" s="7">
        <f t="shared" si="5"/>
        <v>0</v>
      </c>
      <c r="M75" s="7" t="s">
        <v>455</v>
      </c>
      <c r="N75" s="7" t="s">
        <v>456</v>
      </c>
      <c r="O75" s="7" t="s">
        <v>457</v>
      </c>
      <c r="P75" s="7" t="s">
        <v>458</v>
      </c>
    </row>
    <row r="76" spans="1:16" ht="21" customHeight="1" x14ac:dyDescent="0.15">
      <c r="A76" s="6">
        <v>75</v>
      </c>
      <c r="B76" s="7" t="s">
        <v>459</v>
      </c>
      <c r="C76" s="7" t="s">
        <v>459</v>
      </c>
      <c r="D76" s="7" t="s">
        <v>460</v>
      </c>
      <c r="E76" s="7"/>
      <c r="F76" s="7"/>
      <c r="G76" s="7"/>
      <c r="H76" s="7"/>
      <c r="I76" s="35"/>
      <c r="J76" s="7"/>
      <c r="K76" s="7">
        <f t="shared" si="4"/>
        <v>0</v>
      </c>
      <c r="L76" s="7">
        <f t="shared" si="5"/>
        <v>0</v>
      </c>
      <c r="M76" s="7" t="s">
        <v>461</v>
      </c>
      <c r="N76" s="7" t="s">
        <v>462</v>
      </c>
      <c r="O76" s="7" t="s">
        <v>463</v>
      </c>
      <c r="P76" s="7" t="s">
        <v>464</v>
      </c>
    </row>
    <row r="77" spans="1:16" ht="21" customHeight="1" x14ac:dyDescent="0.15">
      <c r="A77" s="6">
        <v>76</v>
      </c>
      <c r="B77" s="7" t="s">
        <v>465</v>
      </c>
      <c r="C77" s="7" t="s">
        <v>465</v>
      </c>
      <c r="D77" s="20" t="s">
        <v>573</v>
      </c>
      <c r="E77" s="7">
        <v>9</v>
      </c>
      <c r="F77" s="7">
        <v>2</v>
      </c>
      <c r="G77" s="7">
        <v>11</v>
      </c>
      <c r="H77" s="7">
        <v>11</v>
      </c>
      <c r="I77" s="35">
        <v>1100</v>
      </c>
      <c r="J77" s="7"/>
      <c r="K77" s="7">
        <f t="shared" si="4"/>
        <v>0</v>
      </c>
      <c r="L77" s="7">
        <f t="shared" si="5"/>
        <v>0</v>
      </c>
      <c r="M77" s="7" t="s">
        <v>466</v>
      </c>
      <c r="N77" s="7" t="s">
        <v>467</v>
      </c>
      <c r="O77" s="7" t="s">
        <v>468</v>
      </c>
      <c r="P77" s="7" t="s">
        <v>469</v>
      </c>
    </row>
    <row r="78" spans="1:16" ht="21" customHeight="1" x14ac:dyDescent="0.15">
      <c r="A78" s="6">
        <v>77</v>
      </c>
      <c r="B78" s="7" t="s">
        <v>470</v>
      </c>
      <c r="C78" s="7" t="s">
        <v>470</v>
      </c>
      <c r="D78" s="7" t="s">
        <v>471</v>
      </c>
      <c r="E78" s="7">
        <v>141</v>
      </c>
      <c r="F78" s="7">
        <v>9</v>
      </c>
      <c r="G78" s="7">
        <v>150</v>
      </c>
      <c r="H78" s="7">
        <v>150</v>
      </c>
      <c r="I78" s="35">
        <v>15000</v>
      </c>
      <c r="J78" s="7"/>
      <c r="K78" s="7">
        <f t="shared" si="4"/>
        <v>0</v>
      </c>
      <c r="L78" s="7">
        <f t="shared" si="5"/>
        <v>0</v>
      </c>
      <c r="M78" s="7" t="s">
        <v>472</v>
      </c>
      <c r="N78" s="7" t="s">
        <v>473</v>
      </c>
      <c r="O78" s="7" t="s">
        <v>474</v>
      </c>
      <c r="P78" s="7" t="s">
        <v>475</v>
      </c>
    </row>
    <row r="79" spans="1:16" ht="21" customHeight="1" x14ac:dyDescent="0.15">
      <c r="A79" s="6">
        <v>78</v>
      </c>
      <c r="B79" s="7" t="s">
        <v>476</v>
      </c>
      <c r="C79" s="7" t="s">
        <v>476</v>
      </c>
      <c r="D79" s="7" t="s">
        <v>477</v>
      </c>
      <c r="E79" s="7">
        <v>15</v>
      </c>
      <c r="F79" s="7">
        <v>2</v>
      </c>
      <c r="G79" s="7">
        <v>17</v>
      </c>
      <c r="H79" s="7">
        <v>17</v>
      </c>
      <c r="I79" s="35">
        <v>1700</v>
      </c>
      <c r="J79" s="7"/>
      <c r="K79" s="7">
        <f t="shared" si="4"/>
        <v>0</v>
      </c>
      <c r="L79" s="7">
        <f t="shared" si="5"/>
        <v>0</v>
      </c>
      <c r="M79" s="7" t="s">
        <v>478</v>
      </c>
      <c r="N79" s="7" t="s">
        <v>479</v>
      </c>
      <c r="O79" s="7" t="s">
        <v>480</v>
      </c>
      <c r="P79" s="7" t="s">
        <v>481</v>
      </c>
    </row>
    <row r="80" spans="1:16" ht="21" customHeight="1" x14ac:dyDescent="0.15">
      <c r="A80" s="6">
        <v>79</v>
      </c>
      <c r="B80" s="7" t="s">
        <v>482</v>
      </c>
      <c r="C80" s="7" t="s">
        <v>482</v>
      </c>
      <c r="D80" s="7" t="s">
        <v>483</v>
      </c>
      <c r="E80" s="7">
        <v>21</v>
      </c>
      <c r="F80" s="7">
        <v>4</v>
      </c>
      <c r="G80" s="7">
        <v>25</v>
      </c>
      <c r="H80" s="7">
        <v>25</v>
      </c>
      <c r="I80" s="35">
        <v>2500</v>
      </c>
      <c r="J80" s="7"/>
      <c r="K80" s="7">
        <f t="shared" si="4"/>
        <v>0</v>
      </c>
      <c r="L80" s="7">
        <f t="shared" si="5"/>
        <v>0</v>
      </c>
      <c r="M80" s="7" t="s">
        <v>484</v>
      </c>
      <c r="N80" s="7" t="s">
        <v>485</v>
      </c>
      <c r="O80" s="7" t="s">
        <v>486</v>
      </c>
      <c r="P80" s="7" t="s">
        <v>487</v>
      </c>
    </row>
    <row r="81" spans="1:16" ht="21" customHeight="1" x14ac:dyDescent="0.15">
      <c r="A81" s="6">
        <v>80</v>
      </c>
      <c r="B81" s="7" t="s">
        <v>488</v>
      </c>
      <c r="C81" s="7" t="s">
        <v>488</v>
      </c>
      <c r="D81" s="7" t="s">
        <v>489</v>
      </c>
      <c r="E81" s="7">
        <v>16</v>
      </c>
      <c r="F81" s="7">
        <v>6</v>
      </c>
      <c r="G81" s="7">
        <v>22</v>
      </c>
      <c r="H81" s="7">
        <v>22</v>
      </c>
      <c r="I81" s="35">
        <v>2200</v>
      </c>
      <c r="J81" s="7"/>
      <c r="K81" s="7">
        <f t="shared" si="4"/>
        <v>0</v>
      </c>
      <c r="L81" s="7">
        <f t="shared" si="5"/>
        <v>0</v>
      </c>
      <c r="M81" s="7" t="s">
        <v>490</v>
      </c>
      <c r="N81" s="7" t="s">
        <v>491</v>
      </c>
      <c r="O81" s="7" t="s">
        <v>492</v>
      </c>
      <c r="P81" s="7" t="s">
        <v>493</v>
      </c>
    </row>
    <row r="82" spans="1:16" ht="21" customHeight="1" x14ac:dyDescent="0.15">
      <c r="A82" s="6">
        <v>81</v>
      </c>
      <c r="B82" s="7" t="s">
        <v>494</v>
      </c>
      <c r="C82" s="7" t="s">
        <v>494</v>
      </c>
      <c r="D82" s="7" t="s">
        <v>495</v>
      </c>
      <c r="E82" s="7">
        <v>11</v>
      </c>
      <c r="F82" s="7">
        <v>1</v>
      </c>
      <c r="G82" s="7">
        <v>12</v>
      </c>
      <c r="H82" s="7">
        <v>12</v>
      </c>
      <c r="I82" s="35">
        <v>1200</v>
      </c>
      <c r="J82" s="7"/>
      <c r="K82" s="7">
        <f t="shared" si="4"/>
        <v>0</v>
      </c>
      <c r="L82" s="7">
        <f t="shared" si="5"/>
        <v>0</v>
      </c>
      <c r="M82" s="7" t="s">
        <v>496</v>
      </c>
      <c r="N82" s="7" t="s">
        <v>497</v>
      </c>
      <c r="O82" s="7" t="s">
        <v>498</v>
      </c>
      <c r="P82" s="7" t="s">
        <v>499</v>
      </c>
    </row>
    <row r="83" spans="1:16" ht="21" customHeight="1" x14ac:dyDescent="0.15">
      <c r="A83" s="6">
        <v>82</v>
      </c>
      <c r="B83" s="7" t="s">
        <v>500</v>
      </c>
      <c r="C83" s="7" t="s">
        <v>500</v>
      </c>
      <c r="D83" s="7" t="s">
        <v>501</v>
      </c>
      <c r="E83" s="7"/>
      <c r="F83" s="7"/>
      <c r="G83" s="7"/>
      <c r="H83" s="7"/>
      <c r="I83" s="35"/>
      <c r="J83" s="7"/>
      <c r="K83" s="7">
        <f t="shared" si="4"/>
        <v>0</v>
      </c>
      <c r="L83" s="7">
        <f t="shared" si="5"/>
        <v>0</v>
      </c>
      <c r="M83" s="7" t="s">
        <v>502</v>
      </c>
      <c r="N83" s="7" t="s">
        <v>503</v>
      </c>
      <c r="O83" s="7" t="s">
        <v>504</v>
      </c>
      <c r="P83" s="7" t="s">
        <v>505</v>
      </c>
    </row>
    <row r="84" spans="1:16" ht="21" customHeight="1" x14ac:dyDescent="0.15">
      <c r="A84" s="6">
        <v>83</v>
      </c>
      <c r="B84" s="7" t="s">
        <v>506</v>
      </c>
      <c r="C84" s="7" t="s">
        <v>506</v>
      </c>
      <c r="D84" s="7" t="s">
        <v>507</v>
      </c>
      <c r="E84" s="7">
        <v>12</v>
      </c>
      <c r="F84" s="7">
        <v>0</v>
      </c>
      <c r="G84" s="7">
        <v>12</v>
      </c>
      <c r="H84" s="7">
        <v>12</v>
      </c>
      <c r="I84" s="35">
        <v>1200</v>
      </c>
      <c r="J84" s="7"/>
      <c r="K84" s="7">
        <f t="shared" si="4"/>
        <v>0</v>
      </c>
      <c r="L84" s="7">
        <f t="shared" si="5"/>
        <v>0</v>
      </c>
      <c r="M84" s="7" t="s">
        <v>508</v>
      </c>
      <c r="N84" s="7" t="s">
        <v>509</v>
      </c>
      <c r="O84" s="7" t="s">
        <v>510</v>
      </c>
      <c r="P84" s="7" t="s">
        <v>511</v>
      </c>
    </row>
    <row r="85" spans="1:16" ht="21" customHeight="1" x14ac:dyDescent="0.15">
      <c r="A85" s="6">
        <v>84</v>
      </c>
      <c r="B85" s="7" t="s">
        <v>512</v>
      </c>
      <c r="C85" s="7" t="s">
        <v>512</v>
      </c>
      <c r="D85" s="7" t="s">
        <v>513</v>
      </c>
      <c r="E85" s="7">
        <v>8</v>
      </c>
      <c r="F85" s="7">
        <v>1</v>
      </c>
      <c r="G85" s="7">
        <v>9</v>
      </c>
      <c r="H85" s="7">
        <v>9</v>
      </c>
      <c r="I85" s="35">
        <v>900</v>
      </c>
      <c r="J85" s="7"/>
      <c r="K85" s="7">
        <f t="shared" si="4"/>
        <v>0</v>
      </c>
      <c r="L85" s="7">
        <f t="shared" si="5"/>
        <v>0</v>
      </c>
      <c r="M85" s="7" t="s">
        <v>514</v>
      </c>
      <c r="N85" s="7" t="s">
        <v>515</v>
      </c>
      <c r="O85" s="7" t="s">
        <v>516</v>
      </c>
      <c r="P85" s="7" t="s">
        <v>517</v>
      </c>
    </row>
    <row r="86" spans="1:16" ht="21" customHeight="1" x14ac:dyDescent="0.15">
      <c r="A86" s="6">
        <v>85</v>
      </c>
      <c r="B86" s="7" t="s">
        <v>518</v>
      </c>
      <c r="C86" s="7" t="s">
        <v>518</v>
      </c>
      <c r="D86" s="7" t="s">
        <v>519</v>
      </c>
      <c r="E86" s="7">
        <v>26</v>
      </c>
      <c r="F86" s="7">
        <v>0</v>
      </c>
      <c r="G86" s="7">
        <v>26</v>
      </c>
      <c r="H86" s="7">
        <v>26</v>
      </c>
      <c r="I86" s="35">
        <v>2600</v>
      </c>
      <c r="J86" s="7"/>
      <c r="K86" s="7">
        <f t="shared" si="4"/>
        <v>0</v>
      </c>
      <c r="L86" s="7">
        <f t="shared" si="5"/>
        <v>0</v>
      </c>
      <c r="M86" s="7" t="s">
        <v>520</v>
      </c>
      <c r="N86" s="7" t="s">
        <v>521</v>
      </c>
      <c r="O86" s="7" t="s">
        <v>522</v>
      </c>
      <c r="P86" s="7" t="s">
        <v>523</v>
      </c>
    </row>
    <row r="87" spans="1:16" ht="21" customHeight="1" x14ac:dyDescent="0.15">
      <c r="A87" s="6">
        <v>86</v>
      </c>
      <c r="B87" s="7" t="s">
        <v>524</v>
      </c>
      <c r="C87" s="7" t="s">
        <v>524</v>
      </c>
      <c r="D87" s="7" t="s">
        <v>525</v>
      </c>
      <c r="E87" s="7"/>
      <c r="F87" s="7"/>
      <c r="G87" s="7"/>
      <c r="H87" s="7"/>
      <c r="I87" s="35"/>
      <c r="J87" s="7"/>
      <c r="K87" s="7">
        <f t="shared" si="4"/>
        <v>0</v>
      </c>
      <c r="L87" s="7">
        <f t="shared" si="5"/>
        <v>0</v>
      </c>
      <c r="M87" s="7" t="s">
        <v>526</v>
      </c>
      <c r="N87" s="7" t="s">
        <v>527</v>
      </c>
      <c r="O87" s="7" t="s">
        <v>528</v>
      </c>
      <c r="P87" s="7" t="s">
        <v>529</v>
      </c>
    </row>
    <row r="88" spans="1:16" ht="21" customHeight="1" x14ac:dyDescent="0.15">
      <c r="A88" s="6">
        <v>87</v>
      </c>
      <c r="B88" s="7" t="s">
        <v>530</v>
      </c>
      <c r="C88" s="7" t="s">
        <v>530</v>
      </c>
      <c r="D88" s="7" t="s">
        <v>531</v>
      </c>
      <c r="E88" s="7">
        <v>14</v>
      </c>
      <c r="F88" s="7">
        <v>0</v>
      </c>
      <c r="G88" s="7">
        <v>14</v>
      </c>
      <c r="H88" s="7">
        <v>14</v>
      </c>
      <c r="I88" s="35">
        <v>1400</v>
      </c>
      <c r="J88" s="7"/>
      <c r="K88" s="7">
        <f t="shared" si="4"/>
        <v>0</v>
      </c>
      <c r="L88" s="7">
        <f t="shared" si="5"/>
        <v>0</v>
      </c>
      <c r="M88" s="7" t="s">
        <v>532</v>
      </c>
      <c r="N88" s="7" t="s">
        <v>533</v>
      </c>
      <c r="O88" s="7" t="s">
        <v>534</v>
      </c>
      <c r="P88" s="7" t="s">
        <v>535</v>
      </c>
    </row>
    <row r="89" spans="1:16" ht="21" customHeight="1" x14ac:dyDescent="0.15">
      <c r="A89" s="6">
        <v>88</v>
      </c>
      <c r="B89" s="7" t="s">
        <v>536</v>
      </c>
      <c r="C89" s="7" t="s">
        <v>536</v>
      </c>
      <c r="D89" s="7" t="s">
        <v>537</v>
      </c>
      <c r="E89" s="7">
        <v>4</v>
      </c>
      <c r="F89" s="7">
        <v>0</v>
      </c>
      <c r="G89" s="7">
        <v>4</v>
      </c>
      <c r="H89" s="7">
        <v>4</v>
      </c>
      <c r="I89" s="35">
        <v>400</v>
      </c>
      <c r="J89" s="7"/>
      <c r="K89" s="7">
        <f t="shared" si="4"/>
        <v>0</v>
      </c>
      <c r="L89" s="7">
        <f t="shared" si="5"/>
        <v>0</v>
      </c>
      <c r="M89" s="7" t="s">
        <v>538</v>
      </c>
      <c r="N89" s="7" t="s">
        <v>539</v>
      </c>
      <c r="O89" s="7" t="s">
        <v>540</v>
      </c>
      <c r="P89" s="7" t="s">
        <v>541</v>
      </c>
    </row>
    <row r="90" spans="1:16" s="3" customFormat="1" ht="21" customHeight="1" x14ac:dyDescent="0.15">
      <c r="A90" s="6">
        <v>89</v>
      </c>
      <c r="B90" s="7" t="s">
        <v>542</v>
      </c>
      <c r="C90" s="7" t="s">
        <v>542</v>
      </c>
      <c r="D90" s="7" t="s">
        <v>543</v>
      </c>
      <c r="E90" s="7">
        <v>19</v>
      </c>
      <c r="F90" s="7">
        <v>4</v>
      </c>
      <c r="G90" s="7">
        <v>23</v>
      </c>
      <c r="H90" s="7">
        <v>23</v>
      </c>
      <c r="I90" s="35">
        <v>2300</v>
      </c>
      <c r="J90" s="7"/>
      <c r="K90" s="7">
        <f t="shared" si="4"/>
        <v>0</v>
      </c>
      <c r="L90" s="7">
        <f t="shared" si="5"/>
        <v>0</v>
      </c>
      <c r="M90" s="19" t="s">
        <v>544</v>
      </c>
      <c r="N90" s="7">
        <v>13840555586</v>
      </c>
      <c r="O90" s="7" t="s">
        <v>545</v>
      </c>
      <c r="P90" s="19" t="s">
        <v>546</v>
      </c>
    </row>
    <row r="91" spans="1:16" ht="21" customHeight="1" x14ac:dyDescent="0.15">
      <c r="A91" s="6">
        <v>90</v>
      </c>
      <c r="B91" s="7" t="s">
        <v>547</v>
      </c>
      <c r="C91" s="7" t="s">
        <v>547</v>
      </c>
      <c r="D91" s="7" t="s">
        <v>548</v>
      </c>
      <c r="E91" s="7">
        <v>1</v>
      </c>
      <c r="F91" s="7">
        <v>0</v>
      </c>
      <c r="G91" s="7">
        <v>1</v>
      </c>
      <c r="H91" s="7">
        <v>1</v>
      </c>
      <c r="I91" s="35">
        <v>100</v>
      </c>
      <c r="J91" s="7"/>
      <c r="K91" s="7">
        <f t="shared" si="4"/>
        <v>0</v>
      </c>
      <c r="L91" s="7">
        <f t="shared" si="5"/>
        <v>0</v>
      </c>
      <c r="M91" s="7" t="s">
        <v>549</v>
      </c>
      <c r="N91" s="7" t="s">
        <v>550</v>
      </c>
      <c r="O91" s="7" t="s">
        <v>551</v>
      </c>
      <c r="P91" s="7" t="s">
        <v>552</v>
      </c>
    </row>
    <row r="92" spans="1:16" ht="21" customHeight="1" x14ac:dyDescent="0.15">
      <c r="A92" s="6">
        <v>91</v>
      </c>
      <c r="B92" s="7" t="s">
        <v>553</v>
      </c>
      <c r="C92" s="7" t="s">
        <v>553</v>
      </c>
      <c r="D92" s="7" t="s">
        <v>554</v>
      </c>
      <c r="E92" s="7">
        <v>7</v>
      </c>
      <c r="F92" s="7">
        <v>0</v>
      </c>
      <c r="G92" s="7">
        <v>7</v>
      </c>
      <c r="H92" s="7">
        <v>7</v>
      </c>
      <c r="I92" s="35">
        <v>700</v>
      </c>
      <c r="J92" s="7"/>
      <c r="K92" s="7">
        <f t="shared" si="4"/>
        <v>0</v>
      </c>
      <c r="L92" s="7">
        <f t="shared" si="5"/>
        <v>0</v>
      </c>
      <c r="M92" s="7" t="s">
        <v>555</v>
      </c>
      <c r="N92" s="7" t="s">
        <v>556</v>
      </c>
      <c r="O92" s="7" t="s">
        <v>557</v>
      </c>
      <c r="P92" s="7" t="s">
        <v>558</v>
      </c>
    </row>
    <row r="93" spans="1:16" ht="21" customHeight="1" x14ac:dyDescent="0.15">
      <c r="A93" s="6">
        <v>92</v>
      </c>
      <c r="B93" s="7" t="s">
        <v>559</v>
      </c>
      <c r="C93" s="7" t="s">
        <v>559</v>
      </c>
      <c r="D93" s="7" t="s">
        <v>560</v>
      </c>
      <c r="E93" s="7">
        <v>80</v>
      </c>
      <c r="F93" s="7">
        <v>28</v>
      </c>
      <c r="G93" s="7">
        <v>108</v>
      </c>
      <c r="H93" s="7">
        <v>108</v>
      </c>
      <c r="I93" s="35">
        <v>10800</v>
      </c>
      <c r="J93" s="7"/>
      <c r="K93" s="7">
        <f t="shared" si="4"/>
        <v>0</v>
      </c>
      <c r="L93" s="7">
        <f t="shared" si="5"/>
        <v>0</v>
      </c>
      <c r="M93" s="7" t="s">
        <v>561</v>
      </c>
      <c r="N93" s="7" t="s">
        <v>562</v>
      </c>
      <c r="O93" s="7" t="s">
        <v>563</v>
      </c>
      <c r="P93" s="7" t="s">
        <v>564</v>
      </c>
    </row>
    <row r="94" spans="1:16" ht="21" customHeight="1" x14ac:dyDescent="0.15">
      <c r="A94" s="6">
        <v>93</v>
      </c>
      <c r="B94" s="20" t="s">
        <v>574</v>
      </c>
      <c r="C94" s="20" t="s">
        <v>574</v>
      </c>
      <c r="D94" s="20" t="s">
        <v>575</v>
      </c>
      <c r="E94" s="7">
        <v>8</v>
      </c>
      <c r="F94" s="7">
        <v>0</v>
      </c>
      <c r="G94" s="7">
        <v>8</v>
      </c>
      <c r="H94" s="7">
        <v>8</v>
      </c>
      <c r="I94" s="35">
        <v>800</v>
      </c>
      <c r="J94" s="20"/>
      <c r="K94" s="20">
        <f t="shared" ref="K94" si="6">J94*0.07</f>
        <v>0</v>
      </c>
      <c r="L94" s="20">
        <f t="shared" ref="L94" si="7">J94+K94</f>
        <v>0</v>
      </c>
      <c r="M94" s="21" t="s">
        <v>584</v>
      </c>
      <c r="N94" s="20">
        <v>13684520715</v>
      </c>
      <c r="O94" s="20" t="s">
        <v>576</v>
      </c>
      <c r="P94" s="21" t="s">
        <v>583</v>
      </c>
    </row>
    <row r="95" spans="1:16" ht="21" customHeight="1" x14ac:dyDescent="0.15">
      <c r="A95" s="6">
        <v>94</v>
      </c>
      <c r="B95" s="20" t="s">
        <v>577</v>
      </c>
      <c r="C95" s="20" t="s">
        <v>577</v>
      </c>
      <c r="D95" s="20" t="s">
        <v>578</v>
      </c>
      <c r="E95" s="7">
        <v>27</v>
      </c>
      <c r="F95" s="7">
        <v>0</v>
      </c>
      <c r="G95" s="7">
        <v>27</v>
      </c>
      <c r="H95" s="7">
        <v>27</v>
      </c>
      <c r="I95" s="35">
        <v>2700</v>
      </c>
      <c r="J95" s="20"/>
      <c r="K95" s="20">
        <f t="shared" ref="K95:K96" si="8">J95*0.07</f>
        <v>0</v>
      </c>
      <c r="L95" s="20">
        <f t="shared" ref="L95:L96" si="9">J95+K95</f>
        <v>0</v>
      </c>
      <c r="M95" s="21" t="s">
        <v>585</v>
      </c>
      <c r="N95" s="20">
        <v>18574393127</v>
      </c>
      <c r="O95" s="20" t="s">
        <v>579</v>
      </c>
      <c r="P95" s="21" t="s">
        <v>587</v>
      </c>
    </row>
    <row r="96" spans="1:16" ht="21" customHeight="1" x14ac:dyDescent="0.15">
      <c r="A96" s="6">
        <v>95</v>
      </c>
      <c r="B96" s="20" t="s">
        <v>580</v>
      </c>
      <c r="C96" s="20" t="s">
        <v>580</v>
      </c>
      <c r="D96" s="20" t="s">
        <v>581</v>
      </c>
      <c r="E96" s="7">
        <v>21</v>
      </c>
      <c r="F96" s="7">
        <v>2</v>
      </c>
      <c r="G96" s="7">
        <v>23</v>
      </c>
      <c r="H96" s="7">
        <v>23</v>
      </c>
      <c r="I96" s="35">
        <v>2300</v>
      </c>
      <c r="J96" s="20"/>
      <c r="K96" s="20">
        <f t="shared" si="8"/>
        <v>0</v>
      </c>
      <c r="L96" s="20">
        <f t="shared" si="9"/>
        <v>0</v>
      </c>
      <c r="M96" s="21" t="s">
        <v>586</v>
      </c>
      <c r="N96" s="20">
        <v>15919729893</v>
      </c>
      <c r="O96" s="20" t="s">
        <v>582</v>
      </c>
      <c r="P96" s="21" t="s">
        <v>588</v>
      </c>
    </row>
    <row r="97" spans="1:16" ht="39.950000000000003" customHeight="1" x14ac:dyDescent="0.15">
      <c r="A97" s="25" t="s">
        <v>11</v>
      </c>
      <c r="B97" s="25"/>
      <c r="C97" s="25"/>
      <c r="D97" s="25"/>
      <c r="E97" s="25"/>
      <c r="F97" s="25"/>
      <c r="G97" s="25"/>
      <c r="H97" s="25"/>
      <c r="I97" s="25"/>
      <c r="J97" s="25"/>
      <c r="K97" s="6">
        <f>SUM(K2:K93)</f>
        <v>0</v>
      </c>
      <c r="L97" s="6">
        <f>SUM(L2:L93)</f>
        <v>0</v>
      </c>
      <c r="M97" s="6"/>
      <c r="N97" s="6"/>
      <c r="O97" s="6"/>
      <c r="P97" s="22"/>
    </row>
  </sheetData>
  <autoFilter ref="A1:P97" xr:uid="{2A862250-0C1A-4B46-A98D-D9E1326CA2AF}"/>
  <mergeCells count="1">
    <mergeCell ref="A97:J97"/>
  </mergeCells>
  <pageMargins left="0.75" right="0.75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F71D-610C-4028-8349-C63F7DA9EFD5}">
  <dimension ref="A1:G84"/>
  <sheetViews>
    <sheetView workbookViewId="0">
      <selection activeCell="A6" sqref="A6:XFD6"/>
    </sheetView>
  </sheetViews>
  <sheetFormatPr defaultRowHeight="13.5" x14ac:dyDescent="0.15"/>
  <cols>
    <col min="1" max="1" width="48.25" bestFit="1" customWidth="1"/>
    <col min="2" max="2" width="22" bestFit="1" customWidth="1"/>
    <col min="3" max="3" width="7.125" bestFit="1" customWidth="1"/>
    <col min="4" max="4" width="8.375" bestFit="1" customWidth="1"/>
    <col min="5" max="5" width="7.125" bestFit="1" customWidth="1"/>
    <col min="6" max="6" width="8.625" bestFit="1" customWidth="1"/>
    <col min="7" max="7" width="12.875" bestFit="1" customWidth="1"/>
  </cols>
  <sheetData>
    <row r="1" spans="1:7" ht="90" x14ac:dyDescent="0.15">
      <c r="A1" s="26" t="s">
        <v>12</v>
      </c>
      <c r="B1" s="26" t="s">
        <v>589</v>
      </c>
      <c r="C1" s="26" t="s">
        <v>590</v>
      </c>
      <c r="D1" s="26" t="s">
        <v>591</v>
      </c>
      <c r="E1" s="26" t="s">
        <v>592</v>
      </c>
      <c r="F1" s="26" t="s">
        <v>593</v>
      </c>
      <c r="G1" s="27" t="s">
        <v>594</v>
      </c>
    </row>
    <row r="2" spans="1:7" ht="17.25" x14ac:dyDescent="0.15">
      <c r="A2" s="29" t="s">
        <v>90</v>
      </c>
      <c r="B2" s="28" t="s">
        <v>91</v>
      </c>
      <c r="C2" s="28">
        <v>301</v>
      </c>
      <c r="D2" s="28">
        <v>104</v>
      </c>
      <c r="E2" s="28">
        <f t="shared" ref="E2:E65" si="0">C2+D2</f>
        <v>405</v>
      </c>
      <c r="F2" s="30">
        <f t="shared" ref="F2:F65" si="1">E2*1</f>
        <v>405</v>
      </c>
      <c r="G2" s="31">
        <f t="shared" ref="G2:G65" si="2">F2*100</f>
        <v>40500</v>
      </c>
    </row>
    <row r="3" spans="1:7" ht="17.25" x14ac:dyDescent="0.15">
      <c r="A3" s="29" t="s">
        <v>568</v>
      </c>
      <c r="B3" s="28" t="s">
        <v>305</v>
      </c>
      <c r="C3" s="28">
        <v>170</v>
      </c>
      <c r="D3" s="28">
        <v>72</v>
      </c>
      <c r="E3" s="28">
        <f t="shared" si="0"/>
        <v>242</v>
      </c>
      <c r="F3" s="30">
        <f t="shared" si="1"/>
        <v>242</v>
      </c>
      <c r="G3" s="31">
        <f t="shared" si="2"/>
        <v>24200</v>
      </c>
    </row>
    <row r="4" spans="1:7" ht="17.25" x14ac:dyDescent="0.15">
      <c r="A4" s="29" t="s">
        <v>470</v>
      </c>
      <c r="B4" s="28" t="s">
        <v>471</v>
      </c>
      <c r="C4" s="28">
        <v>141</v>
      </c>
      <c r="D4" s="28">
        <v>9</v>
      </c>
      <c r="E4" s="28">
        <f t="shared" si="0"/>
        <v>150</v>
      </c>
      <c r="F4" s="30">
        <f t="shared" si="1"/>
        <v>150</v>
      </c>
      <c r="G4" s="31">
        <f t="shared" si="2"/>
        <v>15000</v>
      </c>
    </row>
    <row r="5" spans="1:7" ht="17.25" x14ac:dyDescent="0.15">
      <c r="A5" s="29" t="s">
        <v>262</v>
      </c>
      <c r="B5" s="28" t="s">
        <v>263</v>
      </c>
      <c r="C5" s="28">
        <v>106</v>
      </c>
      <c r="D5" s="28">
        <v>4</v>
      </c>
      <c r="E5" s="28">
        <f t="shared" si="0"/>
        <v>110</v>
      </c>
      <c r="F5" s="30">
        <f t="shared" si="1"/>
        <v>110</v>
      </c>
      <c r="G5" s="31">
        <f t="shared" si="2"/>
        <v>11000</v>
      </c>
    </row>
    <row r="6" spans="1:7" ht="17.25" x14ac:dyDescent="0.15">
      <c r="A6" s="29" t="s">
        <v>21</v>
      </c>
      <c r="B6" s="28" t="s">
        <v>22</v>
      </c>
      <c r="C6" s="28">
        <v>103</v>
      </c>
      <c r="D6" s="28">
        <v>42</v>
      </c>
      <c r="E6" s="28">
        <f t="shared" si="0"/>
        <v>145</v>
      </c>
      <c r="F6" s="30">
        <f t="shared" si="1"/>
        <v>145</v>
      </c>
      <c r="G6" s="31">
        <f t="shared" si="2"/>
        <v>14500</v>
      </c>
    </row>
    <row r="7" spans="1:7" ht="17.25" x14ac:dyDescent="0.15">
      <c r="A7" s="29" t="s">
        <v>42</v>
      </c>
      <c r="B7" s="28" t="s">
        <v>43</v>
      </c>
      <c r="C7" s="28">
        <v>97</v>
      </c>
      <c r="D7" s="28">
        <v>31</v>
      </c>
      <c r="E7" s="28">
        <f t="shared" si="0"/>
        <v>128</v>
      </c>
      <c r="F7" s="30">
        <f t="shared" si="1"/>
        <v>128</v>
      </c>
      <c r="G7" s="31">
        <f t="shared" si="2"/>
        <v>12800</v>
      </c>
    </row>
    <row r="8" spans="1:7" ht="17.25" x14ac:dyDescent="0.15">
      <c r="A8" s="29" t="s">
        <v>417</v>
      </c>
      <c r="B8" s="28" t="s">
        <v>418</v>
      </c>
      <c r="C8" s="28">
        <v>84</v>
      </c>
      <c r="D8" s="28">
        <v>5</v>
      </c>
      <c r="E8" s="28">
        <f t="shared" si="0"/>
        <v>89</v>
      </c>
      <c r="F8" s="30">
        <f t="shared" si="1"/>
        <v>89</v>
      </c>
      <c r="G8" s="31">
        <f t="shared" si="2"/>
        <v>8900</v>
      </c>
    </row>
    <row r="9" spans="1:7" ht="17.25" x14ac:dyDescent="0.15">
      <c r="A9" s="29" t="s">
        <v>220</v>
      </c>
      <c r="B9" s="28" t="s">
        <v>221</v>
      </c>
      <c r="C9" s="28">
        <v>80</v>
      </c>
      <c r="D9" s="28">
        <v>2</v>
      </c>
      <c r="E9" s="28">
        <f t="shared" si="0"/>
        <v>82</v>
      </c>
      <c r="F9" s="30">
        <f t="shared" si="1"/>
        <v>82</v>
      </c>
      <c r="G9" s="31">
        <f t="shared" si="2"/>
        <v>8200</v>
      </c>
    </row>
    <row r="10" spans="1:7" ht="17.25" x14ac:dyDescent="0.15">
      <c r="A10" s="29" t="s">
        <v>559</v>
      </c>
      <c r="B10" s="28" t="s">
        <v>560</v>
      </c>
      <c r="C10" s="28">
        <v>80</v>
      </c>
      <c r="D10" s="28">
        <v>28</v>
      </c>
      <c r="E10" s="28">
        <f t="shared" si="0"/>
        <v>108</v>
      </c>
      <c r="F10" s="30">
        <f t="shared" si="1"/>
        <v>108</v>
      </c>
      <c r="G10" s="31">
        <f t="shared" si="2"/>
        <v>10800</v>
      </c>
    </row>
    <row r="11" spans="1:7" ht="17.25" x14ac:dyDescent="0.15">
      <c r="A11" s="29" t="s">
        <v>435</v>
      </c>
      <c r="B11" s="28" t="s">
        <v>436</v>
      </c>
      <c r="C11" s="28">
        <v>75</v>
      </c>
      <c r="D11" s="28">
        <v>30</v>
      </c>
      <c r="E11" s="28">
        <f t="shared" si="0"/>
        <v>105</v>
      </c>
      <c r="F11" s="30">
        <f t="shared" si="1"/>
        <v>105</v>
      </c>
      <c r="G11" s="31">
        <f t="shared" si="2"/>
        <v>10500</v>
      </c>
    </row>
    <row r="12" spans="1:7" ht="17.25" x14ac:dyDescent="0.15">
      <c r="A12" s="29" t="s">
        <v>328</v>
      </c>
      <c r="B12" s="28" t="s">
        <v>329</v>
      </c>
      <c r="C12" s="28">
        <v>72</v>
      </c>
      <c r="D12" s="28">
        <v>10</v>
      </c>
      <c r="E12" s="28">
        <f t="shared" si="0"/>
        <v>82</v>
      </c>
      <c r="F12" s="30">
        <f t="shared" si="1"/>
        <v>82</v>
      </c>
      <c r="G12" s="31">
        <f t="shared" si="2"/>
        <v>8200</v>
      </c>
    </row>
    <row r="13" spans="1:7" ht="17.25" x14ac:dyDescent="0.15">
      <c r="A13" s="29" t="s">
        <v>137</v>
      </c>
      <c r="B13" s="28" t="s">
        <v>138</v>
      </c>
      <c r="C13" s="28">
        <v>66</v>
      </c>
      <c r="D13" s="28">
        <v>26</v>
      </c>
      <c r="E13" s="28">
        <f t="shared" si="0"/>
        <v>92</v>
      </c>
      <c r="F13" s="30">
        <f t="shared" si="1"/>
        <v>92</v>
      </c>
      <c r="G13" s="31">
        <f t="shared" si="2"/>
        <v>9200</v>
      </c>
    </row>
    <row r="14" spans="1:7" ht="17.25" x14ac:dyDescent="0.15">
      <c r="A14" s="29" t="s">
        <v>33</v>
      </c>
      <c r="B14" s="28" t="s">
        <v>34</v>
      </c>
      <c r="C14" s="28">
        <v>56</v>
      </c>
      <c r="D14" s="28"/>
      <c r="E14" s="28">
        <f t="shared" si="0"/>
        <v>56</v>
      </c>
      <c r="F14" s="30">
        <f t="shared" si="1"/>
        <v>56</v>
      </c>
      <c r="G14" s="31">
        <f t="shared" si="2"/>
        <v>5600</v>
      </c>
    </row>
    <row r="15" spans="1:7" ht="17.25" x14ac:dyDescent="0.15">
      <c r="A15" s="29" t="s">
        <v>412</v>
      </c>
      <c r="B15" s="28" t="s">
        <v>413</v>
      </c>
      <c r="C15" s="28">
        <v>56</v>
      </c>
      <c r="D15" s="28"/>
      <c r="E15" s="28">
        <f t="shared" si="0"/>
        <v>56</v>
      </c>
      <c r="F15" s="30">
        <f t="shared" si="1"/>
        <v>56</v>
      </c>
      <c r="G15" s="31">
        <f t="shared" si="2"/>
        <v>5600</v>
      </c>
    </row>
    <row r="16" spans="1:7" ht="17.25" x14ac:dyDescent="0.15">
      <c r="A16" s="29" t="s">
        <v>292</v>
      </c>
      <c r="B16" s="28" t="s">
        <v>293</v>
      </c>
      <c r="C16" s="28">
        <v>55</v>
      </c>
      <c r="D16" s="28">
        <v>2</v>
      </c>
      <c r="E16" s="28">
        <f t="shared" si="0"/>
        <v>57</v>
      </c>
      <c r="F16" s="30">
        <f t="shared" si="1"/>
        <v>57</v>
      </c>
      <c r="G16" s="31">
        <f t="shared" si="2"/>
        <v>5700</v>
      </c>
    </row>
    <row r="17" spans="1:7" ht="17.25" x14ac:dyDescent="0.15">
      <c r="A17" s="29" t="s">
        <v>54</v>
      </c>
      <c r="B17" s="28" t="s">
        <v>55</v>
      </c>
      <c r="C17" s="28">
        <v>48</v>
      </c>
      <c r="D17" s="28">
        <v>4</v>
      </c>
      <c r="E17" s="28">
        <f t="shared" si="0"/>
        <v>52</v>
      </c>
      <c r="F17" s="30">
        <f t="shared" si="1"/>
        <v>52</v>
      </c>
      <c r="G17" s="31">
        <f t="shared" si="2"/>
        <v>5200</v>
      </c>
    </row>
    <row r="18" spans="1:7" ht="17.25" x14ac:dyDescent="0.15">
      <c r="A18" s="29" t="s">
        <v>334</v>
      </c>
      <c r="B18" s="28" t="s">
        <v>335</v>
      </c>
      <c r="C18" s="28">
        <v>48</v>
      </c>
      <c r="D18" s="28">
        <v>1</v>
      </c>
      <c r="E18" s="28">
        <f t="shared" si="0"/>
        <v>49</v>
      </c>
      <c r="F18" s="30">
        <f t="shared" si="1"/>
        <v>49</v>
      </c>
      <c r="G18" s="31">
        <f t="shared" si="2"/>
        <v>4900</v>
      </c>
    </row>
    <row r="19" spans="1:7" ht="17.25" x14ac:dyDescent="0.15">
      <c r="A19" s="29" t="s">
        <v>214</v>
      </c>
      <c r="B19" s="28" t="s">
        <v>215</v>
      </c>
      <c r="C19" s="28">
        <v>42</v>
      </c>
      <c r="D19" s="28"/>
      <c r="E19" s="28">
        <f t="shared" si="0"/>
        <v>42</v>
      </c>
      <c r="F19" s="30">
        <f t="shared" si="1"/>
        <v>42</v>
      </c>
      <c r="G19" s="31">
        <f t="shared" si="2"/>
        <v>4200</v>
      </c>
    </row>
    <row r="20" spans="1:7" ht="17.25" x14ac:dyDescent="0.15">
      <c r="A20" s="29" t="s">
        <v>160</v>
      </c>
      <c r="B20" s="28" t="s">
        <v>161</v>
      </c>
      <c r="C20" s="28">
        <v>41</v>
      </c>
      <c r="D20" s="28">
        <v>6</v>
      </c>
      <c r="E20" s="28">
        <f t="shared" si="0"/>
        <v>47</v>
      </c>
      <c r="F20" s="30">
        <f t="shared" si="1"/>
        <v>47</v>
      </c>
      <c r="G20" s="31">
        <f t="shared" si="2"/>
        <v>4700</v>
      </c>
    </row>
    <row r="21" spans="1:7" ht="17.25" x14ac:dyDescent="0.15">
      <c r="A21" s="29" t="s">
        <v>178</v>
      </c>
      <c r="B21" s="28" t="s">
        <v>179</v>
      </c>
      <c r="C21" s="28">
        <v>40</v>
      </c>
      <c r="D21" s="28">
        <v>8</v>
      </c>
      <c r="E21" s="28">
        <f t="shared" si="0"/>
        <v>48</v>
      </c>
      <c r="F21" s="30">
        <f t="shared" si="1"/>
        <v>48</v>
      </c>
      <c r="G21" s="31">
        <f t="shared" si="2"/>
        <v>4800</v>
      </c>
    </row>
    <row r="22" spans="1:7" ht="17.25" x14ac:dyDescent="0.15">
      <c r="A22" s="29" t="s">
        <v>78</v>
      </c>
      <c r="B22" s="28" t="s">
        <v>79</v>
      </c>
      <c r="C22" s="28">
        <v>40</v>
      </c>
      <c r="D22" s="28"/>
      <c r="E22" s="28">
        <f t="shared" si="0"/>
        <v>40</v>
      </c>
      <c r="F22" s="30">
        <f t="shared" si="1"/>
        <v>40</v>
      </c>
      <c r="G22" s="31">
        <f t="shared" si="2"/>
        <v>4000</v>
      </c>
    </row>
    <row r="23" spans="1:7" ht="17.25" x14ac:dyDescent="0.15">
      <c r="A23" s="29" t="s">
        <v>566</v>
      </c>
      <c r="B23" s="28" t="s">
        <v>269</v>
      </c>
      <c r="C23" s="28">
        <v>39</v>
      </c>
      <c r="D23" s="28">
        <v>18</v>
      </c>
      <c r="E23" s="28">
        <f t="shared" si="0"/>
        <v>57</v>
      </c>
      <c r="F23" s="30">
        <f t="shared" si="1"/>
        <v>57</v>
      </c>
      <c r="G23" s="31">
        <f t="shared" si="2"/>
        <v>5700</v>
      </c>
    </row>
    <row r="24" spans="1:7" ht="17.25" x14ac:dyDescent="0.15">
      <c r="A24" s="29" t="s">
        <v>125</v>
      </c>
      <c r="B24" s="28" t="s">
        <v>126</v>
      </c>
      <c r="C24" s="28">
        <v>36</v>
      </c>
      <c r="D24" s="28">
        <v>3</v>
      </c>
      <c r="E24" s="28">
        <f t="shared" si="0"/>
        <v>39</v>
      </c>
      <c r="F24" s="30">
        <f t="shared" si="1"/>
        <v>39</v>
      </c>
      <c r="G24" s="31">
        <f t="shared" si="2"/>
        <v>3900</v>
      </c>
    </row>
    <row r="25" spans="1:7" ht="17.25" x14ac:dyDescent="0.15">
      <c r="A25" s="29" t="s">
        <v>423</v>
      </c>
      <c r="B25" s="28" t="s">
        <v>424</v>
      </c>
      <c r="C25" s="28">
        <v>36</v>
      </c>
      <c r="D25" s="28">
        <v>11</v>
      </c>
      <c r="E25" s="28">
        <f t="shared" si="0"/>
        <v>47</v>
      </c>
      <c r="F25" s="30">
        <f t="shared" si="1"/>
        <v>47</v>
      </c>
      <c r="G25" s="31">
        <f t="shared" si="2"/>
        <v>4700</v>
      </c>
    </row>
    <row r="26" spans="1:7" ht="17.25" x14ac:dyDescent="0.15">
      <c r="A26" s="29" t="s">
        <v>571</v>
      </c>
      <c r="B26" s="28" t="s">
        <v>383</v>
      </c>
      <c r="C26" s="28">
        <v>34</v>
      </c>
      <c r="D26" s="28"/>
      <c r="E26" s="28">
        <f t="shared" si="0"/>
        <v>34</v>
      </c>
      <c r="F26" s="30">
        <f t="shared" si="1"/>
        <v>34</v>
      </c>
      <c r="G26" s="31">
        <f t="shared" si="2"/>
        <v>3400</v>
      </c>
    </row>
    <row r="27" spans="1:7" ht="17.25" x14ac:dyDescent="0.15">
      <c r="A27" s="29" t="s">
        <v>298</v>
      </c>
      <c r="B27" s="28" t="s">
        <v>299</v>
      </c>
      <c r="C27" s="28">
        <v>33</v>
      </c>
      <c r="D27" s="28"/>
      <c r="E27" s="28">
        <f t="shared" si="0"/>
        <v>33</v>
      </c>
      <c r="F27" s="30">
        <f t="shared" si="1"/>
        <v>33</v>
      </c>
      <c r="G27" s="31">
        <f t="shared" si="2"/>
        <v>3300</v>
      </c>
    </row>
    <row r="28" spans="1:7" ht="17.25" x14ac:dyDescent="0.15">
      <c r="A28" s="29" t="s">
        <v>148</v>
      </c>
      <c r="B28" s="28" t="s">
        <v>149</v>
      </c>
      <c r="C28" s="28">
        <v>31</v>
      </c>
      <c r="D28" s="28"/>
      <c r="E28" s="28">
        <f t="shared" si="0"/>
        <v>31</v>
      </c>
      <c r="F28" s="30">
        <f t="shared" si="1"/>
        <v>31</v>
      </c>
      <c r="G28" s="31">
        <f t="shared" si="2"/>
        <v>3100</v>
      </c>
    </row>
    <row r="29" spans="1:7" ht="17.25" x14ac:dyDescent="0.15">
      <c r="A29" s="29" t="s">
        <v>119</v>
      </c>
      <c r="B29" s="28" t="s">
        <v>120</v>
      </c>
      <c r="C29" s="28">
        <v>28</v>
      </c>
      <c r="D29" s="28"/>
      <c r="E29" s="28">
        <f t="shared" si="0"/>
        <v>28</v>
      </c>
      <c r="F29" s="30">
        <f t="shared" si="1"/>
        <v>28</v>
      </c>
      <c r="G29" s="31">
        <f t="shared" si="2"/>
        <v>2800</v>
      </c>
    </row>
    <row r="30" spans="1:7" ht="17.25" x14ac:dyDescent="0.15">
      <c r="A30" s="29" t="s">
        <v>577</v>
      </c>
      <c r="B30" s="32" t="s">
        <v>578</v>
      </c>
      <c r="C30" s="28">
        <v>27</v>
      </c>
      <c r="D30" s="28"/>
      <c r="E30" s="28">
        <f t="shared" si="0"/>
        <v>27</v>
      </c>
      <c r="F30" s="30">
        <f t="shared" si="1"/>
        <v>27</v>
      </c>
      <c r="G30" s="31">
        <f t="shared" si="2"/>
        <v>2700</v>
      </c>
    </row>
    <row r="31" spans="1:7" ht="17.25" x14ac:dyDescent="0.15">
      <c r="A31" s="29" t="s">
        <v>172</v>
      </c>
      <c r="B31" s="28" t="s">
        <v>173</v>
      </c>
      <c r="C31" s="28">
        <v>27</v>
      </c>
      <c r="D31" s="28"/>
      <c r="E31" s="28">
        <f t="shared" si="0"/>
        <v>27</v>
      </c>
      <c r="F31" s="30">
        <f t="shared" si="1"/>
        <v>27</v>
      </c>
      <c r="G31" s="31">
        <f t="shared" si="2"/>
        <v>2700</v>
      </c>
    </row>
    <row r="32" spans="1:7" ht="17.25" x14ac:dyDescent="0.15">
      <c r="A32" s="29" t="s">
        <v>518</v>
      </c>
      <c r="B32" s="28" t="s">
        <v>519</v>
      </c>
      <c r="C32" s="28">
        <v>26</v>
      </c>
      <c r="D32" s="28"/>
      <c r="E32" s="28">
        <f t="shared" si="0"/>
        <v>26</v>
      </c>
      <c r="F32" s="30">
        <f t="shared" si="1"/>
        <v>26</v>
      </c>
      <c r="G32" s="31">
        <f t="shared" si="2"/>
        <v>2600</v>
      </c>
    </row>
    <row r="33" spans="1:7" ht="17.25" x14ac:dyDescent="0.15">
      <c r="A33" s="29" t="s">
        <v>84</v>
      </c>
      <c r="B33" s="28" t="s">
        <v>85</v>
      </c>
      <c r="C33" s="28">
        <v>23</v>
      </c>
      <c r="D33" s="28"/>
      <c r="E33" s="28">
        <f t="shared" si="0"/>
        <v>23</v>
      </c>
      <c r="F33" s="30">
        <f t="shared" si="1"/>
        <v>23</v>
      </c>
      <c r="G33" s="31">
        <f t="shared" si="2"/>
        <v>2300</v>
      </c>
    </row>
    <row r="34" spans="1:7" ht="17.25" x14ac:dyDescent="0.15">
      <c r="A34" s="29" t="s">
        <v>482</v>
      </c>
      <c r="B34" s="28" t="s">
        <v>483</v>
      </c>
      <c r="C34" s="28">
        <v>21</v>
      </c>
      <c r="D34" s="28">
        <v>4</v>
      </c>
      <c r="E34" s="28">
        <f t="shared" si="0"/>
        <v>25</v>
      </c>
      <c r="F34" s="30">
        <f t="shared" si="1"/>
        <v>25</v>
      </c>
      <c r="G34" s="31">
        <f t="shared" si="2"/>
        <v>2500</v>
      </c>
    </row>
    <row r="35" spans="1:7" ht="17.25" x14ac:dyDescent="0.15">
      <c r="A35" s="29" t="s">
        <v>580</v>
      </c>
      <c r="B35" s="32" t="s">
        <v>581</v>
      </c>
      <c r="C35" s="28">
        <v>21</v>
      </c>
      <c r="D35" s="28">
        <v>2</v>
      </c>
      <c r="E35" s="28">
        <f t="shared" si="0"/>
        <v>23</v>
      </c>
      <c r="F35" s="30">
        <f t="shared" si="1"/>
        <v>23</v>
      </c>
      <c r="G35" s="31">
        <f t="shared" si="2"/>
        <v>2300</v>
      </c>
    </row>
    <row r="36" spans="1:7" ht="17.25" x14ac:dyDescent="0.15">
      <c r="A36" s="29" t="s">
        <v>113</v>
      </c>
      <c r="B36" s="28" t="s">
        <v>114</v>
      </c>
      <c r="C36" s="28">
        <v>20</v>
      </c>
      <c r="D36" s="28"/>
      <c r="E36" s="28">
        <f t="shared" si="0"/>
        <v>20</v>
      </c>
      <c r="F36" s="30">
        <f t="shared" si="1"/>
        <v>20</v>
      </c>
      <c r="G36" s="31">
        <f t="shared" si="2"/>
        <v>2000</v>
      </c>
    </row>
    <row r="37" spans="1:7" ht="17.25" x14ac:dyDescent="0.15">
      <c r="A37" s="29" t="s">
        <v>352</v>
      </c>
      <c r="B37" s="28" t="s">
        <v>353</v>
      </c>
      <c r="C37" s="28">
        <v>19</v>
      </c>
      <c r="D37" s="28"/>
      <c r="E37" s="28">
        <f t="shared" si="0"/>
        <v>19</v>
      </c>
      <c r="F37" s="30">
        <f t="shared" si="1"/>
        <v>19</v>
      </c>
      <c r="G37" s="31">
        <f t="shared" si="2"/>
        <v>1900</v>
      </c>
    </row>
    <row r="38" spans="1:7" ht="17.25" x14ac:dyDescent="0.15">
      <c r="A38" s="29" t="s">
        <v>72</v>
      </c>
      <c r="B38" s="28" t="s">
        <v>73</v>
      </c>
      <c r="C38" s="28">
        <v>19</v>
      </c>
      <c r="D38" s="28"/>
      <c r="E38" s="28">
        <f t="shared" si="0"/>
        <v>19</v>
      </c>
      <c r="F38" s="30">
        <f t="shared" si="1"/>
        <v>19</v>
      </c>
      <c r="G38" s="31">
        <f t="shared" si="2"/>
        <v>1900</v>
      </c>
    </row>
    <row r="39" spans="1:7" ht="17.25" x14ac:dyDescent="0.15">
      <c r="A39" s="29" t="s">
        <v>542</v>
      </c>
      <c r="B39" s="28" t="s">
        <v>543</v>
      </c>
      <c r="C39" s="28">
        <v>19</v>
      </c>
      <c r="D39" s="28">
        <v>4</v>
      </c>
      <c r="E39" s="28">
        <f t="shared" si="0"/>
        <v>23</v>
      </c>
      <c r="F39" s="30">
        <f t="shared" si="1"/>
        <v>23</v>
      </c>
      <c r="G39" s="31">
        <f t="shared" si="2"/>
        <v>2300</v>
      </c>
    </row>
    <row r="40" spans="1:7" ht="17.25" x14ac:dyDescent="0.15">
      <c r="A40" s="29" t="s">
        <v>232</v>
      </c>
      <c r="B40" s="28" t="s">
        <v>233</v>
      </c>
      <c r="C40" s="28">
        <v>18</v>
      </c>
      <c r="D40" s="28">
        <v>2</v>
      </c>
      <c r="E40" s="28">
        <f t="shared" si="0"/>
        <v>20</v>
      </c>
      <c r="F40" s="30">
        <f t="shared" si="1"/>
        <v>20</v>
      </c>
      <c r="G40" s="31">
        <f t="shared" si="2"/>
        <v>2000</v>
      </c>
    </row>
    <row r="41" spans="1:7" ht="17.25" x14ac:dyDescent="0.15">
      <c r="A41" s="29" t="s">
        <v>143</v>
      </c>
      <c r="B41" s="28" t="s">
        <v>144</v>
      </c>
      <c r="C41" s="28">
        <v>18</v>
      </c>
      <c r="D41" s="28"/>
      <c r="E41" s="28">
        <f t="shared" si="0"/>
        <v>18</v>
      </c>
      <c r="F41" s="30">
        <f t="shared" si="1"/>
        <v>18</v>
      </c>
      <c r="G41" s="31">
        <f t="shared" si="2"/>
        <v>1800</v>
      </c>
    </row>
    <row r="42" spans="1:7" ht="17.25" x14ac:dyDescent="0.15">
      <c r="A42" s="29" t="s">
        <v>316</v>
      </c>
      <c r="B42" s="28" t="s">
        <v>317</v>
      </c>
      <c r="C42" s="28">
        <v>16</v>
      </c>
      <c r="D42" s="28"/>
      <c r="E42" s="28">
        <f t="shared" si="0"/>
        <v>16</v>
      </c>
      <c r="F42" s="30">
        <f t="shared" si="1"/>
        <v>16</v>
      </c>
      <c r="G42" s="31">
        <f t="shared" si="2"/>
        <v>1600</v>
      </c>
    </row>
    <row r="43" spans="1:7" ht="17.25" x14ac:dyDescent="0.15">
      <c r="A43" s="29" t="s">
        <v>488</v>
      </c>
      <c r="B43" s="28" t="s">
        <v>489</v>
      </c>
      <c r="C43" s="28">
        <v>16</v>
      </c>
      <c r="D43" s="28">
        <v>6</v>
      </c>
      <c r="E43" s="28">
        <f t="shared" si="0"/>
        <v>22</v>
      </c>
      <c r="F43" s="30">
        <f t="shared" si="1"/>
        <v>22</v>
      </c>
      <c r="G43" s="31">
        <f t="shared" si="2"/>
        <v>2200</v>
      </c>
    </row>
    <row r="44" spans="1:7" ht="17.25" x14ac:dyDescent="0.15">
      <c r="A44" s="29" t="s">
        <v>476</v>
      </c>
      <c r="B44" s="28" t="s">
        <v>477</v>
      </c>
      <c r="C44" s="28">
        <v>15</v>
      </c>
      <c r="D44" s="28">
        <v>2</v>
      </c>
      <c r="E44" s="28">
        <f t="shared" si="0"/>
        <v>17</v>
      </c>
      <c r="F44" s="30">
        <f t="shared" si="1"/>
        <v>17</v>
      </c>
      <c r="G44" s="31">
        <f t="shared" si="2"/>
        <v>1700</v>
      </c>
    </row>
    <row r="45" spans="1:7" ht="17.25" x14ac:dyDescent="0.15">
      <c r="A45" s="29" t="s">
        <v>27</v>
      </c>
      <c r="B45" s="28" t="s">
        <v>28</v>
      </c>
      <c r="C45" s="28">
        <v>14</v>
      </c>
      <c r="D45" s="28">
        <v>5</v>
      </c>
      <c r="E45" s="28">
        <f t="shared" si="0"/>
        <v>19</v>
      </c>
      <c r="F45" s="30">
        <f t="shared" si="1"/>
        <v>19</v>
      </c>
      <c r="G45" s="31">
        <f t="shared" si="2"/>
        <v>1900</v>
      </c>
    </row>
    <row r="46" spans="1:7" ht="17.25" x14ac:dyDescent="0.15">
      <c r="A46" s="29" t="s">
        <v>530</v>
      </c>
      <c r="B46" s="28" t="s">
        <v>531</v>
      </c>
      <c r="C46" s="28">
        <v>14</v>
      </c>
      <c r="D46" s="28"/>
      <c r="E46" s="28">
        <f t="shared" si="0"/>
        <v>14</v>
      </c>
      <c r="F46" s="30">
        <f t="shared" si="1"/>
        <v>14</v>
      </c>
      <c r="G46" s="31">
        <f t="shared" si="2"/>
        <v>1400</v>
      </c>
    </row>
    <row r="47" spans="1:7" ht="17.25" x14ac:dyDescent="0.15">
      <c r="A47" s="29" t="s">
        <v>66</v>
      </c>
      <c r="B47" s="28" t="s">
        <v>67</v>
      </c>
      <c r="C47" s="28">
        <v>13</v>
      </c>
      <c r="D47" s="28"/>
      <c r="E47" s="28">
        <f t="shared" si="0"/>
        <v>13</v>
      </c>
      <c r="F47" s="30">
        <f t="shared" si="1"/>
        <v>13</v>
      </c>
      <c r="G47" s="31">
        <f t="shared" si="2"/>
        <v>1300</v>
      </c>
    </row>
    <row r="48" spans="1:7" ht="17.25" x14ac:dyDescent="0.15">
      <c r="A48" s="29" t="s">
        <v>506</v>
      </c>
      <c r="B48" s="28" t="s">
        <v>507</v>
      </c>
      <c r="C48" s="28">
        <v>12</v>
      </c>
      <c r="D48" s="28"/>
      <c r="E48" s="28">
        <f t="shared" si="0"/>
        <v>12</v>
      </c>
      <c r="F48" s="30">
        <f t="shared" si="1"/>
        <v>12</v>
      </c>
      <c r="G48" s="31">
        <f t="shared" si="2"/>
        <v>1200</v>
      </c>
    </row>
    <row r="49" spans="1:7" ht="17.25" x14ac:dyDescent="0.15">
      <c r="A49" s="29" t="s">
        <v>196</v>
      </c>
      <c r="B49" s="28" t="s">
        <v>197</v>
      </c>
      <c r="C49" s="28">
        <v>12</v>
      </c>
      <c r="D49" s="28">
        <v>4</v>
      </c>
      <c r="E49" s="28">
        <f t="shared" si="0"/>
        <v>16</v>
      </c>
      <c r="F49" s="30">
        <f t="shared" si="1"/>
        <v>16</v>
      </c>
      <c r="G49" s="31">
        <f t="shared" si="2"/>
        <v>1600</v>
      </c>
    </row>
    <row r="50" spans="1:7" ht="17.25" x14ac:dyDescent="0.15">
      <c r="A50" s="29" t="s">
        <v>494</v>
      </c>
      <c r="B50" s="28" t="s">
        <v>495</v>
      </c>
      <c r="C50" s="28">
        <v>11</v>
      </c>
      <c r="D50" s="28">
        <v>1</v>
      </c>
      <c r="E50" s="28">
        <f t="shared" si="0"/>
        <v>12</v>
      </c>
      <c r="F50" s="30">
        <f t="shared" si="1"/>
        <v>12</v>
      </c>
      <c r="G50" s="31">
        <f t="shared" si="2"/>
        <v>1200</v>
      </c>
    </row>
    <row r="51" spans="1:7" ht="17.25" x14ac:dyDescent="0.15">
      <c r="A51" s="29" t="s">
        <v>238</v>
      </c>
      <c r="B51" s="28" t="s">
        <v>239</v>
      </c>
      <c r="C51" s="28">
        <v>10</v>
      </c>
      <c r="D51" s="28">
        <v>1</v>
      </c>
      <c r="E51" s="28">
        <f t="shared" si="0"/>
        <v>11</v>
      </c>
      <c r="F51" s="30">
        <f t="shared" si="1"/>
        <v>11</v>
      </c>
      <c r="G51" s="31">
        <f t="shared" si="2"/>
        <v>1100</v>
      </c>
    </row>
    <row r="52" spans="1:7" ht="17.25" x14ac:dyDescent="0.15">
      <c r="A52" s="29" t="s">
        <v>465</v>
      </c>
      <c r="B52" s="28" t="s">
        <v>573</v>
      </c>
      <c r="C52" s="28">
        <v>9</v>
      </c>
      <c r="D52" s="28">
        <v>2</v>
      </c>
      <c r="E52" s="28">
        <f t="shared" si="0"/>
        <v>11</v>
      </c>
      <c r="F52" s="30">
        <f t="shared" si="1"/>
        <v>11</v>
      </c>
      <c r="G52" s="31">
        <f t="shared" si="2"/>
        <v>1100</v>
      </c>
    </row>
    <row r="53" spans="1:7" ht="17.25" x14ac:dyDescent="0.15">
      <c r="A53" s="29" t="s">
        <v>512</v>
      </c>
      <c r="B53" s="28" t="s">
        <v>513</v>
      </c>
      <c r="C53" s="28">
        <v>8</v>
      </c>
      <c r="D53" s="28">
        <v>1</v>
      </c>
      <c r="E53" s="28">
        <f t="shared" si="0"/>
        <v>9</v>
      </c>
      <c r="F53" s="30">
        <f t="shared" si="1"/>
        <v>9</v>
      </c>
      <c r="G53" s="31">
        <f t="shared" si="2"/>
        <v>900</v>
      </c>
    </row>
    <row r="54" spans="1:7" ht="17.25" x14ac:dyDescent="0.15">
      <c r="A54" s="29" t="s">
        <v>388</v>
      </c>
      <c r="B54" s="28" t="s">
        <v>389</v>
      </c>
      <c r="C54" s="28">
        <v>8</v>
      </c>
      <c r="D54" s="28"/>
      <c r="E54" s="28">
        <f t="shared" si="0"/>
        <v>8</v>
      </c>
      <c r="F54" s="30">
        <f t="shared" si="1"/>
        <v>8</v>
      </c>
      <c r="G54" s="31">
        <f t="shared" si="2"/>
        <v>800</v>
      </c>
    </row>
    <row r="55" spans="1:7" ht="17.25" x14ac:dyDescent="0.15">
      <c r="A55" s="29" t="s">
        <v>574</v>
      </c>
      <c r="B55" s="13" t="s">
        <v>575</v>
      </c>
      <c r="C55" s="28">
        <v>8</v>
      </c>
      <c r="D55" s="28"/>
      <c r="E55" s="28">
        <f t="shared" si="0"/>
        <v>8</v>
      </c>
      <c r="F55" s="30">
        <f t="shared" si="1"/>
        <v>8</v>
      </c>
      <c r="G55" s="31">
        <f t="shared" si="2"/>
        <v>800</v>
      </c>
    </row>
    <row r="56" spans="1:7" ht="17.25" x14ac:dyDescent="0.15">
      <c r="A56" s="29" t="s">
        <v>310</v>
      </c>
      <c r="B56" s="28" t="s">
        <v>311</v>
      </c>
      <c r="C56" s="28">
        <v>8</v>
      </c>
      <c r="D56" s="28"/>
      <c r="E56" s="28">
        <f t="shared" si="0"/>
        <v>8</v>
      </c>
      <c r="F56" s="30">
        <f t="shared" si="1"/>
        <v>8</v>
      </c>
      <c r="G56" s="31">
        <f t="shared" si="2"/>
        <v>800</v>
      </c>
    </row>
    <row r="57" spans="1:7" ht="17.25" x14ac:dyDescent="0.15">
      <c r="A57" s="29" t="s">
        <v>322</v>
      </c>
      <c r="B57" s="28" t="s">
        <v>323</v>
      </c>
      <c r="C57" s="28">
        <v>8</v>
      </c>
      <c r="D57" s="28"/>
      <c r="E57" s="28">
        <f t="shared" si="0"/>
        <v>8</v>
      </c>
      <c r="F57" s="30">
        <f t="shared" si="1"/>
        <v>8</v>
      </c>
      <c r="G57" s="31">
        <f t="shared" si="2"/>
        <v>800</v>
      </c>
    </row>
    <row r="58" spans="1:7" ht="17.25" x14ac:dyDescent="0.15">
      <c r="A58" s="29" t="s">
        <v>340</v>
      </c>
      <c r="B58" s="28" t="s">
        <v>341</v>
      </c>
      <c r="C58" s="28">
        <v>8</v>
      </c>
      <c r="D58" s="28"/>
      <c r="E58" s="28">
        <f t="shared" si="0"/>
        <v>8</v>
      </c>
      <c r="F58" s="30">
        <f t="shared" si="1"/>
        <v>8</v>
      </c>
      <c r="G58" s="31">
        <f t="shared" si="2"/>
        <v>800</v>
      </c>
    </row>
    <row r="59" spans="1:7" ht="17.25" x14ac:dyDescent="0.15">
      <c r="A59" s="29" t="s">
        <v>184</v>
      </c>
      <c r="B59" s="28" t="s">
        <v>185</v>
      </c>
      <c r="C59" s="28">
        <v>7</v>
      </c>
      <c r="D59" s="28">
        <v>4</v>
      </c>
      <c r="E59" s="28">
        <f t="shared" si="0"/>
        <v>11</v>
      </c>
      <c r="F59" s="30">
        <f t="shared" si="1"/>
        <v>11</v>
      </c>
      <c r="G59" s="31">
        <f t="shared" si="2"/>
        <v>1100</v>
      </c>
    </row>
    <row r="60" spans="1:7" ht="17.25" x14ac:dyDescent="0.15">
      <c r="A60" s="29" t="s">
        <v>595</v>
      </c>
      <c r="B60" s="28"/>
      <c r="C60" s="28">
        <v>7</v>
      </c>
      <c r="D60" s="28"/>
      <c r="E60" s="28">
        <f t="shared" si="0"/>
        <v>7</v>
      </c>
      <c r="F60" s="30">
        <f t="shared" si="1"/>
        <v>7</v>
      </c>
      <c r="G60" s="31">
        <f t="shared" si="2"/>
        <v>700</v>
      </c>
    </row>
    <row r="61" spans="1:7" ht="17.25" x14ac:dyDescent="0.15">
      <c r="A61" s="29" t="s">
        <v>256</v>
      </c>
      <c r="B61" s="28" t="s">
        <v>257</v>
      </c>
      <c r="C61" s="28">
        <v>7</v>
      </c>
      <c r="D61" s="28"/>
      <c r="E61" s="28">
        <f t="shared" si="0"/>
        <v>7</v>
      </c>
      <c r="F61" s="30">
        <f t="shared" si="1"/>
        <v>7</v>
      </c>
      <c r="G61" s="31">
        <f t="shared" si="2"/>
        <v>700</v>
      </c>
    </row>
    <row r="62" spans="1:7" ht="17.25" x14ac:dyDescent="0.15">
      <c r="A62" s="29" t="s">
        <v>570</v>
      </c>
      <c r="B62" s="28" t="s">
        <v>359</v>
      </c>
      <c r="C62" s="28">
        <v>7</v>
      </c>
      <c r="D62" s="28"/>
      <c r="E62" s="28">
        <f t="shared" si="0"/>
        <v>7</v>
      </c>
      <c r="F62" s="30">
        <f t="shared" si="1"/>
        <v>7</v>
      </c>
      <c r="G62" s="31">
        <f t="shared" si="2"/>
        <v>700</v>
      </c>
    </row>
    <row r="63" spans="1:7" ht="17.25" x14ac:dyDescent="0.15">
      <c r="A63" s="29" t="s">
        <v>553</v>
      </c>
      <c r="B63" s="28" t="s">
        <v>554</v>
      </c>
      <c r="C63" s="28">
        <v>7</v>
      </c>
      <c r="D63" s="28"/>
      <c r="E63" s="28">
        <f t="shared" si="0"/>
        <v>7</v>
      </c>
      <c r="F63" s="30">
        <f t="shared" si="1"/>
        <v>7</v>
      </c>
      <c r="G63" s="31">
        <f t="shared" si="2"/>
        <v>700</v>
      </c>
    </row>
    <row r="64" spans="1:7" ht="17.25" x14ac:dyDescent="0.15">
      <c r="A64" s="29" t="s">
        <v>567</v>
      </c>
      <c r="B64" s="28" t="s">
        <v>287</v>
      </c>
      <c r="C64" s="28">
        <v>7</v>
      </c>
      <c r="D64" s="28"/>
      <c r="E64" s="28">
        <f t="shared" si="0"/>
        <v>7</v>
      </c>
      <c r="F64" s="30">
        <f t="shared" si="1"/>
        <v>7</v>
      </c>
      <c r="G64" s="31">
        <f t="shared" si="2"/>
        <v>700</v>
      </c>
    </row>
    <row r="65" spans="1:7" ht="17.25" x14ac:dyDescent="0.15">
      <c r="A65" s="29" t="s">
        <v>250</v>
      </c>
      <c r="B65" s="28" t="s">
        <v>251</v>
      </c>
      <c r="C65" s="28">
        <v>6</v>
      </c>
      <c r="D65" s="28"/>
      <c r="E65" s="28">
        <f t="shared" si="0"/>
        <v>6</v>
      </c>
      <c r="F65" s="30">
        <f t="shared" si="1"/>
        <v>6</v>
      </c>
      <c r="G65" s="31">
        <f t="shared" si="2"/>
        <v>600</v>
      </c>
    </row>
    <row r="66" spans="1:7" ht="17.25" x14ac:dyDescent="0.15">
      <c r="A66" s="29" t="s">
        <v>441</v>
      </c>
      <c r="B66" s="28" t="s">
        <v>442</v>
      </c>
      <c r="C66" s="28">
        <v>5</v>
      </c>
      <c r="D66" s="28"/>
      <c r="E66" s="28">
        <f t="shared" ref="E66:E83" si="3">C66+D66</f>
        <v>5</v>
      </c>
      <c r="F66" s="30">
        <f t="shared" ref="F66:F83" si="4">E66*1</f>
        <v>5</v>
      </c>
      <c r="G66" s="31">
        <f t="shared" ref="G66:G83" si="5">F66*100</f>
        <v>500</v>
      </c>
    </row>
    <row r="67" spans="1:7" ht="17.25" x14ac:dyDescent="0.15">
      <c r="A67" s="29" t="s">
        <v>447</v>
      </c>
      <c r="B67" s="28" t="s">
        <v>448</v>
      </c>
      <c r="C67" s="28">
        <v>5</v>
      </c>
      <c r="D67" s="28"/>
      <c r="E67" s="28">
        <f t="shared" si="3"/>
        <v>5</v>
      </c>
      <c r="F67" s="30">
        <f t="shared" si="4"/>
        <v>5</v>
      </c>
      <c r="G67" s="31">
        <f t="shared" si="5"/>
        <v>500</v>
      </c>
    </row>
    <row r="68" spans="1:7" ht="17.25" x14ac:dyDescent="0.15">
      <c r="A68" s="29" t="s">
        <v>370</v>
      </c>
      <c r="B68" s="28" t="s">
        <v>371</v>
      </c>
      <c r="C68" s="28">
        <v>5</v>
      </c>
      <c r="D68" s="28">
        <v>4</v>
      </c>
      <c r="E68" s="28">
        <f t="shared" si="3"/>
        <v>9</v>
      </c>
      <c r="F68" s="30">
        <f t="shared" si="4"/>
        <v>9</v>
      </c>
      <c r="G68" s="31">
        <f t="shared" si="5"/>
        <v>900</v>
      </c>
    </row>
    <row r="69" spans="1:7" ht="17.25" x14ac:dyDescent="0.15">
      <c r="A69" s="29" t="s">
        <v>453</v>
      </c>
      <c r="B69" s="28" t="s">
        <v>454</v>
      </c>
      <c r="C69" s="28">
        <v>5</v>
      </c>
      <c r="D69" s="28"/>
      <c r="E69" s="28">
        <f t="shared" si="3"/>
        <v>5</v>
      </c>
      <c r="F69" s="30">
        <f t="shared" si="4"/>
        <v>5</v>
      </c>
      <c r="G69" s="31">
        <f t="shared" si="5"/>
        <v>500</v>
      </c>
    </row>
    <row r="70" spans="1:7" ht="17.25" x14ac:dyDescent="0.15">
      <c r="A70" s="29" t="s">
        <v>536</v>
      </c>
      <c r="B70" s="28" t="s">
        <v>537</v>
      </c>
      <c r="C70" s="28">
        <v>4</v>
      </c>
      <c r="D70" s="28"/>
      <c r="E70" s="28">
        <f t="shared" si="3"/>
        <v>4</v>
      </c>
      <c r="F70" s="30">
        <f t="shared" si="4"/>
        <v>4</v>
      </c>
      <c r="G70" s="31">
        <f t="shared" si="5"/>
        <v>400</v>
      </c>
    </row>
    <row r="71" spans="1:7" ht="17.25" x14ac:dyDescent="0.15">
      <c r="A71" s="29" t="s">
        <v>376</v>
      </c>
      <c r="B71" s="28" t="s">
        <v>377</v>
      </c>
      <c r="C71" s="28">
        <v>4</v>
      </c>
      <c r="D71" s="28"/>
      <c r="E71" s="28">
        <f t="shared" si="3"/>
        <v>4</v>
      </c>
      <c r="F71" s="30">
        <f t="shared" si="4"/>
        <v>4</v>
      </c>
      <c r="G71" s="31">
        <f t="shared" si="5"/>
        <v>400</v>
      </c>
    </row>
    <row r="72" spans="1:7" ht="17.25" x14ac:dyDescent="0.15">
      <c r="A72" s="29" t="s">
        <v>101</v>
      </c>
      <c r="B72" s="28" t="s">
        <v>102</v>
      </c>
      <c r="C72" s="28">
        <v>3</v>
      </c>
      <c r="D72" s="28"/>
      <c r="E72" s="28">
        <f t="shared" si="3"/>
        <v>3</v>
      </c>
      <c r="F72" s="30">
        <f t="shared" si="4"/>
        <v>3</v>
      </c>
      <c r="G72" s="31">
        <f t="shared" si="5"/>
        <v>300</v>
      </c>
    </row>
    <row r="73" spans="1:7" ht="17.25" x14ac:dyDescent="0.15">
      <c r="A73" s="29" t="s">
        <v>406</v>
      </c>
      <c r="B73" s="28" t="s">
        <v>407</v>
      </c>
      <c r="C73" s="28">
        <v>3</v>
      </c>
      <c r="D73" s="28"/>
      <c r="E73" s="28">
        <f t="shared" si="3"/>
        <v>3</v>
      </c>
      <c r="F73" s="30">
        <f t="shared" si="4"/>
        <v>3</v>
      </c>
      <c r="G73" s="31">
        <f t="shared" si="5"/>
        <v>300</v>
      </c>
    </row>
    <row r="74" spans="1:7" ht="17.25" x14ac:dyDescent="0.15">
      <c r="A74" s="29" t="s">
        <v>202</v>
      </c>
      <c r="B74" s="28" t="s">
        <v>203</v>
      </c>
      <c r="C74" s="28">
        <v>3</v>
      </c>
      <c r="D74" s="28"/>
      <c r="E74" s="28">
        <f t="shared" si="3"/>
        <v>3</v>
      </c>
      <c r="F74" s="30">
        <f t="shared" si="4"/>
        <v>3</v>
      </c>
      <c r="G74" s="31">
        <f t="shared" si="5"/>
        <v>300</v>
      </c>
    </row>
    <row r="75" spans="1:7" ht="17.25" x14ac:dyDescent="0.15">
      <c r="A75" s="29" t="s">
        <v>154</v>
      </c>
      <c r="B75" s="28" t="s">
        <v>155</v>
      </c>
      <c r="C75" s="28">
        <v>3</v>
      </c>
      <c r="D75" s="28"/>
      <c r="E75" s="28">
        <f t="shared" si="3"/>
        <v>3</v>
      </c>
      <c r="F75" s="30">
        <f t="shared" si="4"/>
        <v>3</v>
      </c>
      <c r="G75" s="31">
        <f t="shared" si="5"/>
        <v>300</v>
      </c>
    </row>
    <row r="76" spans="1:7" ht="17.25" x14ac:dyDescent="0.15">
      <c r="A76" s="29" t="s">
        <v>131</v>
      </c>
      <c r="B76" s="28" t="s">
        <v>132</v>
      </c>
      <c r="C76" s="28">
        <v>2</v>
      </c>
      <c r="D76" s="28"/>
      <c r="E76" s="28">
        <f t="shared" si="3"/>
        <v>2</v>
      </c>
      <c r="F76" s="30">
        <f t="shared" si="4"/>
        <v>2</v>
      </c>
      <c r="G76" s="31">
        <f t="shared" si="5"/>
        <v>200</v>
      </c>
    </row>
    <row r="77" spans="1:7" ht="17.25" x14ac:dyDescent="0.15">
      <c r="A77" s="29" t="s">
        <v>400</v>
      </c>
      <c r="B77" s="28" t="s">
        <v>401</v>
      </c>
      <c r="C77" s="28">
        <v>2</v>
      </c>
      <c r="D77" s="28"/>
      <c r="E77" s="28">
        <f t="shared" si="3"/>
        <v>2</v>
      </c>
      <c r="F77" s="30">
        <f t="shared" si="4"/>
        <v>2</v>
      </c>
      <c r="G77" s="31">
        <f t="shared" si="5"/>
        <v>200</v>
      </c>
    </row>
    <row r="78" spans="1:7" ht="17.25" x14ac:dyDescent="0.15">
      <c r="A78" s="29" t="s">
        <v>596</v>
      </c>
      <c r="B78" s="28"/>
      <c r="C78" s="28">
        <v>2</v>
      </c>
      <c r="D78" s="28"/>
      <c r="E78" s="28">
        <f t="shared" si="3"/>
        <v>2</v>
      </c>
      <c r="F78" s="30">
        <f t="shared" si="4"/>
        <v>2</v>
      </c>
      <c r="G78" s="31">
        <f t="shared" si="5"/>
        <v>200</v>
      </c>
    </row>
    <row r="79" spans="1:7" ht="17.25" x14ac:dyDescent="0.15">
      <c r="A79" s="29" t="s">
        <v>48</v>
      </c>
      <c r="B79" s="28" t="s">
        <v>49</v>
      </c>
      <c r="C79" s="28">
        <v>1</v>
      </c>
      <c r="D79" s="28"/>
      <c r="E79" s="28">
        <f t="shared" si="3"/>
        <v>1</v>
      </c>
      <c r="F79" s="30">
        <f t="shared" si="4"/>
        <v>1</v>
      </c>
      <c r="G79" s="31">
        <f t="shared" si="5"/>
        <v>100</v>
      </c>
    </row>
    <row r="80" spans="1:7" ht="17.25" x14ac:dyDescent="0.15">
      <c r="A80" s="29" t="s">
        <v>280</v>
      </c>
      <c r="B80" s="28" t="s">
        <v>281</v>
      </c>
      <c r="C80" s="28">
        <v>1</v>
      </c>
      <c r="D80" s="28"/>
      <c r="E80" s="28">
        <f t="shared" si="3"/>
        <v>1</v>
      </c>
      <c r="F80" s="30">
        <f t="shared" si="4"/>
        <v>1</v>
      </c>
      <c r="G80" s="31">
        <f t="shared" si="5"/>
        <v>100</v>
      </c>
    </row>
    <row r="81" spans="1:7" ht="17.25" x14ac:dyDescent="0.15">
      <c r="A81" s="29" t="s">
        <v>95</v>
      </c>
      <c r="B81" s="28" t="s">
        <v>96</v>
      </c>
      <c r="C81" s="28">
        <v>1</v>
      </c>
      <c r="D81" s="28"/>
      <c r="E81" s="28">
        <f t="shared" si="3"/>
        <v>1</v>
      </c>
      <c r="F81" s="30">
        <f t="shared" si="4"/>
        <v>1</v>
      </c>
      <c r="G81" s="31">
        <f t="shared" si="5"/>
        <v>100</v>
      </c>
    </row>
    <row r="82" spans="1:7" ht="17.25" x14ac:dyDescent="0.15">
      <c r="A82" s="29" t="s">
        <v>569</v>
      </c>
      <c r="B82" s="28" t="s">
        <v>347</v>
      </c>
      <c r="C82" s="28">
        <v>1</v>
      </c>
      <c r="D82" s="28"/>
      <c r="E82" s="28">
        <f t="shared" si="3"/>
        <v>1</v>
      </c>
      <c r="F82" s="30">
        <f t="shared" si="4"/>
        <v>1</v>
      </c>
      <c r="G82" s="31">
        <f t="shared" si="5"/>
        <v>100</v>
      </c>
    </row>
    <row r="83" spans="1:7" ht="17.25" x14ac:dyDescent="0.15">
      <c r="A83" s="29" t="s">
        <v>547</v>
      </c>
      <c r="B83" s="28" t="s">
        <v>548</v>
      </c>
      <c r="C83" s="28">
        <v>1</v>
      </c>
      <c r="D83" s="28"/>
      <c r="E83" s="28">
        <f t="shared" si="3"/>
        <v>1</v>
      </c>
      <c r="F83" s="30">
        <f t="shared" si="4"/>
        <v>1</v>
      </c>
      <c r="G83" s="31">
        <f t="shared" si="5"/>
        <v>100</v>
      </c>
    </row>
    <row r="84" spans="1:7" ht="17.25" x14ac:dyDescent="0.15">
      <c r="A84" s="29"/>
      <c r="B84" s="28"/>
      <c r="C84" s="30">
        <f>SUM(C2:C83)</f>
        <v>2585</v>
      </c>
      <c r="D84" s="30">
        <f>SUM(D2:D83)</f>
        <v>458</v>
      </c>
      <c r="E84" s="30">
        <f>SUM(E2:E83)</f>
        <v>3043</v>
      </c>
      <c r="F84" s="30">
        <f>SUM(F2:F83)</f>
        <v>3043</v>
      </c>
      <c r="G84" s="31">
        <f>SUM(G2:G83)</f>
        <v>304300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预算明细</vt:lpstr>
      <vt:lpstr>人员名单</vt:lpstr>
      <vt:lpstr>呼研院金额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张清廉</dc:creator>
  <cp:lastModifiedBy>YUL</cp:lastModifiedBy>
  <cp:revision>9</cp:revision>
  <cp:lastPrinted>2020-12-07T07:01:00Z</cp:lastPrinted>
  <dcterms:created xsi:type="dcterms:W3CDTF">2020-07-30T05:19:00Z</dcterms:created>
  <dcterms:modified xsi:type="dcterms:W3CDTF">2023-07-27T06:17:48Z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32AE25FA1E9843CBA1EE92E925A86797</vt:lpwstr>
  </property>
</Properties>
</file>