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ml64/Documents/Computations/ShortCourse/ezIsomerProblem/"/>
    </mc:Choice>
  </mc:AlternateContent>
  <xr:revisionPtr revIDLastSave="0" documentId="13_ncr:1_{B52764AB-A6EA-A443-A8B6-37B4BC1D0FE2}" xr6:coauthVersionLast="47" xr6:coauthVersionMax="47" xr10:uidLastSave="{00000000-0000-0000-0000-000000000000}"/>
  <bookViews>
    <workbookView xWindow="42720" yWindow="12400" windowWidth="19680" windowHeight="10600" xr2:uid="{76403678-F59D-944C-BC9F-48DFCDB398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" l="1"/>
  <c r="H11" i="1" s="1"/>
  <c r="F10" i="1"/>
  <c r="H10" i="1" s="1"/>
  <c r="F9" i="1"/>
  <c r="H9" i="1" s="1"/>
  <c r="F8" i="1"/>
  <c r="H8" i="1" s="1"/>
  <c r="F7" i="1"/>
  <c r="H7" i="1" s="1"/>
  <c r="F6" i="1"/>
  <c r="H6" i="1" s="1"/>
  <c r="F5" i="1"/>
  <c r="H5" i="1" s="1"/>
  <c r="F4" i="1"/>
  <c r="H4" i="1" s="1"/>
  <c r="F3" i="1"/>
  <c r="F2" i="1"/>
  <c r="H2" i="1" s="1"/>
  <c r="K6" i="1" l="1"/>
  <c r="K8" i="1"/>
  <c r="K10" i="1"/>
  <c r="K4" i="1"/>
  <c r="H3" i="1"/>
  <c r="K2" i="1" s="1"/>
</calcChain>
</file>

<file path=xl/sharedStrings.xml><?xml version="1.0" encoding="utf-8"?>
<sst xmlns="http://schemas.openxmlformats.org/spreadsheetml/2006/main" count="35" uniqueCount="16">
  <si>
    <t>kcal/mol</t>
  </si>
  <si>
    <t>Corrected SPE / Eh</t>
  </si>
  <si>
    <t>Corrected SPE / kcal/mol</t>
  </si>
  <si>
    <t>Sum of electronic and thermal energies / Eh</t>
  </si>
  <si>
    <t>SPE / Eh</t>
  </si>
  <si>
    <t>Thermal Correction / Eh</t>
  </si>
  <si>
    <t>E</t>
  </si>
  <si>
    <t>Z</t>
  </si>
  <si>
    <t>dG(E &lt;-&gt; Z):</t>
  </si>
  <si>
    <t>3eb</t>
  </si>
  <si>
    <t>Approx. Total Time      / min</t>
  </si>
  <si>
    <t>3g</t>
  </si>
  <si>
    <t>def2svp (all)</t>
  </si>
  <si>
    <t>def2tzvp (SNOF) def2svp (CH)</t>
  </si>
  <si>
    <t>aug-cc-pvtz (nitro) def2tzvp (trifyl) def2svp (CH)</t>
  </si>
  <si>
    <t>def2tzvpd (nitro) def2tzvp (trifyl) def2svp (CH)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</si>
</sst>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wrapText="1"/>
    </xf>
    <xf numFmtId="164" fontId="0" fillId="0" borderId="0" xfId="0" applyNumberFormat="1" applyAlignment="1">
      <alignment wrapText="1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right" wrapText="1"/>
    </xf>
    <xf numFmtId="164" fontId="0" fillId="0" borderId="0" xfId="0" applyNumberForma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2" fontId="0" fillId="0" borderId="1" xfId="0" applyNumberFormat="1" applyBorder="1"/>
    <xf numFmtId="1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right" wrapText="1"/>
    </xf>
    <xf numFmtId="164" fontId="0" fillId="0" borderId="2" xfId="0" applyNumberForma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center" wrapText="1"/>
    </xf>
    <xf numFmtId="164" fontId="0" fillId="0" borderId="0" xfId="0" applyNumberFormat="1"/>
    <xf numFmtId="164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F62B6-2C95-7A41-9894-4F57E6AE8D82}">
  <dimension ref="A1:O11"/>
  <sheetViews>
    <sheetView tabSelected="1" workbookViewId="0">
      <selection activeCell="O6" sqref="O6"/>
    </sheetView>
  </sheetViews>
  <sheetFormatPr baseColWidth="10" defaultRowHeight="16" x14ac:dyDescent="0.2"/>
  <cols>
    <col min="1" max="2" width="5.33203125" customWidth="1"/>
    <col min="5" max="5" width="10" customWidth="1"/>
    <col min="6" max="6" width="12.83203125" customWidth="1"/>
    <col min="7" max="7" width="5" customWidth="1"/>
    <col min="8" max="8" width="13.1640625" customWidth="1"/>
    <col min="9" max="9" width="5" customWidth="1"/>
    <col min="10" max="12" width="11" style="2" customWidth="1"/>
    <col min="13" max="13" width="5" customWidth="1"/>
    <col min="14" max="14" width="7.6640625" style="4" customWidth="1"/>
    <col min="15" max="15" width="10.5" customWidth="1"/>
  </cols>
  <sheetData>
    <row r="1" spans="1:15" ht="82" customHeight="1" x14ac:dyDescent="0.2">
      <c r="A1" s="15"/>
      <c r="B1" s="15"/>
      <c r="C1" s="26" t="s">
        <v>3</v>
      </c>
      <c r="D1" s="26" t="s">
        <v>4</v>
      </c>
      <c r="E1" s="26" t="s">
        <v>5</v>
      </c>
      <c r="F1" s="26" t="s">
        <v>1</v>
      </c>
      <c r="G1" s="26"/>
      <c r="H1" s="26" t="s">
        <v>2</v>
      </c>
      <c r="I1" s="26"/>
      <c r="J1" s="27"/>
      <c r="K1" s="28"/>
      <c r="L1" s="27"/>
      <c r="M1" s="27"/>
      <c r="N1" s="26" t="s">
        <v>10</v>
      </c>
      <c r="O1" s="3"/>
    </row>
    <row r="2" spans="1:15" ht="17" x14ac:dyDescent="0.2">
      <c r="A2" s="8">
        <v>0</v>
      </c>
      <c r="B2" s="8" t="s">
        <v>6</v>
      </c>
      <c r="C2" s="9">
        <v>-1551.9738600000001</v>
      </c>
      <c r="D2" s="9">
        <v>-1552.13637171</v>
      </c>
      <c r="E2" s="9">
        <v>0.16251199999999999</v>
      </c>
      <c r="F2" s="9">
        <f t="shared" ref="F2:F11" si="0">D2+E2</f>
        <v>-1551.9738597099999</v>
      </c>
      <c r="G2" s="9"/>
      <c r="H2" s="9">
        <f t="shared" ref="H2:H11" si="1">F2*627.5</f>
        <v>-973863.59696802497</v>
      </c>
      <c r="I2" s="9"/>
      <c r="J2" s="10" t="s">
        <v>8</v>
      </c>
      <c r="K2" s="11">
        <f>H3-H2</f>
        <v>1.1469695999985561</v>
      </c>
      <c r="L2" s="12" t="s">
        <v>0</v>
      </c>
      <c r="M2" s="9"/>
      <c r="N2" s="13">
        <v>37</v>
      </c>
    </row>
    <row r="3" spans="1:15" x14ac:dyDescent="0.2">
      <c r="A3" s="14">
        <v>0</v>
      </c>
      <c r="B3" s="14" t="s">
        <v>7</v>
      </c>
      <c r="C3" s="15">
        <v>-1551.9720319999999</v>
      </c>
      <c r="D3" s="15">
        <v>-1552.13587087</v>
      </c>
      <c r="E3" s="15">
        <v>0.16383900000000001</v>
      </c>
      <c r="F3" s="15">
        <f t="shared" si="0"/>
        <v>-1551.9720318699999</v>
      </c>
      <c r="G3" s="15"/>
      <c r="H3" s="16">
        <f t="shared" si="1"/>
        <v>-973862.44999842497</v>
      </c>
      <c r="I3" s="17"/>
      <c r="J3" s="29" t="s">
        <v>12</v>
      </c>
      <c r="K3" s="29"/>
      <c r="L3" s="29"/>
      <c r="M3" s="15"/>
      <c r="N3" s="18">
        <v>47</v>
      </c>
      <c r="O3" s="1"/>
    </row>
    <row r="4" spans="1:15" ht="17" x14ac:dyDescent="0.2">
      <c r="A4" s="19">
        <v>1</v>
      </c>
      <c r="B4" s="19" t="s">
        <v>6</v>
      </c>
      <c r="C4" s="20">
        <v>-1553.0524330000001</v>
      </c>
      <c r="D4" s="20">
        <v>-1553.2149518799999</v>
      </c>
      <c r="E4" s="20">
        <v>0.162518</v>
      </c>
      <c r="F4" s="20">
        <f t="shared" si="0"/>
        <v>-1553.0524338799999</v>
      </c>
      <c r="G4" s="20"/>
      <c r="H4" s="31">
        <f t="shared" si="1"/>
        <v>-974540.40225969988</v>
      </c>
      <c r="I4" s="20"/>
      <c r="J4" s="21" t="s">
        <v>8</v>
      </c>
      <c r="K4" s="22">
        <f>H5-H4</f>
        <v>0.91091664996929467</v>
      </c>
      <c r="L4" s="23" t="s">
        <v>0</v>
      </c>
      <c r="M4" s="20"/>
      <c r="N4" s="24">
        <v>87</v>
      </c>
    </row>
    <row r="5" spans="1:15" x14ac:dyDescent="0.2">
      <c r="A5" s="14">
        <v>1</v>
      </c>
      <c r="B5" s="14" t="s">
        <v>7</v>
      </c>
      <c r="C5" s="15">
        <v>-1553.0509830000001</v>
      </c>
      <c r="D5" s="15">
        <v>-1553.2136382199999</v>
      </c>
      <c r="E5" s="15">
        <v>0.162656</v>
      </c>
      <c r="F5" s="15">
        <f t="shared" si="0"/>
        <v>-1553.0509822199999</v>
      </c>
      <c r="G5" s="15"/>
      <c r="H5" s="16">
        <f t="shared" si="1"/>
        <v>-974539.49134304991</v>
      </c>
      <c r="I5" s="17"/>
      <c r="J5" s="29" t="s">
        <v>13</v>
      </c>
      <c r="K5" s="29"/>
      <c r="L5" s="29"/>
      <c r="M5" s="15"/>
      <c r="N5" s="25">
        <v>92</v>
      </c>
      <c r="O5" s="1"/>
    </row>
    <row r="6" spans="1:15" ht="17" x14ac:dyDescent="0.2">
      <c r="A6" s="19">
        <v>2</v>
      </c>
      <c r="B6" s="19" t="s">
        <v>6</v>
      </c>
      <c r="C6" s="20">
        <v>-1553.0527159999999</v>
      </c>
      <c r="D6" s="20">
        <v>-1553.21521785</v>
      </c>
      <c r="E6" s="20">
        <v>0.16250200000000001</v>
      </c>
      <c r="F6" s="20">
        <f t="shared" si="0"/>
        <v>-1553.0527158500001</v>
      </c>
      <c r="G6" s="20"/>
      <c r="H6" s="31">
        <f t="shared" si="1"/>
        <v>-974540.57919587509</v>
      </c>
      <c r="I6" s="20"/>
      <c r="J6" s="21" t="s">
        <v>8</v>
      </c>
      <c r="K6" s="22">
        <f>H7-H6</f>
        <v>0.88581037509720773</v>
      </c>
      <c r="L6" s="23" t="s">
        <v>0</v>
      </c>
      <c r="M6" s="20"/>
      <c r="N6" s="24">
        <v>120</v>
      </c>
    </row>
    <row r="7" spans="1:15" ht="34" customHeight="1" x14ac:dyDescent="0.2">
      <c r="A7" s="14">
        <v>2</v>
      </c>
      <c r="B7" s="14" t="s">
        <v>7</v>
      </c>
      <c r="C7" s="15">
        <v>-1553.0513040000001</v>
      </c>
      <c r="D7" s="15">
        <v>-1553.2139342</v>
      </c>
      <c r="E7" s="15">
        <v>0.16263</v>
      </c>
      <c r="F7" s="15">
        <f t="shared" si="0"/>
        <v>-1553.0513042</v>
      </c>
      <c r="G7" s="15"/>
      <c r="H7" s="16">
        <f t="shared" si="1"/>
        <v>-974539.6933855</v>
      </c>
      <c r="I7" s="17"/>
      <c r="J7" s="29" t="s">
        <v>14</v>
      </c>
      <c r="K7" s="29"/>
      <c r="L7" s="29"/>
      <c r="M7" s="15"/>
      <c r="N7" s="18">
        <v>134</v>
      </c>
      <c r="O7" s="1"/>
    </row>
    <row r="8" spans="1:15" ht="17" x14ac:dyDescent="0.2">
      <c r="A8" s="5" t="s">
        <v>9</v>
      </c>
      <c r="B8" s="5" t="s">
        <v>6</v>
      </c>
      <c r="C8">
        <v>-1553.0551330000001</v>
      </c>
      <c r="D8">
        <v>-1553.2177037399999</v>
      </c>
      <c r="E8">
        <v>0.16257099999999999</v>
      </c>
      <c r="F8">
        <f t="shared" si="0"/>
        <v>-1553.0551327399999</v>
      </c>
      <c r="H8" s="30">
        <f t="shared" si="1"/>
        <v>-974542.09579434991</v>
      </c>
      <c r="J8" s="6" t="s">
        <v>8</v>
      </c>
      <c r="K8" s="7">
        <f>H9-H8</f>
        <v>0.89118177490308881</v>
      </c>
      <c r="L8" s="2" t="s">
        <v>0</v>
      </c>
      <c r="N8" s="4">
        <v>99</v>
      </c>
    </row>
    <row r="9" spans="1:15" ht="34" customHeight="1" x14ac:dyDescent="0.2">
      <c r="A9" s="14" t="s">
        <v>9</v>
      </c>
      <c r="B9" s="14" t="s">
        <v>7</v>
      </c>
      <c r="C9" s="15">
        <v>-1553.053713</v>
      </c>
      <c r="D9" s="15">
        <v>-1553.21638953</v>
      </c>
      <c r="E9" s="15">
        <v>0.16267699999999999</v>
      </c>
      <c r="F9" s="15">
        <f t="shared" si="0"/>
        <v>-1553.05371253</v>
      </c>
      <c r="G9" s="15"/>
      <c r="H9" s="16">
        <f t="shared" si="1"/>
        <v>-974541.20461257501</v>
      </c>
      <c r="I9" s="17"/>
      <c r="J9" s="29" t="s">
        <v>15</v>
      </c>
      <c r="K9" s="29"/>
      <c r="L9" s="29"/>
      <c r="M9" s="15"/>
      <c r="N9" s="18">
        <v>110</v>
      </c>
      <c r="O9" s="1"/>
    </row>
    <row r="10" spans="1:15" ht="17" x14ac:dyDescent="0.2">
      <c r="A10" s="5" t="s">
        <v>11</v>
      </c>
      <c r="B10" s="5" t="s">
        <v>6</v>
      </c>
      <c r="C10">
        <v>-1553.0551330000001</v>
      </c>
      <c r="D10">
        <v>-1553.2177037399999</v>
      </c>
      <c r="E10">
        <v>0.16257099999999999</v>
      </c>
      <c r="F10">
        <f t="shared" si="0"/>
        <v>-1553.0551327399999</v>
      </c>
      <c r="H10" s="30">
        <f t="shared" si="1"/>
        <v>-974542.09579434991</v>
      </c>
      <c r="J10" s="6" t="s">
        <v>8</v>
      </c>
      <c r="K10" s="7">
        <f>H11-H10</f>
        <v>0.89118177490308881</v>
      </c>
      <c r="L10" s="2" t="s">
        <v>0</v>
      </c>
      <c r="N10" s="4">
        <v>99</v>
      </c>
    </row>
    <row r="11" spans="1:15" ht="34" customHeight="1" x14ac:dyDescent="0.2">
      <c r="A11" s="14" t="s">
        <v>11</v>
      </c>
      <c r="B11" s="14" t="s">
        <v>7</v>
      </c>
      <c r="C11" s="15">
        <v>-1553.053713</v>
      </c>
      <c r="D11" s="15">
        <v>-1553.21638953</v>
      </c>
      <c r="E11" s="15">
        <v>0.16267699999999999</v>
      </c>
      <c r="F11" s="15">
        <f t="shared" si="0"/>
        <v>-1553.05371253</v>
      </c>
      <c r="G11" s="15"/>
      <c r="H11" s="16">
        <f t="shared" si="1"/>
        <v>-974541.20461257501</v>
      </c>
      <c r="I11" s="17"/>
      <c r="J11" s="29" t="s">
        <v>15</v>
      </c>
      <c r="K11" s="29"/>
      <c r="L11" s="29"/>
      <c r="M11" s="15"/>
      <c r="N11" s="18">
        <v>110</v>
      </c>
      <c r="O11" s="1"/>
    </row>
  </sheetData>
  <mergeCells count="5">
    <mergeCell ref="J3:L3"/>
    <mergeCell ref="J5:L5"/>
    <mergeCell ref="J7:L7"/>
    <mergeCell ref="J9:L9"/>
    <mergeCell ref="J11:L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M Lui</dc:creator>
  <cp:lastModifiedBy>Nathan M Lui</cp:lastModifiedBy>
  <dcterms:created xsi:type="dcterms:W3CDTF">2021-12-27T20:14:40Z</dcterms:created>
  <dcterms:modified xsi:type="dcterms:W3CDTF">2022-01-11T21:20:26Z</dcterms:modified>
</cp:coreProperties>
</file>