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f460de903b80c38/Desktop/"/>
    </mc:Choice>
  </mc:AlternateContent>
  <xr:revisionPtr revIDLastSave="1" documentId="11_C7F2DA05A251F4AA0C3F5807488C9D6476C9150B" xr6:coauthVersionLast="47" xr6:coauthVersionMax="47" xr10:uidLastSave="{FAFE3085-3C54-473B-B9B6-90857A513CB5}"/>
  <bookViews>
    <workbookView xWindow="-108" yWindow="-108" windowWidth="23256" windowHeight="12456" firstSheet="8" activeTab="10" xr2:uid="{00000000-000D-0000-FFFF-FFFF00000000}"/>
  </bookViews>
  <sheets>
    <sheet name="Cover Page" sheetId="2" r:id="rId1"/>
    <sheet name="Exercises&gt;&gt;&gt;" sheetId="15" r:id="rId2"/>
    <sheet name="Exercise 1" sheetId="3" r:id="rId3"/>
    <sheet name="Exercise 1 (ANS)" sheetId="16" r:id="rId4"/>
    <sheet name="Exercise 2" sheetId="5" r:id="rId5"/>
    <sheet name="Exercise 2 (ANS)" sheetId="17" r:id="rId6"/>
    <sheet name="Exercise 3" sheetId="7" r:id="rId7"/>
    <sheet name="Exercise 3 (ANS)" sheetId="18" r:id="rId8"/>
    <sheet name="Exercise 4" sheetId="9" r:id="rId9"/>
    <sheet name="Exercise 4 - Data" sheetId="19" r:id="rId10"/>
    <sheet name="Exercise 4 (ANS)" sheetId="20" r:id="rId11"/>
    <sheet name="Exercise 5" sheetId="13" r:id="rId12"/>
    <sheet name="Exercise 5 (ANS)" sheetId="21" r:id="rId13"/>
  </sheets>
  <externalReferences>
    <externalReference r:id="rId14"/>
  </externalReferences>
  <definedNames>
    <definedName name="_xlnm._FilterDatabase" localSheetId="8" hidden="1">'Exercise 4 - Data'!$A$1:$E$103</definedName>
    <definedName name="_xlnm._FilterDatabase" localSheetId="10" hidden="1">'Exercise 4 - Data'!$A$1:$E$103</definedName>
    <definedName name="D1_Percent_Quantity">'[1]Data Set'!$O$19:$O$121</definedName>
    <definedName name="D1_Percent_Revenue">'[1]Data Set'!$P$19:$P$121</definedName>
    <definedName name="D1_Quantity_Sold">'[1]Data Set'!$K$19:$K$121</definedName>
    <definedName name="D1_Revenue">'[1]Data Set'!$M$19:$M$121</definedName>
    <definedName name="SALES_DATA">'[1]Data Set'!$C$14:$M$121</definedName>
  </definedNames>
  <calcPr calcId="181029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3" l="1"/>
  <c r="H17" i="3"/>
  <c r="H20" i="3"/>
  <c r="H18" i="3"/>
  <c r="G19" i="3"/>
  <c r="G17" i="3"/>
  <c r="G20" i="3"/>
  <c r="G18" i="3"/>
  <c r="H16" i="3"/>
  <c r="G16" i="3"/>
  <c r="F20" i="17"/>
  <c r="F21" i="17"/>
  <c r="F22" i="17"/>
  <c r="F23" i="17"/>
  <c r="F24" i="17"/>
  <c r="F25" i="17"/>
  <c r="F26" i="17"/>
  <c r="F27" i="17"/>
  <c r="F28" i="17"/>
  <c r="F29" i="17"/>
  <c r="F30" i="17"/>
  <c r="F19" i="17"/>
  <c r="F19" i="21" l="1"/>
  <c r="H19" i="21" s="1"/>
  <c r="I19" i="21" s="1"/>
  <c r="F18" i="21"/>
  <c r="H18" i="21" s="1"/>
  <c r="F17" i="21"/>
  <c r="F16" i="21"/>
  <c r="H16" i="21" s="1"/>
  <c r="I16" i="21" s="1"/>
  <c r="F15" i="21"/>
  <c r="H15" i="21" s="1"/>
  <c r="I15" i="21" s="1"/>
  <c r="F14" i="21"/>
  <c r="H14" i="21" s="1"/>
  <c r="A3" i="21"/>
  <c r="A2" i="21"/>
  <c r="A1" i="21"/>
  <c r="A3" i="20"/>
  <c r="A2" i="20"/>
  <c r="A1" i="20"/>
  <c r="D30" i="18"/>
  <c r="E21" i="18"/>
  <c r="E26" i="18" s="1"/>
  <c r="F21" i="18"/>
  <c r="F26" i="18" s="1"/>
  <c r="D21" i="18"/>
  <c r="D27" i="18" s="1"/>
  <c r="A3" i="18"/>
  <c r="A2" i="18"/>
  <c r="A1" i="18"/>
  <c r="G19" i="17"/>
  <c r="A3" i="17"/>
  <c r="A2" i="17"/>
  <c r="A1" i="17"/>
  <c r="A3" i="13"/>
  <c r="A2" i="13"/>
  <c r="A1" i="13"/>
  <c r="A3" i="9"/>
  <c r="A2" i="9"/>
  <c r="A1" i="9"/>
  <c r="A3" i="7"/>
  <c r="A2" i="7"/>
  <c r="A1" i="7"/>
  <c r="A3" i="5"/>
  <c r="A2" i="5"/>
  <c r="A1" i="5"/>
  <c r="H16" i="16"/>
  <c r="H17" i="16"/>
  <c r="H18" i="16"/>
  <c r="H19" i="16"/>
  <c r="H20" i="16"/>
  <c r="G17" i="16"/>
  <c r="G18" i="16"/>
  <c r="G19" i="16"/>
  <c r="G20" i="16"/>
  <c r="G16" i="16"/>
  <c r="A3" i="16"/>
  <c r="A2" i="16"/>
  <c r="A1" i="16"/>
  <c r="A2" i="3"/>
  <c r="A3" i="3"/>
  <c r="A1" i="3"/>
  <c r="D29" i="18" l="1"/>
  <c r="D28" i="18"/>
  <c r="D26" i="18"/>
  <c r="G20" i="17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F29" i="18"/>
  <c r="F27" i="18"/>
  <c r="F31" i="18"/>
  <c r="E31" i="18"/>
  <c r="E29" i="18"/>
  <c r="E27" i="18"/>
  <c r="F30" i="18"/>
  <c r="F28" i="18"/>
  <c r="D31" i="18"/>
  <c r="D32" i="18" s="1"/>
  <c r="E30" i="18"/>
  <c r="E28" i="18"/>
  <c r="I14" i="21"/>
  <c r="H17" i="21"/>
  <c r="I17" i="21" s="1"/>
  <c r="I18" i="21"/>
  <c r="F32" i="18" l="1"/>
  <c r="E32" i="18"/>
  <c r="F19" i="13"/>
  <c r="H19" i="13" s="1"/>
  <c r="I19" i="13" s="1"/>
  <c r="F18" i="13"/>
  <c r="H18" i="13" s="1"/>
  <c r="I18" i="13" s="1"/>
  <c r="F17" i="13"/>
  <c r="F16" i="13"/>
  <c r="F15" i="13"/>
  <c r="H15" i="13" s="1"/>
  <c r="I15" i="13" s="1"/>
  <c r="F14" i="13"/>
  <c r="H14" i="13" s="1"/>
  <c r="I14" i="13" s="1"/>
  <c r="H17" i="13" l="1"/>
  <c r="I17" i="13" s="1"/>
  <c r="H16" i="13"/>
  <c r="I16" i="13" s="1"/>
</calcChain>
</file>

<file path=xl/sharedStrings.xml><?xml version="1.0" encoding="utf-8"?>
<sst xmlns="http://schemas.openxmlformats.org/spreadsheetml/2006/main" count="728" uniqueCount="175">
  <si>
    <t>Data Driven Decision Making - Course 3</t>
  </si>
  <si>
    <t>Week 3</t>
  </si>
  <si>
    <t>Region</t>
  </si>
  <si>
    <t>Northeast</t>
  </si>
  <si>
    <t>West</t>
  </si>
  <si>
    <t>Southeast</t>
  </si>
  <si>
    <t>Southwest</t>
  </si>
  <si>
    <t>Midwest</t>
  </si>
  <si>
    <t>2015 Sales</t>
  </si>
  <si>
    <t>2014 Sales</t>
  </si>
  <si>
    <t>Difference from 2014 Sales</t>
  </si>
  <si>
    <t>Cumulative Difference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</si>
  <si>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</si>
  <si>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</si>
  <si>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</si>
  <si>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</si>
  <si>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</si>
  <si>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</si>
  <si>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</si>
  <si>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</si>
  <si>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</si>
  <si>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</si>
  <si>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</si>
  <si>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</si>
  <si>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Your analysis has brought to your attention that you need to further analyze the decrease in sales for the Southwest region. You realize</t>
  </si>
  <si>
    <t>July</t>
  </si>
  <si>
    <t>August</t>
  </si>
  <si>
    <t>September</t>
  </si>
  <si>
    <t>Product 1 (Flagship)</t>
  </si>
  <si>
    <t>Product 2</t>
  </si>
  <si>
    <t>Product 3</t>
  </si>
  <si>
    <t>Product 4</t>
  </si>
  <si>
    <t>Product 5</t>
  </si>
  <si>
    <t>Product 6 (New)</t>
  </si>
  <si>
    <t>Store</t>
  </si>
  <si>
    <t>Product</t>
  </si>
  <si>
    <t>Sales</t>
  </si>
  <si>
    <t>Store 1</t>
  </si>
  <si>
    <t>Store 2</t>
  </si>
  <si>
    <t>Store 3</t>
  </si>
  <si>
    <t>Store 4</t>
  </si>
  <si>
    <t>Store 5</t>
  </si>
  <si>
    <t>Store 6</t>
  </si>
  <si>
    <t>Store 7</t>
  </si>
  <si>
    <t>Store 8</t>
  </si>
  <si>
    <t>Store 9</t>
  </si>
  <si>
    <t>Store 10</t>
  </si>
  <si>
    <t>Category</t>
  </si>
  <si>
    <t>prod20</t>
  </si>
  <si>
    <t>prod29</t>
  </si>
  <si>
    <t>prod10</t>
  </si>
  <si>
    <t>prod15</t>
  </si>
  <si>
    <t>prod17</t>
  </si>
  <si>
    <t>prod18</t>
  </si>
  <si>
    <t>prod23</t>
  </si>
  <si>
    <t>prod12</t>
  </si>
  <si>
    <t>prod19</t>
  </si>
  <si>
    <t>prod25</t>
  </si>
  <si>
    <t>prod11</t>
  </si>
  <si>
    <t>prod26</t>
  </si>
  <si>
    <t>prod22</t>
  </si>
  <si>
    <t>prod16</t>
  </si>
  <si>
    <t>prod30</t>
  </si>
  <si>
    <t>prod13</t>
  </si>
  <si>
    <t>prod24</t>
  </si>
  <si>
    <t>prod28</t>
  </si>
  <si>
    <t>prod21</t>
  </si>
  <si>
    <t>prod27</t>
  </si>
  <si>
    <t>prod14</t>
  </si>
  <si>
    <t>Furniture</t>
  </si>
  <si>
    <t>Clothing</t>
  </si>
  <si>
    <t>Household Items</t>
  </si>
  <si>
    <t>Electronics</t>
  </si>
  <si>
    <t>Office Supplies</t>
  </si>
  <si>
    <t>Groceries</t>
  </si>
  <si>
    <t>Total Sales</t>
  </si>
  <si>
    <t>prod01</t>
  </si>
  <si>
    <t>prod03</t>
  </si>
  <si>
    <t>prod07</t>
  </si>
  <si>
    <t>prod09</t>
  </si>
  <si>
    <t>prod02</t>
  </si>
  <si>
    <t>prod06</t>
  </si>
  <si>
    <t>prod04</t>
  </si>
  <si>
    <t>prod08</t>
  </si>
  <si>
    <t>prod05</t>
  </si>
  <si>
    <t>Product Categories</t>
  </si>
  <si>
    <t>Regions</t>
  </si>
  <si>
    <t>categories are important to each of the stores' regions. Create a heatmap to demonstrate which product categories are crucial</t>
  </si>
  <si>
    <t>Initiative</t>
  </si>
  <si>
    <t>Start</t>
  </si>
  <si>
    <t>End</t>
  </si>
  <si>
    <t>Length</t>
  </si>
  <si>
    <t>Completed %</t>
  </si>
  <si>
    <t>Days Completed</t>
  </si>
  <si>
    <t>Remaining Days</t>
  </si>
  <si>
    <t>Perform Market Research</t>
  </si>
  <si>
    <t>Define Channels Of Distribution</t>
  </si>
  <si>
    <t>Design Marketing Campaign</t>
  </si>
  <si>
    <t>Gain Budget Approval</t>
  </si>
  <si>
    <t>Evaluate Marketing Goals</t>
  </si>
  <si>
    <t>Mobilize Team</t>
  </si>
  <si>
    <t>Jan Sales</t>
  </si>
  <si>
    <t>Feb Sales</t>
  </si>
  <si>
    <t>Mar Sales</t>
  </si>
  <si>
    <t>Month</t>
  </si>
  <si>
    <t>Data Visualization</t>
  </si>
  <si>
    <t>Exercise 1</t>
  </si>
  <si>
    <t>1a)</t>
  </si>
  <si>
    <t>1b)</t>
  </si>
  <si>
    <t>Build a column chart using the data set above and highlight any key findings</t>
  </si>
  <si>
    <t>Place your chart here!</t>
  </si>
  <si>
    <t>Exercise 5</t>
  </si>
  <si>
    <t>Exercise 4</t>
  </si>
  <si>
    <t>Exercise 3</t>
  </si>
  <si>
    <t>Exercise 2</t>
  </si>
  <si>
    <t>2a)</t>
  </si>
  <si>
    <t>Calculate the 'Difference from 2014 Sales' and the 'Cumulative Difference'</t>
  </si>
  <si>
    <t>2b)</t>
  </si>
  <si>
    <t>Build a Chart to show the Variance from 2014 and the Cumulative Difference throughout the year</t>
  </si>
  <si>
    <t>Key findings:</t>
  </si>
  <si>
    <t>3a)</t>
  </si>
  <si>
    <t>Calculate the Total Sales for each of the month in the last quarter.</t>
  </si>
  <si>
    <t>3b)</t>
  </si>
  <si>
    <t>3c)</t>
  </si>
  <si>
    <t>Use percentages to determine the distribution of sales across all Product categories for each of the months from the last quarter</t>
  </si>
  <si>
    <t>Build a Combo Chart to show the Variance from 2014 and the Cumulative Difference throughout the year</t>
  </si>
  <si>
    <t>Build a stacked column chart to show how the Flagship product compares against the other products over the last quarter.</t>
  </si>
  <si>
    <t>(Reference the data in the 'Exercise 4 Data' tab)</t>
  </si>
  <si>
    <t>Legend</t>
  </si>
  <si>
    <t>4a)</t>
  </si>
  <si>
    <t>Create a pivot table that groups the data from the Exercise 4 - Data tab as shown in the table above</t>
  </si>
  <si>
    <t>4b)</t>
  </si>
  <si>
    <t>Use conditional formatting and custom number formatting to complete the heat map above</t>
  </si>
  <si>
    <t>for certain regions. Give two takeaways from the heatmap.</t>
  </si>
  <si>
    <t>5a)</t>
  </si>
  <si>
    <t>Build a Gantt chart based on the table above</t>
  </si>
  <si>
    <t>% Change from Jan to Feb</t>
  </si>
  <si>
    <t>% Change from Feb to Mar</t>
  </si>
  <si>
    <t>Calculate the Percent Change from January to February and the Percent Change from February to March</t>
  </si>
  <si>
    <t xml:space="preserve">change in Sales Volumes in the last three months. Present the data below to your employer in a manner that shows the change in </t>
  </si>
  <si>
    <t xml:space="preserve">sales volumes between January and February, as well as February and March for each of the regions. Highlight the regions with the </t>
  </si>
  <si>
    <t>biggest positive and negative change in sales</t>
  </si>
  <si>
    <t xml:space="preserve">that in March of 2015, a competitor introduced a new product similar to your company's flagship product. You are worried that this </t>
  </si>
  <si>
    <t xml:space="preserve">new product is cannibalizing the sales of the flagship product. </t>
  </si>
  <si>
    <t>You pull the sales data for the flagship product in the Southwest region for 2014 and 2015 to analyze monthly sales. Compare the sales in</t>
  </si>
  <si>
    <t>of the new product and the sales of the Southwest's flagship product?</t>
  </si>
  <si>
    <t xml:space="preserve">they want to better understand the composition of product sales for the last quarter. You pull the sales data for the Southwest region and </t>
  </si>
  <si>
    <t xml:space="preserve">want to present management with a clear graph highlighting the decrease in sales for the flagship product. </t>
  </si>
  <si>
    <t xml:space="preserve">You presented your findings regarding the impact of the introduction of a new product in the Southwest region to management and now </t>
  </si>
  <si>
    <t>categories are important to each of the regions. Create a heatmap to demonstrate which product categories are crucial for</t>
  </si>
  <si>
    <t>certain regions.</t>
  </si>
  <si>
    <t xml:space="preserve">Your manager is looking to create a high level project plan in a Gantt Chart for an upcoming marketing campaign in the Southwest region. </t>
  </si>
  <si>
    <t xml:space="preserve">given the below preliminary information. Present your manager with a high level Gantt chart using an Excel chart. </t>
  </si>
  <si>
    <t>Student Workbook</t>
  </si>
  <si>
    <t>Percentage change in sales of Feb-Mar has increased as compared to its previous month for Northeast and  Southeast regions</t>
  </si>
  <si>
    <t>After having a 32% revenue increase for Jan-Feb in West region, the sales remain stagnant for the month Feb-Mar</t>
  </si>
  <si>
    <t>Southwest region has a declining sales trend with -2% and -7% change in sales for Jan-Feb and Feb-Mar respectively.</t>
  </si>
  <si>
    <t>Company faces a cumulative loss of $1049 for the year 2015 due to the competitor entry</t>
  </si>
  <si>
    <t>Company's sales reduces after March 2015 which shows that the competitor's product has cannibalized the sales of the flagship product</t>
  </si>
  <si>
    <t>Product 6 (New) has gained sales momentum over the last quarter with sales increasing from 4% to 9% of the total sales share</t>
  </si>
  <si>
    <t>The flagship product has lost sales share over the last quarter due to the introduction of the new product</t>
  </si>
  <si>
    <t>Management has tasked you with analyzing the top 6 products sold in stores across the country to determine which product</t>
  </si>
  <si>
    <t>Management has tasked you with analyze the top 6 products sold in stores across the country to determine which product</t>
  </si>
  <si>
    <t>Row Labels</t>
  </si>
  <si>
    <t>Column Labels</t>
  </si>
  <si>
    <t>Sum of Sales</t>
  </si>
  <si>
    <t>Higher Product Revenue</t>
  </si>
  <si>
    <t>Lower Product Revenue</t>
  </si>
  <si>
    <t>Clothing is crucial to the Midwest region with the highest sales of $75.7K (43% of total sales in that region)</t>
  </si>
  <si>
    <t>Groceries and Household items have more sales deviation across the regions as compared to Electronics and Furniture</t>
  </si>
  <si>
    <t>"Gain Budget Approval" activity, which was supposed to start on 2nd Jan, has not been started yet.</t>
  </si>
  <si>
    <t>"Design Marketing Campaign", which is a major activity in marketing campaign has been completed only 10%</t>
  </si>
  <si>
    <t xml:space="preserve">Your employer, a retail clothing company, is looking to analyze their sales for the first quarter to determine which regions had the biggest </t>
  </si>
  <si>
    <t xml:space="preserve">2014 (before the new product was launched) and 2015 (after the new product was launched). Is there a correlation between the introduction </t>
  </si>
  <si>
    <t xml:space="preserve">The dates and durations are subject to change and he would prefer you deliver the Gantt chart in Excel to allow for quick changes. You 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</si>
</sst>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_);@_)"/>
    <numFmt numFmtId="165" formatCode="_(* #,##0_);_(* \(#,##0\);_(* &quot;-&quot;??_);_(@_)"/>
    <numFmt numFmtId="166" formatCode="[$-409]d\-mmm\-yy;@"/>
    <numFmt numFmtId="167" formatCode="&quot;&quot;"/>
  </numFmts>
  <fonts count="1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6"/>
      <name val="Arial"/>
      <family val="2"/>
    </font>
    <font>
      <b/>
      <sz val="12"/>
      <color theme="8"/>
      <name val="Arial"/>
      <family val="2"/>
      <scheme val="minor"/>
    </font>
    <font>
      <b/>
      <sz val="12"/>
      <color theme="8"/>
      <name val="Arial"/>
      <family val="2"/>
    </font>
    <font>
      <sz val="10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color theme="0"/>
      <name val="Arial"/>
      <family val="2"/>
    </font>
    <font>
      <sz val="11"/>
      <name val="Arial"/>
      <family val="2"/>
    </font>
    <font>
      <sz val="11"/>
      <color theme="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2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3" fillId="0" borderId="0" xfId="0" applyFont="1" applyAlignment="1">
      <alignment horizontal="left"/>
    </xf>
    <xf numFmtId="166" fontId="5" fillId="0" borderId="0" xfId="0" applyNumberFormat="1" applyFont="1"/>
    <xf numFmtId="0" fontId="5" fillId="0" borderId="0" xfId="0" applyFont="1"/>
    <xf numFmtId="9" fontId="5" fillId="0" borderId="0" xfId="1" applyFont="1" applyFill="1" applyBorder="1"/>
    <xf numFmtId="0" fontId="3" fillId="2" borderId="0" xfId="0" applyFont="1" applyFill="1" applyAlignment="1">
      <alignment horizontal="center"/>
    </xf>
    <xf numFmtId="0" fontId="6" fillId="0" borderId="0" xfId="0" applyFont="1"/>
    <xf numFmtId="164" fontId="3" fillId="0" borderId="0" xfId="2" applyFont="1"/>
    <xf numFmtId="0" fontId="4" fillId="0" borderId="0" xfId="0" applyFont="1"/>
    <xf numFmtId="1" fontId="3" fillId="0" borderId="0" xfId="0" applyNumberFormat="1" applyFont="1"/>
    <xf numFmtId="37" fontId="3" fillId="0" borderId="0" xfId="0" applyNumberFormat="1" applyFont="1"/>
    <xf numFmtId="164" fontId="9" fillId="0" borderId="0" xfId="2" applyFont="1"/>
    <xf numFmtId="0" fontId="9" fillId="0" borderId="0" xfId="0" applyFont="1"/>
    <xf numFmtId="0" fontId="10" fillId="0" borderId="0" xfId="2" applyNumberFormat="1" applyFont="1"/>
    <xf numFmtId="0" fontId="11" fillId="0" borderId="0" xfId="2" applyNumberFormat="1" applyFont="1"/>
    <xf numFmtId="0" fontId="7" fillId="3" borderId="1" xfId="0" applyFont="1" applyFill="1" applyBorder="1" applyAlignment="1">
      <alignment wrapText="1"/>
    </xf>
    <xf numFmtId="9" fontId="0" fillId="4" borderId="1" xfId="1" applyFont="1" applyFill="1" applyBorder="1"/>
    <xf numFmtId="0" fontId="6" fillId="0" borderId="1" xfId="0" applyFont="1" applyBorder="1"/>
    <xf numFmtId="3" fontId="6" fillId="0" borderId="1" xfId="0" applyNumberFormat="1" applyFont="1" applyBorder="1"/>
    <xf numFmtId="0" fontId="0" fillId="0" borderId="5" xfId="0" applyBorder="1"/>
    <xf numFmtId="0" fontId="0" fillId="0" borderId="10" xfId="0" applyBorder="1"/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12" fillId="0" borderId="0" xfId="0" applyFont="1"/>
    <xf numFmtId="0" fontId="0" fillId="0" borderId="7" xfId="0" applyBorder="1"/>
    <xf numFmtId="0" fontId="0" fillId="0" borderId="15" xfId="0" applyBorder="1"/>
    <xf numFmtId="0" fontId="0" fillId="0" borderId="8" xfId="0" applyBorder="1"/>
    <xf numFmtId="0" fontId="7" fillId="3" borderId="1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vertical="center" wrapText="1"/>
    </xf>
    <xf numFmtId="37" fontId="0" fillId="0" borderId="1" xfId="0" applyNumberFormat="1" applyBorder="1"/>
    <xf numFmtId="37" fontId="0" fillId="4" borderId="1" xfId="1" applyNumberFormat="1" applyFont="1" applyFill="1" applyBorder="1"/>
    <xf numFmtId="0" fontId="8" fillId="0" borderId="0" xfId="0" applyFont="1"/>
    <xf numFmtId="0" fontId="7" fillId="5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12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7" fillId="3" borderId="2" xfId="0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167" fontId="13" fillId="0" borderId="5" xfId="0" applyNumberFormat="1" applyFont="1" applyBorder="1" applyAlignment="1">
      <alignment vertical="center"/>
    </xf>
    <xf numFmtId="167" fontId="13" fillId="0" borderId="10" xfId="0" applyNumberFormat="1" applyFont="1" applyBorder="1" applyAlignment="1">
      <alignment vertical="center"/>
    </xf>
    <xf numFmtId="167" fontId="13" fillId="0" borderId="6" xfId="0" applyNumberFormat="1" applyFont="1" applyBorder="1" applyAlignment="1">
      <alignment vertical="center"/>
    </xf>
    <xf numFmtId="167" fontId="13" fillId="0" borderId="12" xfId="0" applyNumberFormat="1" applyFont="1" applyBorder="1" applyAlignment="1">
      <alignment vertical="center"/>
    </xf>
    <xf numFmtId="167" fontId="13" fillId="0" borderId="0" xfId="0" applyNumberFormat="1" applyFont="1" applyAlignment="1">
      <alignment vertical="center"/>
    </xf>
    <xf numFmtId="167" fontId="13" fillId="0" borderId="13" xfId="0" applyNumberFormat="1" applyFont="1" applyBorder="1" applyAlignment="1">
      <alignment vertical="center"/>
    </xf>
    <xf numFmtId="0" fontId="8" fillId="2" borderId="0" xfId="0" applyFont="1" applyFill="1" applyAlignment="1">
      <alignment horizontal="left" vertical="center"/>
    </xf>
    <xf numFmtId="0" fontId="0" fillId="6" borderId="1" xfId="0" applyFill="1" applyBorder="1"/>
    <xf numFmtId="0" fontId="0" fillId="0" borderId="1" xfId="0" applyBorder="1"/>
    <xf numFmtId="167" fontId="13" fillId="0" borderId="7" xfId="0" applyNumberFormat="1" applyFont="1" applyBorder="1" applyAlignment="1">
      <alignment vertical="center"/>
    </xf>
    <xf numFmtId="167" fontId="13" fillId="0" borderId="15" xfId="0" applyNumberFormat="1" applyFont="1" applyBorder="1" applyAlignment="1">
      <alignment vertical="center"/>
    </xf>
    <xf numFmtId="167" fontId="13" fillId="0" borderId="8" xfId="0" applyNumberFormat="1" applyFont="1" applyBorder="1" applyAlignment="1">
      <alignment vertical="center"/>
    </xf>
    <xf numFmtId="0" fontId="12" fillId="2" borderId="0" xfId="0" quotePrefix="1" applyFont="1" applyFill="1" applyAlignment="1">
      <alignment horizontal="left"/>
    </xf>
    <xf numFmtId="0" fontId="7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165" fontId="6" fillId="2" borderId="1" xfId="3" applyNumberFormat="1" applyFont="1" applyFill="1" applyBorder="1"/>
    <xf numFmtId="0" fontId="13" fillId="0" borderId="1" xfId="0" applyFont="1" applyBorder="1"/>
    <xf numFmtId="0" fontId="14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centerContinuous" vertical="center"/>
    </xf>
    <xf numFmtId="166" fontId="15" fillId="0" borderId="1" xfId="0" applyNumberFormat="1" applyFont="1" applyBorder="1"/>
    <xf numFmtId="0" fontId="15" fillId="0" borderId="1" xfId="0" applyFont="1" applyBorder="1"/>
    <xf numFmtId="9" fontId="15" fillId="0" borderId="1" xfId="1" applyFont="1" applyFill="1" applyBorder="1"/>
    <xf numFmtId="0" fontId="16" fillId="8" borderId="1" xfId="0" applyFont="1" applyFill="1" applyBorder="1"/>
    <xf numFmtId="0" fontId="7" fillId="8" borderId="1" xfId="0" applyFont="1" applyFill="1" applyBorder="1" applyAlignment="1">
      <alignment horizontal="left"/>
    </xf>
    <xf numFmtId="0" fontId="0" fillId="7" borderId="1" xfId="0" applyFill="1" applyBorder="1"/>
    <xf numFmtId="167" fontId="0" fillId="0" borderId="1" xfId="0" applyNumberFormat="1" applyBorder="1"/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 textRotation="90" wrapText="1"/>
    </xf>
    <xf numFmtId="0" fontId="7" fillId="3" borderId="11" xfId="0" applyFont="1" applyFill="1" applyBorder="1" applyAlignment="1">
      <alignment horizontal="center" vertical="center" textRotation="90" wrapText="1"/>
    </xf>
    <xf numFmtId="0" fontId="7" fillId="3" borderId="14" xfId="0" applyFont="1" applyFill="1" applyBorder="1" applyAlignment="1">
      <alignment horizontal="center" vertical="center" textRotation="90" wrapText="1"/>
    </xf>
  </cellXfs>
  <cellStyles count="4">
    <cellStyle name="Comma" xfId="3" builtinId="3"/>
    <cellStyle name="Normal" xfId="0" builtinId="0"/>
    <cellStyle name="Normal 2" xfId="2" xr:uid="{00000000-0005-0000-0000-000002000000}"/>
    <cellStyle name="Percent" xfId="1" builtinId="5"/>
  </cellStyles>
  <dxfs count="1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color theme="0"/>
      </font>
    </dxf>
    <dxf>
      <fill>
        <patternFill patternType="solid">
          <bgColor theme="8" tint="-0.499984740745262"/>
        </patternFill>
      </fill>
    </dxf>
    <dxf>
      <font>
        <color theme="0"/>
      </font>
    </dxf>
    <dxf>
      <fill>
        <patternFill>
          <bgColor theme="8" tint="-0.49998474074526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8" tint="-0.499984740745262"/>
        </patternFill>
      </fill>
    </dxf>
    <dxf>
      <fill>
        <patternFill patternType="solid"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</a:rPr>
              <a:t>Percent Change in Sales from Jan-Feb and Feb-Mar</a:t>
            </a:r>
          </a:p>
        </c:rich>
      </c:tx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1 (ANS)'!$G$15</c:f>
              <c:strCache>
                <c:ptCount val="1"/>
                <c:pt idx="0">
                  <c:v>% Change from Jan to Feb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1.1111111111111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40-4F3C-AF6E-5829AE101807}"/>
                </c:ext>
              </c:extLst>
            </c:dLbl>
            <c:spPr>
              <a:noFill/>
              <a:ln w="12700"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1 (ANS)'!$C$16:$C$20</c:f>
              <c:strCache>
                <c:ptCount val="5"/>
                <c:pt idx="0">
                  <c:v>Northeast</c:v>
                </c:pt>
                <c:pt idx="1">
                  <c:v>West</c:v>
                </c:pt>
                <c:pt idx="2">
                  <c:v>Southeast</c:v>
                </c:pt>
                <c:pt idx="3">
                  <c:v>Southwest</c:v>
                </c:pt>
                <c:pt idx="4">
                  <c:v>Midwest</c:v>
                </c:pt>
              </c:strCache>
            </c:strRef>
          </c:cat>
          <c:val>
            <c:numRef>
              <c:f>'Exercise 1 (ANS)'!$G$16:$G$20</c:f>
              <c:numCache>
                <c:formatCode>0%</c:formatCode>
                <c:ptCount val="5"/>
                <c:pt idx="0">
                  <c:v>0.15322580645161291</c:v>
                </c:pt>
                <c:pt idx="1">
                  <c:v>0.32</c:v>
                </c:pt>
                <c:pt idx="2">
                  <c:v>-2.4166666666666666E-2</c:v>
                </c:pt>
                <c:pt idx="3">
                  <c:v>-2.2222222222222223E-2</c:v>
                </c:pt>
                <c:pt idx="4">
                  <c:v>0.1306340718105424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0-4F3C-AF6E-5829AE101807}"/>
            </c:ext>
          </c:extLst>
        </c:ser>
        <c:ser>
          <c:idx val="1"/>
          <c:order val="1"/>
          <c:tx>
            <c:strRef>
              <c:f>'Exercise 1 (ANS)'!$H$15</c:f>
              <c:strCache>
                <c:ptCount val="1"/>
                <c:pt idx="0">
                  <c:v>% Change from Feb to Mar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7.6540375047838291E-3"/>
                  <c:y val="7.77777777777777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40-4F3C-AF6E-5829AE101807}"/>
                </c:ext>
              </c:extLst>
            </c:dLbl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1 (ANS)'!$C$16:$C$20</c:f>
              <c:strCache>
                <c:ptCount val="5"/>
                <c:pt idx="0">
                  <c:v>Northeast</c:v>
                </c:pt>
                <c:pt idx="1">
                  <c:v>West</c:v>
                </c:pt>
                <c:pt idx="2">
                  <c:v>Southeast</c:v>
                </c:pt>
                <c:pt idx="3">
                  <c:v>Southwest</c:v>
                </c:pt>
                <c:pt idx="4">
                  <c:v>Midwest</c:v>
                </c:pt>
              </c:strCache>
            </c:strRef>
          </c:cat>
          <c:val>
            <c:numRef>
              <c:f>'Exercise 1 (ANS)'!$H$16:$H$20</c:f>
              <c:numCache>
                <c:formatCode>0%</c:formatCode>
                <c:ptCount val="5"/>
                <c:pt idx="0">
                  <c:v>0.29300699300699301</c:v>
                </c:pt>
                <c:pt idx="1">
                  <c:v>-1.3774104683195593E-3</c:v>
                </c:pt>
                <c:pt idx="2">
                  <c:v>8.1127241673783088E-2</c:v>
                </c:pt>
                <c:pt idx="3">
                  <c:v>-7.1590909090909094E-2</c:v>
                </c:pt>
                <c:pt idx="4">
                  <c:v>5.4054054054054057E-2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40-4F3C-AF6E-5829AE10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68223208"/>
        <c:axId val="468224776"/>
      </c:barChart>
      <c:catAx>
        <c:axId val="46822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24776"/>
        <c:crosses val="autoZero"/>
        <c:auto val="1"/>
        <c:lblAlgn val="ctr"/>
        <c:lblOffset val="100"/>
        <c:noMultiLvlLbl val="0"/>
      </c:catAx>
      <c:valAx>
        <c:axId val="46822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232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</a:rPr>
              <a:t>Sales Variance between 2014 and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4303301022411E-2"/>
          <c:y val="0.13684583951518656"/>
          <c:w val="0.8199292223600706"/>
          <c:h val="0.705700701125871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'Exercise 2 (ANS)'!$F$18</c:f>
              <c:strCache>
                <c:ptCount val="1"/>
                <c:pt idx="0">
                  <c:v>Difference from 2014 Sales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2 (ANS)'!$E$19:$E$30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2 (ANS)'!$F$19:$F$30</c:f>
              <c:numCache>
                <c:formatCode>#,##0_);\(#,##0\)</c:formatCode>
                <c:ptCount val="12"/>
                <c:pt idx="0">
                  <c:v>188</c:v>
                </c:pt>
                <c:pt idx="1">
                  <c:v>233</c:v>
                </c:pt>
                <c:pt idx="2">
                  <c:v>43</c:v>
                </c:pt>
                <c:pt idx="3">
                  <c:v>-55</c:v>
                </c:pt>
                <c:pt idx="4">
                  <c:v>-105</c:v>
                </c:pt>
                <c:pt idx="5">
                  <c:v>-82</c:v>
                </c:pt>
                <c:pt idx="6">
                  <c:v>-93</c:v>
                </c:pt>
                <c:pt idx="7">
                  <c:v>-145</c:v>
                </c:pt>
                <c:pt idx="8">
                  <c:v>-104</c:v>
                </c:pt>
                <c:pt idx="9">
                  <c:v>-262</c:v>
                </c:pt>
                <c:pt idx="10">
                  <c:v>-304</c:v>
                </c:pt>
                <c:pt idx="11">
                  <c:v>-363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5-4CCB-A6A6-91A5B2F00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818572008"/>
        <c:axId val="466703400"/>
      </c:barChart>
      <c:lineChart>
        <c:grouping val="standard"/>
        <c:varyColors val="0"/>
        <c:ser>
          <c:idx val="1"/>
          <c:order val="1"/>
          <c:tx>
            <c:strRef>
              <c:f>'Exercise 2 (ANS)'!$G$18</c:f>
              <c:strCache>
                <c:ptCount val="1"/>
                <c:pt idx="0">
                  <c:v>Cumulative Difference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'Exercise 2 (ANS)'!$E$19:$E$30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2 (ANS)'!$G$19:$G$30</c:f>
              <c:numCache>
                <c:formatCode>#,##0_);\(#,##0\)</c:formatCode>
                <c:ptCount val="12"/>
                <c:pt idx="0">
                  <c:v>188</c:v>
                </c:pt>
                <c:pt idx="1">
                  <c:v>421</c:v>
                </c:pt>
                <c:pt idx="2">
                  <c:v>464</c:v>
                </c:pt>
                <c:pt idx="3">
                  <c:v>409</c:v>
                </c:pt>
                <c:pt idx="4">
                  <c:v>304</c:v>
                </c:pt>
                <c:pt idx="5">
                  <c:v>222</c:v>
                </c:pt>
                <c:pt idx="6">
                  <c:v>129</c:v>
                </c:pt>
                <c:pt idx="7">
                  <c:v>-16</c:v>
                </c:pt>
                <c:pt idx="8">
                  <c:v>-120</c:v>
                </c:pt>
                <c:pt idx="9">
                  <c:v>-382</c:v>
                </c:pt>
                <c:pt idx="10">
                  <c:v>-686</c:v>
                </c:pt>
                <c:pt idx="11">
                  <c:v>-1049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5-4CCB-A6A6-91A5B2F00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832792"/>
        <c:axId val="466705752"/>
      </c:lineChart>
      <c:catAx>
        <c:axId val="81857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03400"/>
        <c:crosses val="autoZero"/>
        <c:auto val="1"/>
        <c:lblAlgn val="ctr"/>
        <c:lblOffset val="100"/>
        <c:noMultiLvlLbl val="0"/>
      </c:catAx>
      <c:valAx>
        <c:axId val="46670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2008"/>
        <c:crosses val="autoZero"/>
        <c:crossBetween val="between"/>
      </c:valAx>
      <c:valAx>
        <c:axId val="466705752"/>
        <c:scaling>
          <c:orientation val="minMax"/>
        </c:scaling>
        <c:delete val="0"/>
        <c:axPos val="r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2792"/>
        <c:crosses val="max"/>
        <c:crossBetween val="between"/>
      </c:valAx>
      <c:catAx>
        <c:axId val="464832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6705752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%</a:t>
            </a:r>
            <a:r>
              <a:rPr lang="en-US" baseline="0"/>
              <a:t> sales across all Product categories over last quarter</a:t>
            </a:r>
            <a:endParaRPr lang="en-US"/>
          </a:p>
        </c:rich>
      </c:tx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'Exercise 3 (ANS)'!$D$25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3 (ANS)'!$C$26:$C$31</c:f>
              <c:strCache>
                <c:ptCount val="6"/>
                <c:pt idx="0">
                  <c:v>Product 1 (Flagship)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 (New)</c:v>
                </c:pt>
              </c:strCache>
            </c:strRef>
          </c:cat>
          <c:val>
            <c:numRef>
              <c:f>'Exercise 3 (ANS)'!$D$26:$D$31</c:f>
              <c:numCache>
                <c:formatCode>0%</c:formatCode>
                <c:ptCount val="6"/>
                <c:pt idx="0">
                  <c:v>0.70499999999999996</c:v>
                </c:pt>
                <c:pt idx="1">
                  <c:v>7.7142857142857138E-2</c:v>
                </c:pt>
                <c:pt idx="2">
                  <c:v>6.2142857142857146E-2</c:v>
                </c:pt>
                <c:pt idx="3">
                  <c:v>6.0714285714285714E-2</c:v>
                </c:pt>
                <c:pt idx="4">
                  <c:v>5.3571428571428568E-2</c:v>
                </c:pt>
                <c:pt idx="5">
                  <c:v>4.1428571428571426E-2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E-4823-A503-0B70E8B4CC2D}"/>
            </c:ext>
          </c:extLst>
        </c:ser>
        <c:ser>
          <c:idx val="1"/>
          <c:order val="1"/>
          <c:tx>
            <c:strRef>
              <c:f>'Exercise 3 (ANS)'!$E$25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3 (ANS)'!$C$26:$C$31</c:f>
              <c:strCache>
                <c:ptCount val="6"/>
                <c:pt idx="0">
                  <c:v>Product 1 (Flagship)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 (New)</c:v>
                </c:pt>
              </c:strCache>
            </c:strRef>
          </c:cat>
          <c:val>
            <c:numRef>
              <c:f>'Exercise 3 (ANS)'!$E$26:$E$31</c:f>
              <c:numCache>
                <c:formatCode>0%</c:formatCode>
                <c:ptCount val="6"/>
                <c:pt idx="0">
                  <c:v>0.66077738515901063</c:v>
                </c:pt>
                <c:pt idx="1">
                  <c:v>8.8339222614840993E-2</c:v>
                </c:pt>
                <c:pt idx="2">
                  <c:v>6.8551236749116604E-2</c:v>
                </c:pt>
                <c:pt idx="3">
                  <c:v>6.7137809187279157E-2</c:v>
                </c:pt>
                <c:pt idx="4">
                  <c:v>6.219081272084806E-2</c:v>
                </c:pt>
                <c:pt idx="5">
                  <c:v>5.3003533568904596E-2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E-4823-A503-0B70E8B4CC2D}"/>
            </c:ext>
          </c:extLst>
        </c:ser>
        <c:ser>
          <c:idx val="2"/>
          <c:order val="2"/>
          <c:tx>
            <c:strRef>
              <c:f>'Exercise 3 (ANS)'!$F$25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3 (ANS)'!$C$26:$C$31</c:f>
              <c:strCache>
                <c:ptCount val="6"/>
                <c:pt idx="0">
                  <c:v>Product 1 (Flagship)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 (New)</c:v>
                </c:pt>
              </c:strCache>
            </c:strRef>
          </c:cat>
          <c:val>
            <c:numRef>
              <c:f>'Exercise 3 (ANS)'!$F$26:$F$31</c:f>
              <c:numCache>
                <c:formatCode>0%</c:formatCode>
                <c:ptCount val="6"/>
                <c:pt idx="0">
                  <c:v>0.61560084328882647</c:v>
                </c:pt>
                <c:pt idx="1">
                  <c:v>7.5193253689388617E-2</c:v>
                </c:pt>
                <c:pt idx="2">
                  <c:v>7.5895994378074497E-2</c:v>
                </c:pt>
                <c:pt idx="3">
                  <c:v>7.5895994378074497E-2</c:v>
                </c:pt>
                <c:pt idx="4">
                  <c:v>6.8868587491215744E-2</c:v>
                </c:pt>
                <c:pt idx="5">
                  <c:v>8.8545326774420244E-2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AE-4823-A503-0B70E8B4C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640928"/>
        <c:axId val="709185824"/>
      </c:barChart>
      <c:catAx>
        <c:axId val="46564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85824"/>
        <c:crosses val="autoZero"/>
        <c:auto val="1"/>
        <c:lblAlgn val="ctr"/>
        <c:lblOffset val="100"/>
        <c:noMultiLvlLbl val="0"/>
      </c:catAx>
      <c:valAx>
        <c:axId val="7091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40928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Marketing Campaign Project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'Exercise 5 (ANS)'!$D$13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'Exercise 5 (ANS)'!$C$14:$C$19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'Exercise 5 (ANS)'!$D$14:$D$19</c:f>
              <c:numCache>
                <c:formatCode>[$-409]d\-mmm\-yy;@</c:formatCode>
                <c:ptCount val="6"/>
                <c:pt idx="0">
                  <c:v>42741</c:v>
                </c:pt>
                <c:pt idx="1">
                  <c:v>42745</c:v>
                </c:pt>
                <c:pt idx="2">
                  <c:v>42752</c:v>
                </c:pt>
                <c:pt idx="3">
                  <c:v>42737</c:v>
                </c:pt>
                <c:pt idx="4">
                  <c:v>42758</c:v>
                </c:pt>
                <c:pt idx="5">
                  <c:v>42767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9-4A0C-90F0-919ECC619142}"/>
            </c:ext>
          </c:extLst>
        </c:ser>
        <c:ser>
          <c:idx val="0"/>
          <c:order val="1"/>
          <c:tx>
            <c:strRef>
              <c:f>'Exercise 5 (ANS)'!$H$13</c:f>
              <c:strCache>
                <c:ptCount val="1"/>
                <c:pt idx="0">
                  <c:v>Days 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5 (ANS)'!$C$14:$C$19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'Exercise 5 (ANS)'!$H$14:$H$19</c:f>
              <c:numCache>
                <c:formatCode>General</c:formatCode>
                <c:ptCount val="6"/>
                <c:pt idx="0">
                  <c:v>2.25</c:v>
                </c:pt>
                <c:pt idx="1">
                  <c:v>10.5</c:v>
                </c:pt>
                <c:pt idx="2">
                  <c:v>2</c:v>
                </c:pt>
                <c:pt idx="3">
                  <c:v>0</c:v>
                </c:pt>
                <c:pt idx="4">
                  <c:v>2.4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9-4A0C-90F0-919ECC619142}"/>
            </c:ext>
          </c:extLst>
        </c:ser>
        <c:ser>
          <c:idx val="1"/>
          <c:order val="2"/>
          <c:tx>
            <c:strRef>
              <c:f>'Exercise 5 (ANS)'!$I$13</c:f>
              <c:strCache>
                <c:ptCount val="1"/>
                <c:pt idx="0">
                  <c:v>Remaining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5 (ANS)'!$C$14:$C$19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'Exercise 5 (ANS)'!$I$14:$I$19</c:f>
              <c:numCache>
                <c:formatCode>General</c:formatCode>
                <c:ptCount val="6"/>
                <c:pt idx="0">
                  <c:v>6.75</c:v>
                </c:pt>
                <c:pt idx="1">
                  <c:v>10.5</c:v>
                </c:pt>
                <c:pt idx="2">
                  <c:v>18</c:v>
                </c:pt>
                <c:pt idx="3">
                  <c:v>4</c:v>
                </c:pt>
                <c:pt idx="4">
                  <c:v>1.6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19-4A0C-90F0-919ECC6191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29500392"/>
        <c:axId val="829500784"/>
      </c:barChart>
      <c:catAx>
        <c:axId val="8295003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00784"/>
        <c:crosses val="autoZero"/>
        <c:auto val="1"/>
        <c:lblAlgn val="ctr"/>
        <c:lblOffset val="100"/>
        <c:noMultiLvlLbl val="0"/>
      </c:catAx>
      <c:valAx>
        <c:axId val="8295007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00392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674369</xdr:colOff>
      <xdr:row>23</xdr:row>
      <xdr:rowOff>0</xdr:rowOff>
    </xdr:from>
    <xdr:to>
      <xdr:col>8</xdr:col>
      <xdr:colOff>11429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876300</xdr:colOff>
      <xdr:row>27</xdr:row>
      <xdr:rowOff>142875</xdr:rowOff>
    </xdr:from>
    <xdr:to>
      <xdr:col>2</xdr:col>
      <xdr:colOff>1228725</xdr:colOff>
      <xdr:row>30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2247900" y="5076825"/>
          <a:ext cx="352425" cy="49530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34</xdr:row>
      <xdr:rowOff>0</xdr:rowOff>
    </xdr:from>
    <xdr:to>
      <xdr:col>5</xdr:col>
      <xdr:colOff>876300</xdr:colOff>
      <xdr:row>36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5334000" y="6134100"/>
          <a:ext cx="352425" cy="49530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27</xdr:row>
      <xdr:rowOff>19050</xdr:rowOff>
    </xdr:from>
    <xdr:to>
      <xdr:col>4</xdr:col>
      <xdr:colOff>504825</xdr:colOff>
      <xdr:row>35</xdr:row>
      <xdr:rowOff>95250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4105275" y="4953000"/>
          <a:ext cx="161925" cy="144780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885825</xdr:colOff>
      <xdr:row>31</xdr:row>
      <xdr:rowOff>38100</xdr:rowOff>
    </xdr:from>
    <xdr:to>
      <xdr:col>7</xdr:col>
      <xdr:colOff>1285875</xdr:colOff>
      <xdr:row>33</xdr:row>
      <xdr:rowOff>133350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8639175" y="5657850"/>
          <a:ext cx="400050" cy="43815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1200150</xdr:colOff>
      <xdr:row>39</xdr:row>
      <xdr:rowOff>104775</xdr:rowOff>
    </xdr:from>
    <xdr:to>
      <xdr:col>6</xdr:col>
      <xdr:colOff>1390650</xdr:colOff>
      <xdr:row>40</xdr:row>
      <xdr:rowOff>57150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7058025" y="7096125"/>
          <a:ext cx="190500" cy="123825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676274</xdr:colOff>
      <xdr:row>32</xdr:row>
      <xdr:rowOff>85724</xdr:rowOff>
    </xdr:from>
    <xdr:to>
      <xdr:col>9</xdr:col>
      <xdr:colOff>171450</xdr:colOff>
      <xdr:row>53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295277</xdr:colOff>
      <xdr:row>35</xdr:row>
      <xdr:rowOff>95249</xdr:rowOff>
    </xdr:from>
    <xdr:to>
      <xdr:col>2</xdr:col>
      <xdr:colOff>485777</xdr:colOff>
      <xdr:row>48</xdr:row>
      <xdr:rowOff>104774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 rot="16200000">
          <a:off x="642939" y="7396162"/>
          <a:ext cx="2238375" cy="190500"/>
        </a:xfrm>
        <a:prstGeom prst="rect">
          <a:avLst/>
        </a:prstGeom>
        <a:noFill/>
      </xdr:spPr>
      <xdr:txBody>
        <a:bodyPr vertOverflow="clip" horzOverflow="clip" wrap="square" lIns="0" tIns="0" rIns="0" bIns="0" rtlCol="0" anchor="t">
          <a:noAutofit/>
        </a:bodyPr>
        <a:lstStyle/>
        <a:p>
          <a:pPr indent="-274320">
            <a:spcAft>
              <a:spcPts val="900"/>
            </a:spcAft>
          </a:pPr>
          <a:r>
            <a:rPr lang="en-US" sz="1200" b="1" dirty="0" err="1">
              <a:latin typeface="Georgia" pitchFamily="18" charset="0"/>
            </a:rPr>
            <a:t>Difference</a:t>
          </a:r>
          <a:r>
            <a:rPr lang="en-US" sz="1200" b="1" baseline="0" dirty="0" err="1">
              <a:latin typeface="Georgia" pitchFamily="18" charset="0"/>
            </a:rPr>
            <a:t> from 2014 Sales</a:t>
          </a:r>
          <a:endParaRPr lang="en-US" sz="1200" b="1" dirty="0" err="1">
            <a:latin typeface="Georgia" pitchFamily="18" charset="0"/>
          </a:endParaRPr>
        </a:p>
      </xdr:txBody>
    </xdr:sp>
    <xdr:clientData/>
  </xdr:twoCellAnchor>
  <xdr:twoCellAnchor>
    <xdr:from>
      <xdr:col>8</xdr:col>
      <xdr:colOff>1057274</xdr:colOff>
      <xdr:row>36</xdr:row>
      <xdr:rowOff>123825</xdr:rowOff>
    </xdr:from>
    <xdr:to>
      <xdr:col>9</xdr:col>
      <xdr:colOff>19049</xdr:colOff>
      <xdr:row>47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 rot="5400000">
          <a:off x="10077449" y="7410450"/>
          <a:ext cx="1914525" cy="238125"/>
        </a:xfrm>
        <a:prstGeom prst="rect">
          <a:avLst/>
        </a:prstGeom>
        <a:noFill/>
      </xdr:spPr>
      <xdr:txBody>
        <a:bodyPr vertOverflow="clip" horzOverflow="clip" wrap="square" lIns="0" tIns="0" rIns="0" bIns="0" rtlCol="0" anchor="t">
          <a:noAutofit/>
        </a:bodyPr>
        <a:lstStyle/>
        <a:p>
          <a:pPr indent="-274320" algn="ctr">
            <a:spcAft>
              <a:spcPts val="900"/>
            </a:spcAft>
          </a:pPr>
          <a:r>
            <a:rPr lang="en-US" sz="1200" b="1" dirty="0" err="1">
              <a:latin typeface="Georgia" pitchFamily="18" charset="0"/>
            </a:rPr>
            <a:t>Cumulative</a:t>
          </a:r>
          <a:r>
            <a:rPr lang="en-US" sz="1200" b="1" baseline="0" dirty="0" err="1">
              <a:latin typeface="Georgia" pitchFamily="18" charset="0"/>
            </a:rPr>
            <a:t> Difference</a:t>
          </a:r>
          <a:endParaRPr lang="en-US" sz="1200" b="1" dirty="0" err="1">
            <a:latin typeface="Georgia" pitchFamily="18" charset="0"/>
          </a:endParaRPr>
        </a:p>
      </xdr:txBody>
    </xdr:sp>
    <xdr:clientData/>
  </xdr:twoCellAnchor>
  <xdr:twoCellAnchor>
    <xdr:from>
      <xdr:col>2</xdr:col>
      <xdr:colOff>942160</xdr:colOff>
      <xdr:row>43</xdr:row>
      <xdr:rowOff>144051</xdr:rowOff>
    </xdr:from>
    <xdr:to>
      <xdr:col>3</xdr:col>
      <xdr:colOff>1325349</xdr:colOff>
      <xdr:row>46</xdr:row>
      <xdr:rowOff>142767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 bwMode="ltGray">
        <a:xfrm rot="19326086">
          <a:off x="2313760" y="7792626"/>
          <a:ext cx="1726214" cy="513066"/>
        </a:xfrm>
        <a:prstGeom prst="rightArrow">
          <a:avLst/>
        </a:prstGeom>
        <a:solidFill>
          <a:schemeClr val="accent4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288" rIns="18288" rtlCol="0" anchor="ctr" anchorCtr="0"/>
        <a:lstStyle/>
        <a:p>
          <a:pPr algn="l"/>
          <a:r>
            <a:rPr lang="en-US" sz="900" b="1" dirty="0" err="1">
              <a:solidFill>
                <a:schemeClr val="tx1"/>
              </a:solidFill>
              <a:latin typeface="+mn-lt"/>
            </a:rPr>
            <a:t>Competitor</a:t>
          </a:r>
          <a:r>
            <a:rPr lang="en-US" sz="900" b="1" baseline="0" dirty="0" err="1">
              <a:solidFill>
                <a:schemeClr val="tx1"/>
              </a:solidFill>
              <a:latin typeface="+mn-lt"/>
            </a:rPr>
            <a:t> enters Market</a:t>
          </a:r>
          <a:endParaRPr lang="en-US" sz="900" b="1" dirty="0" err="1">
            <a:solidFill>
              <a:schemeClr val="tx1"/>
            </a:solidFill>
            <a:latin typeface="+mn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34</xdr:row>
      <xdr:rowOff>171449</xdr:rowOff>
    </xdr:from>
    <xdr:to>
      <xdr:col>8</xdr:col>
      <xdr:colOff>95250</xdr:colOff>
      <xdr:row>55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21</xdr:row>
      <xdr:rowOff>152400</xdr:rowOff>
    </xdr:from>
    <xdr:to>
      <xdr:col>9</xdr:col>
      <xdr:colOff>495301</xdr:colOff>
      <xdr:row>42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opez058/Downloads/Problem%20Solving%20With%20Excel%20_Week%202_Vlookup_Working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ummary"/>
      <sheetName val="Data Set"/>
      <sheetName val="Section 1 - VLookup"/>
      <sheetName val="Section 1 - VLookup (ANS)"/>
      <sheetName val="Section 1 - Student Ex."/>
      <sheetName val="Section 1 - Student Ex (ANS)"/>
      <sheetName val="Culminating Exersise"/>
      <sheetName val="Culminating Exersise (ANS)"/>
    </sheetNames>
    <sheetDataSet>
      <sheetData sheetId="0"/>
      <sheetData sheetId="1"/>
      <sheetData sheetId="2">
        <row r="14">
          <cell r="C14" t="str">
            <v>Distributor ID</v>
          </cell>
          <cell r="D14" t="str">
            <v>Distributor Name</v>
          </cell>
          <cell r="E14" t="str">
            <v>Country</v>
          </cell>
          <cell r="F14" t="str">
            <v>Product Code</v>
          </cell>
          <cell r="G14" t="str">
            <v xml:space="preserve">Product </v>
          </cell>
          <cell r="H14" t="str">
            <v>Sales Channel</v>
          </cell>
          <cell r="I14" t="str">
            <v>Date Sold</v>
          </cell>
          <cell r="J14" t="str">
            <v>Month Sold</v>
          </cell>
          <cell r="K14" t="str">
            <v>Quantity</v>
          </cell>
          <cell r="L14" t="str">
            <v>Unit Price</v>
          </cell>
          <cell r="M14" t="str">
            <v>Revenue</v>
          </cell>
        </row>
        <row r="15">
          <cell r="C15">
            <v>23345</v>
          </cell>
          <cell r="D15" t="str">
            <v>Devin Abbott</v>
          </cell>
          <cell r="E15" t="str">
            <v>France</v>
          </cell>
          <cell r="F15" t="str">
            <v>SUPA105</v>
          </cell>
          <cell r="G15" t="e">
            <v>#NAME?</v>
          </cell>
          <cell r="H15" t="str">
            <v>Online</v>
          </cell>
          <cell r="I15">
            <v>41150</v>
          </cell>
          <cell r="J15">
            <v>8</v>
          </cell>
          <cell r="K15">
            <v>208</v>
          </cell>
          <cell r="L15">
            <v>14.5</v>
          </cell>
          <cell r="M15">
            <v>3016</v>
          </cell>
        </row>
        <row r="16">
          <cell r="C16">
            <v>23278</v>
          </cell>
          <cell r="D16" t="str">
            <v>Aphrodite Brennan</v>
          </cell>
          <cell r="E16" t="str">
            <v>Malawi</v>
          </cell>
          <cell r="F16" t="str">
            <v>SUPA105</v>
          </cell>
          <cell r="G16" t="e">
            <v>#NAME?</v>
          </cell>
          <cell r="H16" t="str">
            <v>Direct</v>
          </cell>
          <cell r="I16">
            <v>41145</v>
          </cell>
          <cell r="J16">
            <v>8</v>
          </cell>
          <cell r="K16">
            <v>197</v>
          </cell>
          <cell r="L16">
            <v>14.5</v>
          </cell>
          <cell r="M16">
            <v>2856.5</v>
          </cell>
        </row>
        <row r="17">
          <cell r="C17">
            <v>23303</v>
          </cell>
          <cell r="D17" t="str">
            <v>Guinevere Key</v>
          </cell>
          <cell r="E17" t="str">
            <v>Colombia</v>
          </cell>
          <cell r="F17" t="str">
            <v>SUPA105</v>
          </cell>
          <cell r="G17" t="e">
            <v>#NAME?</v>
          </cell>
          <cell r="H17" t="str">
            <v>Retail</v>
          </cell>
          <cell r="I17">
            <v>41138</v>
          </cell>
          <cell r="J17">
            <v>8</v>
          </cell>
          <cell r="K17">
            <v>176</v>
          </cell>
          <cell r="L17">
            <v>14.5</v>
          </cell>
          <cell r="M17">
            <v>2552</v>
          </cell>
        </row>
        <row r="18">
          <cell r="C18">
            <v>23353</v>
          </cell>
          <cell r="D18" t="str">
            <v>Zahir Fields</v>
          </cell>
          <cell r="E18" t="str">
            <v>Canada</v>
          </cell>
          <cell r="F18" t="str">
            <v>SUPA105</v>
          </cell>
          <cell r="G18" t="e">
            <v>#NAME?</v>
          </cell>
          <cell r="H18" t="str">
            <v>Direct</v>
          </cell>
          <cell r="I18">
            <v>41070</v>
          </cell>
          <cell r="J18">
            <v>6</v>
          </cell>
          <cell r="K18">
            <v>168</v>
          </cell>
          <cell r="L18">
            <v>14.5</v>
          </cell>
          <cell r="M18">
            <v>2436</v>
          </cell>
        </row>
        <row r="19">
          <cell r="C19">
            <v>23289</v>
          </cell>
          <cell r="D19" t="str">
            <v>Deacon Craig</v>
          </cell>
          <cell r="E19" t="str">
            <v>Mongolia</v>
          </cell>
          <cell r="F19" t="str">
            <v>SUPA105</v>
          </cell>
          <cell r="G19" t="e">
            <v>#NAME?</v>
          </cell>
          <cell r="H19" t="str">
            <v>Retail</v>
          </cell>
          <cell r="I19">
            <v>41123</v>
          </cell>
          <cell r="J19">
            <v>8</v>
          </cell>
          <cell r="K19">
            <v>166</v>
          </cell>
          <cell r="L19">
            <v>14.5</v>
          </cell>
          <cell r="M19">
            <v>2407</v>
          </cell>
          <cell r="O19">
            <v>1.5620589065587654E-2</v>
          </cell>
          <cell r="P19">
            <v>3.3578576449713543E-2</v>
          </cell>
        </row>
        <row r="20">
          <cell r="C20">
            <v>23378</v>
          </cell>
          <cell r="D20" t="str">
            <v>Brynne Mcgowan</v>
          </cell>
          <cell r="E20" t="str">
            <v>Finland</v>
          </cell>
          <cell r="F20" t="str">
            <v>SUPA105</v>
          </cell>
          <cell r="G20" t="e">
            <v>#NAME?</v>
          </cell>
          <cell r="H20" t="str">
            <v>Online</v>
          </cell>
          <cell r="I20">
            <v>41078</v>
          </cell>
          <cell r="J20">
            <v>6</v>
          </cell>
          <cell r="K20">
            <v>157</v>
          </cell>
          <cell r="L20">
            <v>14.5</v>
          </cell>
          <cell r="M20">
            <v>2276.5</v>
          </cell>
          <cell r="O20">
            <v>1.4773689658417239E-2</v>
          </cell>
          <cell r="P20">
            <v>3.1758051220512208E-2</v>
          </cell>
        </row>
        <row r="21">
          <cell r="C21">
            <v>23283</v>
          </cell>
          <cell r="D21" t="str">
            <v>Lani Sweet</v>
          </cell>
          <cell r="E21" t="str">
            <v>Vanuatu</v>
          </cell>
          <cell r="F21" t="str">
            <v>SUPA105</v>
          </cell>
          <cell r="G21" t="e">
            <v>#NAME?</v>
          </cell>
          <cell r="H21" t="str">
            <v>Online</v>
          </cell>
          <cell r="I21">
            <v>41084</v>
          </cell>
          <cell r="J21">
            <v>6</v>
          </cell>
          <cell r="K21">
            <v>142</v>
          </cell>
          <cell r="L21">
            <v>14.5</v>
          </cell>
          <cell r="M21">
            <v>2059</v>
          </cell>
          <cell r="O21">
            <v>1.3362190646466548E-2</v>
          </cell>
          <cell r="P21">
            <v>2.8723842505176643E-2</v>
          </cell>
        </row>
        <row r="22">
          <cell r="C22">
            <v>23324</v>
          </cell>
          <cell r="D22" t="str">
            <v>Noble Warner</v>
          </cell>
          <cell r="E22" t="str">
            <v>Burkina Faso</v>
          </cell>
          <cell r="F22" t="str">
            <v>SUPA104</v>
          </cell>
          <cell r="G22" t="e">
            <v>#NAME?</v>
          </cell>
          <cell r="H22" t="str">
            <v>Retail</v>
          </cell>
          <cell r="I22">
            <v>41134</v>
          </cell>
          <cell r="J22">
            <v>8</v>
          </cell>
          <cell r="K22">
            <v>193</v>
          </cell>
          <cell r="L22">
            <v>9.99</v>
          </cell>
          <cell r="M22">
            <v>1928.07</v>
          </cell>
          <cell r="O22">
            <v>1.8161287287098898E-2</v>
          </cell>
          <cell r="P22">
            <v>2.6897318610469127E-2</v>
          </cell>
        </row>
        <row r="23">
          <cell r="C23">
            <v>23264</v>
          </cell>
          <cell r="D23" t="str">
            <v>Levi Douglas</v>
          </cell>
          <cell r="E23" t="str">
            <v>Tanzania, United Republic of</v>
          </cell>
          <cell r="F23" t="str">
            <v>DETA800</v>
          </cell>
          <cell r="G23" t="e">
            <v>#NAME?</v>
          </cell>
          <cell r="H23" t="str">
            <v>Online</v>
          </cell>
          <cell r="I23">
            <v>41139</v>
          </cell>
          <cell r="J23">
            <v>8</v>
          </cell>
          <cell r="K23">
            <v>205</v>
          </cell>
          <cell r="L23">
            <v>9</v>
          </cell>
          <cell r="M23">
            <v>1845</v>
          </cell>
          <cell r="O23">
            <v>1.9290486496659452E-2</v>
          </cell>
          <cell r="P23">
            <v>2.5738460136984415E-2</v>
          </cell>
        </row>
        <row r="24">
          <cell r="C24">
            <v>23291</v>
          </cell>
          <cell r="D24" t="str">
            <v>Jelani Odonnell</v>
          </cell>
          <cell r="E24" t="str">
            <v>Albania</v>
          </cell>
          <cell r="F24" t="str">
            <v>DETA800</v>
          </cell>
          <cell r="G24" t="e">
            <v>#NAME?</v>
          </cell>
          <cell r="H24" t="str">
            <v>Retail</v>
          </cell>
          <cell r="I24">
            <v>41139</v>
          </cell>
          <cell r="J24">
            <v>8</v>
          </cell>
          <cell r="K24">
            <v>199</v>
          </cell>
          <cell r="L24">
            <v>9</v>
          </cell>
          <cell r="M24">
            <v>1791</v>
          </cell>
          <cell r="O24">
            <v>1.8725886891879175E-2</v>
          </cell>
          <cell r="P24">
            <v>2.498513935248731E-2</v>
          </cell>
        </row>
        <row r="25">
          <cell r="C25">
            <v>23305</v>
          </cell>
          <cell r="D25" t="str">
            <v>Jared Sandoval</v>
          </cell>
          <cell r="E25" t="str">
            <v>Botswana</v>
          </cell>
          <cell r="F25" t="str">
            <v>DETA800</v>
          </cell>
          <cell r="G25" t="e">
            <v>#NAME?</v>
          </cell>
          <cell r="H25" t="str">
            <v>Online</v>
          </cell>
          <cell r="I25">
            <v>41147</v>
          </cell>
          <cell r="J25">
            <v>8</v>
          </cell>
          <cell r="K25">
            <v>188</v>
          </cell>
          <cell r="L25">
            <v>9</v>
          </cell>
          <cell r="M25">
            <v>1692</v>
          </cell>
          <cell r="O25">
            <v>1.7690787616448669E-2</v>
          </cell>
          <cell r="P25">
            <v>2.360405124757595E-2</v>
          </cell>
        </row>
        <row r="26">
          <cell r="C26">
            <v>23350</v>
          </cell>
          <cell r="D26" t="str">
            <v>Hiroko Acevedo</v>
          </cell>
          <cell r="E26" t="str">
            <v>Burundi</v>
          </cell>
          <cell r="F26" t="str">
            <v>DETA800</v>
          </cell>
          <cell r="G26" t="e">
            <v>#NAME?</v>
          </cell>
          <cell r="H26" t="str">
            <v>Online</v>
          </cell>
          <cell r="I26">
            <v>41085</v>
          </cell>
          <cell r="J26">
            <v>6</v>
          </cell>
          <cell r="K26">
            <v>188</v>
          </cell>
          <cell r="L26">
            <v>9</v>
          </cell>
          <cell r="M26">
            <v>1692</v>
          </cell>
          <cell r="O26">
            <v>1.7690787616448669E-2</v>
          </cell>
          <cell r="P26">
            <v>2.360405124757595E-2</v>
          </cell>
        </row>
        <row r="27">
          <cell r="C27">
            <v>23300</v>
          </cell>
          <cell r="D27" t="str">
            <v>Rhona Clarke</v>
          </cell>
          <cell r="E27" t="str">
            <v>Zimbabwe</v>
          </cell>
          <cell r="F27" t="str">
            <v>SUPA104</v>
          </cell>
          <cell r="G27" t="e">
            <v>#NAME?</v>
          </cell>
          <cell r="H27" t="str">
            <v>Online</v>
          </cell>
          <cell r="I27">
            <v>40915</v>
          </cell>
          <cell r="J27">
            <v>1</v>
          </cell>
          <cell r="K27">
            <v>167</v>
          </cell>
          <cell r="L27">
            <v>9.99</v>
          </cell>
          <cell r="M27">
            <v>1668.33</v>
          </cell>
          <cell r="O27">
            <v>1.5714688999717698E-2</v>
          </cell>
          <cell r="P27">
            <v>2.3273845637038052E-2</v>
          </cell>
        </row>
        <row r="28">
          <cell r="C28">
            <v>23348</v>
          </cell>
          <cell r="D28" t="str">
            <v>Tad Mack</v>
          </cell>
          <cell r="E28" t="str">
            <v>Iceland</v>
          </cell>
          <cell r="F28" t="str">
            <v>SUPA104</v>
          </cell>
          <cell r="G28" t="e">
            <v>#NAME?</v>
          </cell>
          <cell r="H28" t="str">
            <v>Retail</v>
          </cell>
          <cell r="I28">
            <v>41146</v>
          </cell>
          <cell r="J28">
            <v>8</v>
          </cell>
          <cell r="K28">
            <v>163</v>
          </cell>
          <cell r="L28">
            <v>9.99</v>
          </cell>
          <cell r="M28">
            <v>1628.3700000000001</v>
          </cell>
          <cell r="O28">
            <v>1.5338289263197516E-2</v>
          </cell>
          <cell r="P28">
            <v>2.2716388256510199E-2</v>
          </cell>
        </row>
        <row r="29">
          <cell r="C29">
            <v>23290</v>
          </cell>
          <cell r="D29" t="str">
            <v>Rama Goodwin</v>
          </cell>
          <cell r="E29" t="str">
            <v>Tunisia</v>
          </cell>
          <cell r="F29" t="str">
            <v>DETA800</v>
          </cell>
          <cell r="G29" t="e">
            <v>#NAME?</v>
          </cell>
          <cell r="H29" t="str">
            <v>Online</v>
          </cell>
          <cell r="I29">
            <v>41132</v>
          </cell>
          <cell r="J29">
            <v>8</v>
          </cell>
          <cell r="K29">
            <v>170</v>
          </cell>
          <cell r="L29">
            <v>9</v>
          </cell>
          <cell r="M29">
            <v>1530</v>
          </cell>
          <cell r="O29">
            <v>1.5996988802107839E-2</v>
          </cell>
          <cell r="P29">
            <v>2.1344088894084637E-2</v>
          </cell>
        </row>
        <row r="30">
          <cell r="C30">
            <v>23328</v>
          </cell>
          <cell r="D30" t="str">
            <v>Keaton Wolfe</v>
          </cell>
          <cell r="E30" t="str">
            <v>French Southern Territories</v>
          </cell>
          <cell r="F30" t="str">
            <v>SUPA105</v>
          </cell>
          <cell r="G30" t="e">
            <v>#NAME?</v>
          </cell>
          <cell r="H30" t="str">
            <v>Retail</v>
          </cell>
          <cell r="I30">
            <v>40923</v>
          </cell>
          <cell r="J30">
            <v>1</v>
          </cell>
          <cell r="K30">
            <v>102</v>
          </cell>
          <cell r="L30">
            <v>14.5</v>
          </cell>
          <cell r="M30">
            <v>1479</v>
          </cell>
          <cell r="O30">
            <v>9.5981932812647039E-3</v>
          </cell>
          <cell r="P30">
            <v>2.0632619264281817E-2</v>
          </cell>
        </row>
        <row r="31">
          <cell r="C31">
            <v>23294</v>
          </cell>
          <cell r="D31" t="str">
            <v>Samuel Ayala</v>
          </cell>
          <cell r="E31" t="str">
            <v>Brazil</v>
          </cell>
          <cell r="F31" t="str">
            <v>DETA800</v>
          </cell>
          <cell r="G31" t="e">
            <v>#NAME?</v>
          </cell>
          <cell r="H31" t="str">
            <v>Retail</v>
          </cell>
          <cell r="I31">
            <v>41082</v>
          </cell>
          <cell r="J31">
            <v>6</v>
          </cell>
          <cell r="K31">
            <v>160</v>
          </cell>
          <cell r="L31">
            <v>9</v>
          </cell>
          <cell r="M31">
            <v>1440</v>
          </cell>
          <cell r="O31">
            <v>1.5055989460807377E-2</v>
          </cell>
          <cell r="P31">
            <v>2.0088554253256129E-2</v>
          </cell>
        </row>
        <row r="32">
          <cell r="C32">
            <v>23371</v>
          </cell>
          <cell r="D32" t="str">
            <v>Doris Williams</v>
          </cell>
          <cell r="E32" t="str">
            <v>Trinidad and Tobago</v>
          </cell>
          <cell r="F32" t="str">
            <v>SUPA103</v>
          </cell>
          <cell r="G32" t="e">
            <v>#NAME?</v>
          </cell>
          <cell r="H32" t="str">
            <v>Online</v>
          </cell>
          <cell r="I32">
            <v>41136</v>
          </cell>
          <cell r="J32">
            <v>8</v>
          </cell>
          <cell r="K32">
            <v>204</v>
          </cell>
          <cell r="L32">
            <v>6.99</v>
          </cell>
          <cell r="M32">
            <v>1425.96</v>
          </cell>
          <cell r="O32">
            <v>1.9196386562529408E-2</v>
          </cell>
          <cell r="P32">
            <v>1.9892690849286881E-2</v>
          </cell>
        </row>
        <row r="33">
          <cell r="C33">
            <v>23288</v>
          </cell>
          <cell r="D33" t="str">
            <v>Ingrid Bush</v>
          </cell>
          <cell r="E33" t="str">
            <v>Montserrat</v>
          </cell>
          <cell r="F33" t="str">
            <v>SUPA104</v>
          </cell>
          <cell r="G33" t="e">
            <v>#NAME?</v>
          </cell>
          <cell r="H33" t="str">
            <v>Direct</v>
          </cell>
          <cell r="I33">
            <v>41074</v>
          </cell>
          <cell r="J33">
            <v>6</v>
          </cell>
          <cell r="K33">
            <v>141</v>
          </cell>
          <cell r="L33">
            <v>9.99</v>
          </cell>
          <cell r="M33">
            <v>1408.59</v>
          </cell>
          <cell r="O33">
            <v>1.3268090712336502E-2</v>
          </cell>
          <cell r="P33">
            <v>1.9650372663606978E-2</v>
          </cell>
        </row>
        <row r="34">
          <cell r="C34">
            <v>23347</v>
          </cell>
          <cell r="D34" t="str">
            <v>Nell Maddox</v>
          </cell>
          <cell r="E34" t="str">
            <v>Azerbaijan</v>
          </cell>
          <cell r="F34" t="str">
            <v>DETA800</v>
          </cell>
          <cell r="G34" t="e">
            <v>#NAME?</v>
          </cell>
          <cell r="H34" t="str">
            <v>Online</v>
          </cell>
          <cell r="I34">
            <v>41088</v>
          </cell>
          <cell r="J34">
            <v>6</v>
          </cell>
          <cell r="K34">
            <v>147</v>
          </cell>
          <cell r="L34">
            <v>9</v>
          </cell>
          <cell r="M34">
            <v>1323</v>
          </cell>
          <cell r="O34">
            <v>1.3832690317116777E-2</v>
          </cell>
          <cell r="P34">
            <v>1.8456359220179068E-2</v>
          </cell>
        </row>
        <row r="35">
          <cell r="C35">
            <v>23361</v>
          </cell>
          <cell r="D35" t="str">
            <v>Benedict Byrd</v>
          </cell>
          <cell r="E35" t="str">
            <v>Mauritania</v>
          </cell>
          <cell r="F35" t="str">
            <v>SUPA103</v>
          </cell>
          <cell r="G35" t="e">
            <v>#NAME?</v>
          </cell>
          <cell r="H35" t="str">
            <v>Online</v>
          </cell>
          <cell r="I35">
            <v>40915</v>
          </cell>
          <cell r="J35">
            <v>1</v>
          </cell>
          <cell r="K35">
            <v>184</v>
          </cell>
          <cell r="L35">
            <v>6.99</v>
          </cell>
          <cell r="M35">
            <v>1286.1600000000001</v>
          </cell>
          <cell r="O35">
            <v>1.7314387879928485E-2</v>
          </cell>
          <cell r="P35">
            <v>1.7942427040533268E-2</v>
          </cell>
        </row>
        <row r="36">
          <cell r="C36">
            <v>23275</v>
          </cell>
          <cell r="D36" t="str">
            <v>Ethan Gregory</v>
          </cell>
          <cell r="E36" t="str">
            <v>Tuvalu</v>
          </cell>
          <cell r="F36" t="str">
            <v>DETA800</v>
          </cell>
          <cell r="G36" t="e">
            <v>#NAME?</v>
          </cell>
          <cell r="H36" t="str">
            <v>Retail</v>
          </cell>
          <cell r="I36">
            <v>40912</v>
          </cell>
          <cell r="J36">
            <v>1</v>
          </cell>
          <cell r="K36">
            <v>141</v>
          </cell>
          <cell r="L36">
            <v>9</v>
          </cell>
          <cell r="M36">
            <v>1269</v>
          </cell>
          <cell r="O36">
            <v>1.3268090712336502E-2</v>
          </cell>
          <cell r="P36">
            <v>1.7703038435681964E-2</v>
          </cell>
        </row>
        <row r="37">
          <cell r="C37">
            <v>23297</v>
          </cell>
          <cell r="D37" t="str">
            <v>Ursula Mcconnell</v>
          </cell>
          <cell r="E37" t="str">
            <v>Hungary</v>
          </cell>
          <cell r="F37" t="str">
            <v>DETA800</v>
          </cell>
          <cell r="G37" t="e">
            <v>#NAME?</v>
          </cell>
          <cell r="H37" t="str">
            <v>Online</v>
          </cell>
          <cell r="I37">
            <v>41133</v>
          </cell>
          <cell r="J37">
            <v>8</v>
          </cell>
          <cell r="K37">
            <v>135</v>
          </cell>
          <cell r="L37">
            <v>9</v>
          </cell>
          <cell r="M37">
            <v>1215</v>
          </cell>
          <cell r="O37">
            <v>1.2703491107556225E-2</v>
          </cell>
          <cell r="P37">
            <v>1.6949717651184859E-2</v>
          </cell>
        </row>
        <row r="38">
          <cell r="C38">
            <v>23327</v>
          </cell>
          <cell r="D38" t="str">
            <v>Fletcher Jimenez</v>
          </cell>
          <cell r="E38" t="str">
            <v>Chad</v>
          </cell>
          <cell r="F38" t="str">
            <v>DETA200</v>
          </cell>
          <cell r="G38" t="e">
            <v>#NAME?</v>
          </cell>
          <cell r="H38" t="str">
            <v>Retail</v>
          </cell>
          <cell r="I38">
            <v>40939</v>
          </cell>
          <cell r="J38">
            <v>1</v>
          </cell>
          <cell r="K38">
            <v>176</v>
          </cell>
          <cell r="L38">
            <v>6.5</v>
          </cell>
          <cell r="M38">
            <v>1144</v>
          </cell>
          <cell r="O38">
            <v>1.6561588406888116E-2</v>
          </cell>
          <cell r="P38">
            <v>1.5959240323420148E-2</v>
          </cell>
        </row>
        <row r="39">
          <cell r="C39">
            <v>23325</v>
          </cell>
          <cell r="D39" t="str">
            <v>Isadora Mcclure</v>
          </cell>
          <cell r="E39" t="str">
            <v>Indonesia</v>
          </cell>
          <cell r="F39" t="str">
            <v>DETA100</v>
          </cell>
          <cell r="G39" t="e">
            <v>#NAME?</v>
          </cell>
          <cell r="H39" t="str">
            <v>Retail</v>
          </cell>
          <cell r="I39">
            <v>41082</v>
          </cell>
          <cell r="J39">
            <v>6</v>
          </cell>
          <cell r="K39">
            <v>184</v>
          </cell>
          <cell r="L39">
            <v>6</v>
          </cell>
          <cell r="M39">
            <v>1104</v>
          </cell>
          <cell r="O39">
            <v>1.7314387879928485E-2</v>
          </cell>
          <cell r="P39">
            <v>1.5401224927496364E-2</v>
          </cell>
        </row>
        <row r="40">
          <cell r="C40">
            <v>23292</v>
          </cell>
          <cell r="D40" t="str">
            <v>Liberty Mcbride</v>
          </cell>
          <cell r="E40" t="str">
            <v>Fiji</v>
          </cell>
          <cell r="F40" t="str">
            <v>SUPA105</v>
          </cell>
          <cell r="G40" t="e">
            <v>#NAME?</v>
          </cell>
          <cell r="H40" t="str">
            <v>Online</v>
          </cell>
          <cell r="I40">
            <v>40911</v>
          </cell>
          <cell r="J40">
            <v>1</v>
          </cell>
          <cell r="K40">
            <v>73</v>
          </cell>
          <cell r="L40">
            <v>14.5</v>
          </cell>
          <cell r="M40">
            <v>1058.5</v>
          </cell>
          <cell r="O40">
            <v>6.8692951914933655E-3</v>
          </cell>
          <cell r="P40">
            <v>1.4766482414633063E-2</v>
          </cell>
        </row>
        <row r="41">
          <cell r="C41">
            <v>23335</v>
          </cell>
          <cell r="D41" t="str">
            <v>Noble Gilbert</v>
          </cell>
          <cell r="E41" t="str">
            <v>United States</v>
          </cell>
          <cell r="F41" t="str">
            <v>DETA800</v>
          </cell>
          <cell r="G41" t="e">
            <v>#NAME?</v>
          </cell>
          <cell r="H41" t="str">
            <v>Online</v>
          </cell>
          <cell r="I41">
            <v>41134</v>
          </cell>
          <cell r="J41">
            <v>8</v>
          </cell>
          <cell r="K41">
            <v>116</v>
          </cell>
          <cell r="L41">
            <v>9</v>
          </cell>
          <cell r="M41">
            <v>1044</v>
          </cell>
          <cell r="O41">
            <v>1.0915592359085348E-2</v>
          </cell>
          <cell r="P41">
            <v>1.4564201833610693E-2</v>
          </cell>
        </row>
        <row r="42">
          <cell r="C42">
            <v>23314</v>
          </cell>
          <cell r="D42" t="str">
            <v>Maxine Gentry</v>
          </cell>
          <cell r="E42" t="str">
            <v>Panama</v>
          </cell>
          <cell r="F42" t="str">
            <v>SUPA104</v>
          </cell>
          <cell r="G42" t="e">
            <v>#NAME?</v>
          </cell>
          <cell r="H42" t="str">
            <v>Retail</v>
          </cell>
          <cell r="I42">
            <v>41131</v>
          </cell>
          <cell r="J42">
            <v>8</v>
          </cell>
          <cell r="K42">
            <v>95</v>
          </cell>
          <cell r="L42">
            <v>9.99</v>
          </cell>
          <cell r="M42">
            <v>949.05000000000007</v>
          </cell>
          <cell r="O42">
            <v>8.9394937423543808E-3</v>
          </cell>
          <cell r="P42">
            <v>1.3239612787536619E-2</v>
          </cell>
        </row>
        <row r="43">
          <cell r="C43">
            <v>23329</v>
          </cell>
          <cell r="D43" t="str">
            <v>Melinda Cobb</v>
          </cell>
          <cell r="E43" t="str">
            <v>Uruguay</v>
          </cell>
          <cell r="F43" t="str">
            <v>PURA250</v>
          </cell>
          <cell r="G43" t="e">
            <v>#NAME?</v>
          </cell>
          <cell r="H43" t="str">
            <v>Retail</v>
          </cell>
          <cell r="I43">
            <v>40931</v>
          </cell>
          <cell r="J43">
            <v>1</v>
          </cell>
          <cell r="K43">
            <v>203</v>
          </cell>
          <cell r="L43">
            <v>4.5</v>
          </cell>
          <cell r="M43">
            <v>913.5</v>
          </cell>
          <cell r="O43">
            <v>1.910228662839936E-2</v>
          </cell>
          <cell r="P43">
            <v>1.2743676604409357E-2</v>
          </cell>
        </row>
        <row r="44">
          <cell r="C44">
            <v>23332</v>
          </cell>
          <cell r="D44" t="str">
            <v>Yael Carter</v>
          </cell>
          <cell r="E44" t="str">
            <v>Malaysia</v>
          </cell>
          <cell r="F44" t="str">
            <v>PURA250</v>
          </cell>
          <cell r="G44" t="e">
            <v>#NAME?</v>
          </cell>
          <cell r="H44" t="str">
            <v>Direct</v>
          </cell>
          <cell r="I44">
            <v>40950</v>
          </cell>
          <cell r="J44">
            <v>2</v>
          </cell>
          <cell r="K44">
            <v>203</v>
          </cell>
          <cell r="L44">
            <v>4.5</v>
          </cell>
          <cell r="M44">
            <v>913.5</v>
          </cell>
          <cell r="O44">
            <v>1.910228662839936E-2</v>
          </cell>
          <cell r="P44">
            <v>1.2743676604409357E-2</v>
          </cell>
        </row>
        <row r="45">
          <cell r="C45">
            <v>23317</v>
          </cell>
          <cell r="D45" t="str">
            <v>Kay Buckley</v>
          </cell>
          <cell r="E45" t="str">
            <v>Malta</v>
          </cell>
          <cell r="F45" t="str">
            <v>PURA250</v>
          </cell>
          <cell r="G45" t="e">
            <v>#NAME?</v>
          </cell>
          <cell r="H45" t="str">
            <v>Direct</v>
          </cell>
          <cell r="I45">
            <v>40956</v>
          </cell>
          <cell r="J45">
            <v>2</v>
          </cell>
          <cell r="K45">
            <v>196</v>
          </cell>
          <cell r="L45">
            <v>4.5</v>
          </cell>
          <cell r="M45">
            <v>882</v>
          </cell>
          <cell r="O45">
            <v>1.8443587089489039E-2</v>
          </cell>
          <cell r="P45">
            <v>1.2304239480119378E-2</v>
          </cell>
        </row>
        <row r="46">
          <cell r="C46">
            <v>23271</v>
          </cell>
          <cell r="D46" t="str">
            <v>Athena Fitzpatrick</v>
          </cell>
          <cell r="E46" t="str">
            <v>Reunion</v>
          </cell>
          <cell r="F46" t="str">
            <v>SUPA103</v>
          </cell>
          <cell r="G46" t="e">
            <v>#NAME?</v>
          </cell>
          <cell r="H46" t="str">
            <v>Retail</v>
          </cell>
          <cell r="I46">
            <v>40966</v>
          </cell>
          <cell r="J46">
            <v>2</v>
          </cell>
          <cell r="K46">
            <v>125</v>
          </cell>
          <cell r="L46">
            <v>6.99</v>
          </cell>
          <cell r="M46">
            <v>873.75</v>
          </cell>
          <cell r="O46">
            <v>1.1762491766255764E-2</v>
          </cell>
          <cell r="P46">
            <v>1.2189148804710099E-2</v>
          </cell>
        </row>
        <row r="47">
          <cell r="C47">
            <v>23287</v>
          </cell>
          <cell r="D47" t="str">
            <v>Joy Vazquez</v>
          </cell>
          <cell r="E47" t="str">
            <v>Korea</v>
          </cell>
          <cell r="F47" t="str">
            <v>PURA250</v>
          </cell>
          <cell r="G47" t="e">
            <v>#NAME?</v>
          </cell>
          <cell r="H47" t="str">
            <v>Retail</v>
          </cell>
          <cell r="I47">
            <v>41077</v>
          </cell>
          <cell r="J47">
            <v>6</v>
          </cell>
          <cell r="K47">
            <v>189</v>
          </cell>
          <cell r="L47">
            <v>4.5</v>
          </cell>
          <cell r="M47">
            <v>850.5</v>
          </cell>
          <cell r="O47">
            <v>1.7784887550578714E-2</v>
          </cell>
          <cell r="P47">
            <v>1.1864802355829401E-2</v>
          </cell>
        </row>
        <row r="48">
          <cell r="C48">
            <v>23349</v>
          </cell>
          <cell r="D48" t="str">
            <v>Amery Frazier</v>
          </cell>
          <cell r="E48" t="str">
            <v>Georgia</v>
          </cell>
          <cell r="F48" t="str">
            <v>DETA200</v>
          </cell>
          <cell r="G48" t="e">
            <v>#NAME?</v>
          </cell>
          <cell r="H48" t="str">
            <v>Retail</v>
          </cell>
          <cell r="I48">
            <v>41112</v>
          </cell>
          <cell r="J48">
            <v>7</v>
          </cell>
          <cell r="K48">
            <v>126</v>
          </cell>
          <cell r="L48">
            <v>6.5</v>
          </cell>
          <cell r="M48">
            <v>819</v>
          </cell>
          <cell r="O48">
            <v>1.185659170038581E-2</v>
          </cell>
          <cell r="P48">
            <v>1.1425365231539423E-2</v>
          </cell>
        </row>
        <row r="49">
          <cell r="C49">
            <v>23309</v>
          </cell>
          <cell r="D49" t="str">
            <v>Buckminster Hopkins</v>
          </cell>
          <cell r="E49" t="str">
            <v>Sierra Leone</v>
          </cell>
          <cell r="F49" t="str">
            <v>PURA200</v>
          </cell>
          <cell r="G49" t="e">
            <v>#NAME?</v>
          </cell>
          <cell r="H49" t="str">
            <v>Online</v>
          </cell>
          <cell r="I49">
            <v>41083</v>
          </cell>
          <cell r="J49">
            <v>6</v>
          </cell>
          <cell r="K49">
            <v>201</v>
          </cell>
          <cell r="L49">
            <v>3.99</v>
          </cell>
          <cell r="M49">
            <v>801.99</v>
          </cell>
          <cell r="O49">
            <v>1.8914086760139268E-2</v>
          </cell>
          <cell r="P49">
            <v>1.1188069184422835E-2</v>
          </cell>
        </row>
        <row r="50">
          <cell r="C50">
            <v>23338</v>
          </cell>
          <cell r="D50" t="str">
            <v>George Best</v>
          </cell>
          <cell r="E50" t="str">
            <v>Western Sahara</v>
          </cell>
          <cell r="F50" t="str">
            <v>PURA250</v>
          </cell>
          <cell r="G50" t="e">
            <v>#NAME?</v>
          </cell>
          <cell r="H50" t="str">
            <v>Retail</v>
          </cell>
          <cell r="I50">
            <v>41133</v>
          </cell>
          <cell r="J50">
            <v>8</v>
          </cell>
          <cell r="K50">
            <v>178</v>
          </cell>
          <cell r="L50">
            <v>4.5</v>
          </cell>
          <cell r="M50">
            <v>801</v>
          </cell>
          <cell r="O50">
            <v>1.6749788275148208E-2</v>
          </cell>
          <cell r="P50">
            <v>1.1174258303373721E-2</v>
          </cell>
        </row>
        <row r="51">
          <cell r="C51">
            <v>23301</v>
          </cell>
          <cell r="D51" t="str">
            <v>Maxwell Parker</v>
          </cell>
          <cell r="E51" t="str">
            <v>Falkland Islands (Malvinas)</v>
          </cell>
          <cell r="F51" t="str">
            <v>SUPA103</v>
          </cell>
          <cell r="G51" t="e">
            <v>#NAME?</v>
          </cell>
          <cell r="H51" t="str">
            <v>Retail</v>
          </cell>
          <cell r="I51">
            <v>41109</v>
          </cell>
          <cell r="J51">
            <v>7</v>
          </cell>
          <cell r="K51">
            <v>108</v>
          </cell>
          <cell r="L51">
            <v>6.99</v>
          </cell>
          <cell r="M51">
            <v>754.92000000000007</v>
          </cell>
          <cell r="O51">
            <v>1.0162792886044979E-2</v>
          </cell>
          <cell r="P51">
            <v>1.0531424567269526E-2</v>
          </cell>
        </row>
        <row r="52">
          <cell r="C52">
            <v>23320</v>
          </cell>
          <cell r="D52" t="str">
            <v>Lance Little</v>
          </cell>
          <cell r="E52" t="str">
            <v>Croatia</v>
          </cell>
          <cell r="F52" t="str">
            <v>DETA100</v>
          </cell>
          <cell r="G52" t="e">
            <v>#NAME?</v>
          </cell>
          <cell r="H52" t="str">
            <v>Direct</v>
          </cell>
          <cell r="I52">
            <v>41075</v>
          </cell>
          <cell r="J52">
            <v>6</v>
          </cell>
          <cell r="K52">
            <v>125</v>
          </cell>
          <cell r="L52">
            <v>6</v>
          </cell>
          <cell r="M52">
            <v>750</v>
          </cell>
          <cell r="O52">
            <v>1.1762491766255764E-2</v>
          </cell>
          <cell r="P52">
            <v>1.0462788673570899E-2</v>
          </cell>
        </row>
        <row r="53">
          <cell r="C53">
            <v>23365</v>
          </cell>
          <cell r="D53" t="str">
            <v>Gwendolyn Walton</v>
          </cell>
          <cell r="E53" t="str">
            <v>Cuba</v>
          </cell>
          <cell r="F53" t="str">
            <v>SUPA102</v>
          </cell>
          <cell r="G53" t="e">
            <v>#NAME?</v>
          </cell>
          <cell r="H53" t="str">
            <v>Retail</v>
          </cell>
          <cell r="I53">
            <v>41099</v>
          </cell>
          <cell r="J53">
            <v>7</v>
          </cell>
          <cell r="K53">
            <v>165</v>
          </cell>
          <cell r="L53">
            <v>4.5</v>
          </cell>
          <cell r="M53">
            <v>742.5</v>
          </cell>
          <cell r="O53">
            <v>1.5526489131457608E-2</v>
          </cell>
          <cell r="P53">
            <v>1.0358160786835191E-2</v>
          </cell>
        </row>
        <row r="54">
          <cell r="C54">
            <v>23302</v>
          </cell>
          <cell r="D54" t="str">
            <v>Isaac Wolf</v>
          </cell>
          <cell r="E54" t="str">
            <v>Panama</v>
          </cell>
          <cell r="F54" t="str">
            <v>PURA500</v>
          </cell>
          <cell r="G54" t="e">
            <v>#NAME?</v>
          </cell>
          <cell r="H54" t="str">
            <v>Online</v>
          </cell>
          <cell r="I54">
            <v>41117</v>
          </cell>
          <cell r="J54">
            <v>7</v>
          </cell>
          <cell r="K54">
            <v>105</v>
          </cell>
          <cell r="L54">
            <v>6.5</v>
          </cell>
          <cell r="M54">
            <v>682.5</v>
          </cell>
          <cell r="O54">
            <v>9.8804930836548406E-3</v>
          </cell>
          <cell r="P54">
            <v>9.5211376929495196E-3</v>
          </cell>
        </row>
        <row r="55">
          <cell r="C55">
            <v>23266</v>
          </cell>
          <cell r="D55" t="str">
            <v>Celeste Pugh</v>
          </cell>
          <cell r="E55" t="str">
            <v>Gabon</v>
          </cell>
          <cell r="F55" t="str">
            <v>PURA200</v>
          </cell>
          <cell r="G55" t="e">
            <v>#NAME?</v>
          </cell>
          <cell r="H55" t="str">
            <v>Online</v>
          </cell>
          <cell r="I55">
            <v>41132</v>
          </cell>
          <cell r="J55">
            <v>8</v>
          </cell>
          <cell r="K55">
            <v>170</v>
          </cell>
          <cell r="L55">
            <v>3.99</v>
          </cell>
          <cell r="M55">
            <v>678.30000000000007</v>
          </cell>
          <cell r="O55">
            <v>1.5996988802107839E-2</v>
          </cell>
          <cell r="P55">
            <v>9.4625460763775229E-3</v>
          </cell>
        </row>
        <row r="56">
          <cell r="C56">
            <v>23307</v>
          </cell>
          <cell r="D56" t="str">
            <v>Oprah Ellis</v>
          </cell>
          <cell r="E56" t="str">
            <v>Dominican Republic</v>
          </cell>
          <cell r="F56" t="str">
            <v>DETA100</v>
          </cell>
          <cell r="G56" t="e">
            <v>#NAME?</v>
          </cell>
          <cell r="H56" t="str">
            <v>Retail</v>
          </cell>
          <cell r="I56">
            <v>41094</v>
          </cell>
          <cell r="J56">
            <v>7</v>
          </cell>
          <cell r="K56">
            <v>113</v>
          </cell>
          <cell r="L56">
            <v>6</v>
          </cell>
          <cell r="M56">
            <v>678</v>
          </cell>
          <cell r="O56">
            <v>1.063329255669521E-2</v>
          </cell>
          <cell r="P56">
            <v>9.4583609609080934E-3</v>
          </cell>
        </row>
        <row r="57">
          <cell r="C57">
            <v>23368</v>
          </cell>
          <cell r="D57" t="str">
            <v>Emerson Beard</v>
          </cell>
          <cell r="E57" t="str">
            <v>Niue</v>
          </cell>
          <cell r="F57" t="str">
            <v>SUPA102</v>
          </cell>
          <cell r="G57" t="e">
            <v>#NAME?</v>
          </cell>
          <cell r="H57" t="str">
            <v>Retail</v>
          </cell>
          <cell r="I57">
            <v>41146</v>
          </cell>
          <cell r="J57">
            <v>8</v>
          </cell>
          <cell r="K57">
            <v>150</v>
          </cell>
          <cell r="L57">
            <v>4.5</v>
          </cell>
          <cell r="M57">
            <v>675</v>
          </cell>
          <cell r="O57">
            <v>1.4114990119506916E-2</v>
          </cell>
          <cell r="P57">
            <v>9.416509806213811E-3</v>
          </cell>
        </row>
        <row r="58">
          <cell r="C58">
            <v>23286</v>
          </cell>
          <cell r="D58" t="str">
            <v>Renee Padilla</v>
          </cell>
          <cell r="E58" t="str">
            <v>Yemen</v>
          </cell>
          <cell r="F58" t="str">
            <v>DETA800</v>
          </cell>
          <cell r="G58" t="e">
            <v>#NAME?</v>
          </cell>
          <cell r="H58" t="str">
            <v>Online</v>
          </cell>
          <cell r="I58">
            <v>41129</v>
          </cell>
          <cell r="J58">
            <v>8</v>
          </cell>
          <cell r="K58">
            <v>69</v>
          </cell>
          <cell r="L58">
            <v>9</v>
          </cell>
          <cell r="M58">
            <v>621</v>
          </cell>
          <cell r="O58">
            <v>6.4928954549731818E-3</v>
          </cell>
          <cell r="P58">
            <v>8.6631890217167048E-3</v>
          </cell>
        </row>
        <row r="59">
          <cell r="C59">
            <v>23373</v>
          </cell>
          <cell r="D59" t="str">
            <v>Maite Henson</v>
          </cell>
          <cell r="E59" t="str">
            <v>Bangladesh</v>
          </cell>
          <cell r="F59" t="str">
            <v>DETA200</v>
          </cell>
          <cell r="G59" t="e">
            <v>#NAME?</v>
          </cell>
          <cell r="H59" t="str">
            <v>Online</v>
          </cell>
          <cell r="I59">
            <v>41114</v>
          </cell>
          <cell r="J59">
            <v>7</v>
          </cell>
          <cell r="K59">
            <v>95</v>
          </cell>
          <cell r="L59">
            <v>6.5</v>
          </cell>
          <cell r="M59">
            <v>617.5</v>
          </cell>
          <cell r="O59">
            <v>8.9394937423543808E-3</v>
          </cell>
          <cell r="P59">
            <v>8.614362674573375E-3</v>
          </cell>
        </row>
        <row r="60">
          <cell r="C60">
            <v>23380</v>
          </cell>
          <cell r="D60" t="str">
            <v>Ivory Chang</v>
          </cell>
          <cell r="E60" t="str">
            <v>Tonga</v>
          </cell>
          <cell r="F60" t="str">
            <v>PURA500</v>
          </cell>
          <cell r="G60" t="e">
            <v>#NAME?</v>
          </cell>
          <cell r="H60" t="str">
            <v>Retail</v>
          </cell>
          <cell r="I60">
            <v>41112</v>
          </cell>
          <cell r="J60">
            <v>7</v>
          </cell>
          <cell r="K60">
            <v>95</v>
          </cell>
          <cell r="L60">
            <v>6.5</v>
          </cell>
          <cell r="M60">
            <v>617.5</v>
          </cell>
          <cell r="O60">
            <v>8.9394937423543808E-3</v>
          </cell>
          <cell r="P60">
            <v>8.614362674573375E-3</v>
          </cell>
        </row>
        <row r="61">
          <cell r="C61">
            <v>23284</v>
          </cell>
          <cell r="D61" t="str">
            <v>Clark Weaver</v>
          </cell>
          <cell r="E61" t="str">
            <v>Palau</v>
          </cell>
          <cell r="F61" t="str">
            <v>PURA250</v>
          </cell>
          <cell r="G61" t="e">
            <v>#NAME?</v>
          </cell>
          <cell r="H61" t="str">
            <v>Retail</v>
          </cell>
          <cell r="I61">
            <v>41077</v>
          </cell>
          <cell r="J61">
            <v>6</v>
          </cell>
          <cell r="K61">
            <v>135</v>
          </cell>
          <cell r="L61">
            <v>4.5</v>
          </cell>
          <cell r="M61">
            <v>607.5</v>
          </cell>
          <cell r="O61">
            <v>1.2703491107556225E-2</v>
          </cell>
          <cell r="P61">
            <v>8.4748588255924295E-3</v>
          </cell>
        </row>
        <row r="62">
          <cell r="C62">
            <v>23306</v>
          </cell>
          <cell r="D62" t="str">
            <v>Ima Cummings</v>
          </cell>
          <cell r="E62" t="str">
            <v>Philippines</v>
          </cell>
          <cell r="F62" t="str">
            <v>DETA200</v>
          </cell>
          <cell r="G62" t="e">
            <v>#NAME?</v>
          </cell>
          <cell r="H62" t="str">
            <v>Online</v>
          </cell>
          <cell r="I62">
            <v>41068</v>
          </cell>
          <cell r="J62">
            <v>6</v>
          </cell>
          <cell r="K62">
            <v>93</v>
          </cell>
          <cell r="L62">
            <v>6.5</v>
          </cell>
          <cell r="M62">
            <v>604.5</v>
          </cell>
          <cell r="O62">
            <v>8.7512938740942885E-3</v>
          </cell>
          <cell r="P62">
            <v>8.4330076708981454E-3</v>
          </cell>
        </row>
        <row r="63">
          <cell r="C63">
            <v>23281</v>
          </cell>
          <cell r="D63" t="str">
            <v>Adria Kaufman</v>
          </cell>
          <cell r="E63" t="str">
            <v>Bouvet Island</v>
          </cell>
          <cell r="F63" t="str">
            <v>SUPA102</v>
          </cell>
          <cell r="G63" t="e">
            <v>#NAME?</v>
          </cell>
          <cell r="H63" t="str">
            <v>Retail</v>
          </cell>
          <cell r="I63">
            <v>41103</v>
          </cell>
          <cell r="J63">
            <v>7</v>
          </cell>
          <cell r="K63">
            <v>134</v>
          </cell>
          <cell r="L63">
            <v>4.5</v>
          </cell>
          <cell r="M63">
            <v>603</v>
          </cell>
          <cell r="O63">
            <v>1.2609391173426179E-2</v>
          </cell>
          <cell r="P63">
            <v>8.4120820935510033E-3</v>
          </cell>
        </row>
        <row r="64">
          <cell r="C64">
            <v>23351</v>
          </cell>
          <cell r="D64" t="str">
            <v>Nyssa Quinn</v>
          </cell>
          <cell r="E64" t="str">
            <v>Cocos (Keeling) Islands</v>
          </cell>
          <cell r="F64" t="str">
            <v>PURA200</v>
          </cell>
          <cell r="G64" t="e">
            <v>#NAME?</v>
          </cell>
          <cell r="H64" t="str">
            <v>Online</v>
          </cell>
          <cell r="I64">
            <v>41124</v>
          </cell>
          <cell r="J64">
            <v>8</v>
          </cell>
          <cell r="K64">
            <v>151</v>
          </cell>
          <cell r="L64">
            <v>3.99</v>
          </cell>
          <cell r="M64">
            <v>602.49</v>
          </cell>
          <cell r="O64">
            <v>1.4209090053636962E-2</v>
          </cell>
          <cell r="P64">
            <v>8.4049673972529763E-3</v>
          </cell>
        </row>
        <row r="65">
          <cell r="C65">
            <v>23282</v>
          </cell>
          <cell r="D65" t="str">
            <v>Amir Alexander</v>
          </cell>
          <cell r="E65" t="str">
            <v>Liberia</v>
          </cell>
          <cell r="F65" t="str">
            <v>DETA100</v>
          </cell>
          <cell r="G65" t="e">
            <v>#NAME?</v>
          </cell>
          <cell r="H65" t="str">
            <v>Retail</v>
          </cell>
          <cell r="I65">
            <v>41142</v>
          </cell>
          <cell r="J65">
            <v>8</v>
          </cell>
          <cell r="K65">
            <v>100</v>
          </cell>
          <cell r="L65">
            <v>6</v>
          </cell>
          <cell r="M65">
            <v>600</v>
          </cell>
          <cell r="O65">
            <v>9.4099934130046116E-3</v>
          </cell>
          <cell r="P65">
            <v>8.3702309388567209E-3</v>
          </cell>
        </row>
        <row r="66">
          <cell r="C66">
            <v>23376</v>
          </cell>
          <cell r="D66" t="str">
            <v>Imogene Bradshaw</v>
          </cell>
          <cell r="E66" t="str">
            <v>Niger</v>
          </cell>
          <cell r="F66" t="str">
            <v>SUPA103</v>
          </cell>
          <cell r="G66" t="e">
            <v>#NAME?</v>
          </cell>
          <cell r="H66" t="str">
            <v>Direct</v>
          </cell>
          <cell r="I66">
            <v>41113</v>
          </cell>
          <cell r="J66">
            <v>7</v>
          </cell>
          <cell r="K66">
            <v>85</v>
          </cell>
          <cell r="L66">
            <v>6.99</v>
          </cell>
          <cell r="M66">
            <v>594.15</v>
          </cell>
          <cell r="O66">
            <v>7.9984944010539193E-3</v>
          </cell>
          <cell r="P66">
            <v>8.2886211872028673E-3</v>
          </cell>
        </row>
        <row r="67">
          <cell r="C67">
            <v>23354</v>
          </cell>
          <cell r="D67" t="str">
            <v>Gwendolyn Mccarty</v>
          </cell>
          <cell r="E67" t="str">
            <v>Madagascar</v>
          </cell>
          <cell r="F67" t="str">
            <v>SUPA103</v>
          </cell>
          <cell r="G67" t="e">
            <v>#NAME?</v>
          </cell>
          <cell r="H67" t="str">
            <v>Online</v>
          </cell>
          <cell r="I67">
            <v>41124</v>
          </cell>
          <cell r="J67">
            <v>8</v>
          </cell>
          <cell r="K67">
            <v>84</v>
          </cell>
          <cell r="L67">
            <v>6.99</v>
          </cell>
          <cell r="M67">
            <v>587.16</v>
          </cell>
          <cell r="O67">
            <v>7.9043944669238732E-3</v>
          </cell>
          <cell r="P67">
            <v>8.1911079967651856E-3</v>
          </cell>
        </row>
        <row r="68">
          <cell r="C68">
            <v>23337</v>
          </cell>
          <cell r="D68" t="str">
            <v>Bell Prince</v>
          </cell>
          <cell r="E68" t="str">
            <v>Guinea</v>
          </cell>
          <cell r="F68" t="str">
            <v>SUPA103</v>
          </cell>
          <cell r="G68" t="e">
            <v>#NAME?</v>
          </cell>
          <cell r="H68" t="str">
            <v>Retail</v>
          </cell>
          <cell r="I68">
            <v>41097</v>
          </cell>
          <cell r="J68">
            <v>7</v>
          </cell>
          <cell r="K68">
            <v>82</v>
          </cell>
          <cell r="L68">
            <v>6.99</v>
          </cell>
          <cell r="M68">
            <v>573.18000000000006</v>
          </cell>
          <cell r="O68">
            <v>7.7161945986637809E-3</v>
          </cell>
          <cell r="P68">
            <v>7.9960816158898256E-3</v>
          </cell>
        </row>
        <row r="69">
          <cell r="C69">
            <v>23326</v>
          </cell>
          <cell r="D69" t="str">
            <v>Katelyn Joseph</v>
          </cell>
          <cell r="E69" t="str">
            <v>Slovenia</v>
          </cell>
          <cell r="F69" t="str">
            <v>SUPA102</v>
          </cell>
          <cell r="G69" t="e">
            <v>#NAME?</v>
          </cell>
          <cell r="H69" t="str">
            <v>Retail</v>
          </cell>
          <cell r="I69">
            <v>41142</v>
          </cell>
          <cell r="J69">
            <v>8</v>
          </cell>
          <cell r="K69">
            <v>126</v>
          </cell>
          <cell r="L69">
            <v>4.5</v>
          </cell>
          <cell r="M69">
            <v>567</v>
          </cell>
          <cell r="O69">
            <v>1.185659170038581E-2</v>
          </cell>
          <cell r="P69">
            <v>7.9098682372196003E-3</v>
          </cell>
        </row>
        <row r="70">
          <cell r="C70">
            <v>23316</v>
          </cell>
          <cell r="D70" t="str">
            <v>Robert Juarez</v>
          </cell>
          <cell r="E70" t="str">
            <v>Svalbard and Jan Mayen</v>
          </cell>
          <cell r="F70" t="str">
            <v>PURA200</v>
          </cell>
          <cell r="G70" t="e">
            <v>#NAME?</v>
          </cell>
          <cell r="H70" t="str">
            <v>Retail</v>
          </cell>
          <cell r="I70">
            <v>41061</v>
          </cell>
          <cell r="J70">
            <v>6</v>
          </cell>
          <cell r="K70">
            <v>137</v>
          </cell>
          <cell r="L70">
            <v>3.99</v>
          </cell>
          <cell r="M70">
            <v>546.63</v>
          </cell>
          <cell r="O70">
            <v>1.2891690975816317E-2</v>
          </cell>
          <cell r="P70">
            <v>7.625698896845415E-3</v>
          </cell>
        </row>
        <row r="71">
          <cell r="C71">
            <v>23362</v>
          </cell>
          <cell r="D71" t="str">
            <v>Jerry Alvarado</v>
          </cell>
          <cell r="E71" t="str">
            <v>Korea, Republic of</v>
          </cell>
          <cell r="F71" t="str">
            <v>PURA100</v>
          </cell>
          <cell r="G71" t="e">
            <v>#NAME?</v>
          </cell>
          <cell r="H71" t="str">
            <v>Online</v>
          </cell>
          <cell r="I71">
            <v>41139</v>
          </cell>
          <cell r="J71">
            <v>8</v>
          </cell>
          <cell r="K71">
            <v>179</v>
          </cell>
          <cell r="L71">
            <v>3</v>
          </cell>
          <cell r="M71">
            <v>537</v>
          </cell>
          <cell r="O71">
            <v>1.6843888209278252E-2</v>
          </cell>
          <cell r="P71">
            <v>7.4913566902767648E-3</v>
          </cell>
        </row>
        <row r="72">
          <cell r="C72">
            <v>23296</v>
          </cell>
          <cell r="D72" t="str">
            <v>India Gilbert</v>
          </cell>
          <cell r="E72" t="str">
            <v>Denmark</v>
          </cell>
          <cell r="F72" t="str">
            <v>SUPA105</v>
          </cell>
          <cell r="G72" t="e">
            <v>#NAME?</v>
          </cell>
          <cell r="H72" t="str">
            <v>Retail</v>
          </cell>
          <cell r="I72">
            <v>41068</v>
          </cell>
          <cell r="J72">
            <v>6</v>
          </cell>
          <cell r="K72">
            <v>37</v>
          </cell>
          <cell r="L72">
            <v>14.5</v>
          </cell>
          <cell r="M72">
            <v>536.5</v>
          </cell>
          <cell r="O72">
            <v>3.4816975628117058E-3</v>
          </cell>
          <cell r="P72">
            <v>7.4843814978277174E-3</v>
          </cell>
        </row>
        <row r="73">
          <cell r="C73">
            <v>23352</v>
          </cell>
          <cell r="D73" t="str">
            <v>Iliana Porter</v>
          </cell>
          <cell r="E73" t="str">
            <v>Poland</v>
          </cell>
          <cell r="F73" t="str">
            <v>DETA100</v>
          </cell>
          <cell r="G73" t="e">
            <v>#NAME?</v>
          </cell>
          <cell r="H73" t="str">
            <v>Online</v>
          </cell>
          <cell r="I73">
            <v>41097</v>
          </cell>
          <cell r="J73">
            <v>7</v>
          </cell>
          <cell r="K73">
            <v>89</v>
          </cell>
          <cell r="L73">
            <v>6</v>
          </cell>
          <cell r="M73">
            <v>534</v>
          </cell>
          <cell r="O73">
            <v>8.3748941375741039E-3</v>
          </cell>
          <cell r="P73">
            <v>7.4495055355824806E-3</v>
          </cell>
        </row>
        <row r="74">
          <cell r="C74">
            <v>23304</v>
          </cell>
          <cell r="D74" t="str">
            <v>Deanna Santana</v>
          </cell>
          <cell r="E74" t="str">
            <v>Solomon Islands</v>
          </cell>
          <cell r="F74" t="str">
            <v>PURA200</v>
          </cell>
          <cell r="G74" t="e">
            <v>#NAME?</v>
          </cell>
          <cell r="H74" t="str">
            <v>Retail</v>
          </cell>
          <cell r="I74">
            <v>41061</v>
          </cell>
          <cell r="J74">
            <v>6</v>
          </cell>
          <cell r="K74">
            <v>131</v>
          </cell>
          <cell r="L74">
            <v>3.99</v>
          </cell>
          <cell r="M74">
            <v>522.69000000000005</v>
          </cell>
          <cell r="O74">
            <v>1.2327091371036041E-2</v>
          </cell>
          <cell r="P74">
            <v>7.2917266823850323E-3</v>
          </cell>
        </row>
        <row r="75">
          <cell r="C75">
            <v>23369</v>
          </cell>
          <cell r="D75" t="str">
            <v>Ivor Mclaughlin</v>
          </cell>
          <cell r="E75" t="str">
            <v>United States Minor Outlying Islands</v>
          </cell>
          <cell r="F75" t="str">
            <v>PURA500</v>
          </cell>
          <cell r="G75" t="e">
            <v>#NAME?</v>
          </cell>
          <cell r="H75" t="str">
            <v>Retail</v>
          </cell>
          <cell r="I75">
            <v>41092</v>
          </cell>
          <cell r="J75">
            <v>7</v>
          </cell>
          <cell r="K75">
            <v>77</v>
          </cell>
          <cell r="L75">
            <v>6.5</v>
          </cell>
          <cell r="M75">
            <v>500.5</v>
          </cell>
          <cell r="O75">
            <v>7.2456949280135501E-3</v>
          </cell>
          <cell r="P75">
            <v>6.9821676414963145E-3</v>
          </cell>
        </row>
        <row r="76">
          <cell r="C76">
            <v>23268</v>
          </cell>
          <cell r="D76" t="str">
            <v>Latifah Wall</v>
          </cell>
          <cell r="E76" t="str">
            <v>Guadeloupe</v>
          </cell>
          <cell r="F76" t="str">
            <v>DETA100</v>
          </cell>
          <cell r="G76" t="e">
            <v>#NAME?</v>
          </cell>
          <cell r="H76" t="str">
            <v>Online</v>
          </cell>
          <cell r="I76">
            <v>41102</v>
          </cell>
          <cell r="J76">
            <v>7</v>
          </cell>
          <cell r="K76">
            <v>82</v>
          </cell>
          <cell r="L76">
            <v>6</v>
          </cell>
          <cell r="M76">
            <v>492</v>
          </cell>
          <cell r="O76">
            <v>7.7161945986637809E-3</v>
          </cell>
          <cell r="P76">
            <v>6.8635893698625102E-3</v>
          </cell>
        </row>
        <row r="77">
          <cell r="C77">
            <v>23315</v>
          </cell>
          <cell r="D77" t="str">
            <v>Anika Tillman</v>
          </cell>
          <cell r="E77" t="str">
            <v>Burkina Faso</v>
          </cell>
          <cell r="F77" t="str">
            <v>PURA250</v>
          </cell>
          <cell r="G77" t="e">
            <v>#NAME?</v>
          </cell>
          <cell r="H77" t="str">
            <v>Retail</v>
          </cell>
          <cell r="I77">
            <v>41102</v>
          </cell>
          <cell r="J77">
            <v>7</v>
          </cell>
          <cell r="K77">
            <v>109</v>
          </cell>
          <cell r="L77">
            <v>4.5</v>
          </cell>
          <cell r="M77">
            <v>490.5</v>
          </cell>
          <cell r="O77">
            <v>1.0256892820175025E-2</v>
          </cell>
          <cell r="P77">
            <v>6.842663792515369E-3</v>
          </cell>
        </row>
        <row r="78">
          <cell r="C78">
            <v>23342</v>
          </cell>
          <cell r="D78" t="str">
            <v>Paul Duke</v>
          </cell>
          <cell r="E78" t="str">
            <v>Puerto Rico</v>
          </cell>
          <cell r="F78" t="str">
            <v>PURA200</v>
          </cell>
          <cell r="G78" t="e">
            <v>#NAME?</v>
          </cell>
          <cell r="H78" t="str">
            <v>Online</v>
          </cell>
          <cell r="I78">
            <v>41088</v>
          </cell>
          <cell r="J78">
            <v>6</v>
          </cell>
          <cell r="K78">
            <v>122</v>
          </cell>
          <cell r="L78">
            <v>3.99</v>
          </cell>
          <cell r="M78">
            <v>486.78000000000003</v>
          </cell>
          <cell r="O78">
            <v>1.1480191963865625E-2</v>
          </cell>
          <cell r="P78">
            <v>6.7907683606944578E-3</v>
          </cell>
        </row>
        <row r="79">
          <cell r="C79">
            <v>23333</v>
          </cell>
          <cell r="D79" t="str">
            <v>Sawyer Stokes</v>
          </cell>
          <cell r="E79" t="str">
            <v>Malta</v>
          </cell>
          <cell r="F79" t="str">
            <v>PURA250</v>
          </cell>
          <cell r="G79" t="e">
            <v>#NAME?</v>
          </cell>
          <cell r="H79" t="str">
            <v>Online</v>
          </cell>
          <cell r="I79">
            <v>41126</v>
          </cell>
          <cell r="J79">
            <v>8</v>
          </cell>
          <cell r="K79">
            <v>106</v>
          </cell>
          <cell r="L79">
            <v>4.5</v>
          </cell>
          <cell r="M79">
            <v>477</v>
          </cell>
          <cell r="O79">
            <v>9.9745930177848868E-3</v>
          </cell>
          <cell r="P79">
            <v>6.6543335963910929E-3</v>
          </cell>
        </row>
        <row r="80">
          <cell r="C80">
            <v>23263</v>
          </cell>
          <cell r="D80" t="str">
            <v>Xerxes Smith</v>
          </cell>
          <cell r="E80" t="str">
            <v>Panama</v>
          </cell>
          <cell r="F80" t="str">
            <v>DETA200</v>
          </cell>
          <cell r="G80" t="e">
            <v>#NAME?</v>
          </cell>
          <cell r="H80" t="str">
            <v>Online</v>
          </cell>
          <cell r="I80">
            <v>41096</v>
          </cell>
          <cell r="J80">
            <v>7</v>
          </cell>
          <cell r="K80">
            <v>73</v>
          </cell>
          <cell r="L80">
            <v>6.5</v>
          </cell>
          <cell r="M80">
            <v>474.5</v>
          </cell>
          <cell r="O80">
            <v>6.8692951914933655E-3</v>
          </cell>
          <cell r="P80">
            <v>6.6194576341458561E-3</v>
          </cell>
        </row>
        <row r="81">
          <cell r="C81">
            <v>23270</v>
          </cell>
          <cell r="D81" t="str">
            <v>Wanda Garza</v>
          </cell>
          <cell r="E81" t="str">
            <v>Kyrgyzstan</v>
          </cell>
          <cell r="F81" t="str">
            <v>SUPA103</v>
          </cell>
          <cell r="G81" t="e">
            <v>#NAME?</v>
          </cell>
          <cell r="H81" t="str">
            <v>Retail</v>
          </cell>
          <cell r="I81">
            <v>41067</v>
          </cell>
          <cell r="J81">
            <v>6</v>
          </cell>
          <cell r="K81">
            <v>67</v>
          </cell>
          <cell r="L81">
            <v>6.99</v>
          </cell>
          <cell r="M81">
            <v>468.33000000000004</v>
          </cell>
          <cell r="O81">
            <v>6.3046955867130895E-3</v>
          </cell>
          <cell r="P81">
            <v>6.5333837593246138E-3</v>
          </cell>
        </row>
        <row r="82">
          <cell r="C82">
            <v>23272</v>
          </cell>
          <cell r="D82" t="str">
            <v>Anjolie Hicks</v>
          </cell>
          <cell r="E82" t="str">
            <v>Turks and Caicos Islands</v>
          </cell>
          <cell r="F82" t="str">
            <v>DETA200</v>
          </cell>
          <cell r="G82" t="e">
            <v>#NAME?</v>
          </cell>
          <cell r="H82" t="str">
            <v>Direct</v>
          </cell>
          <cell r="I82">
            <v>41121</v>
          </cell>
          <cell r="J82">
            <v>7</v>
          </cell>
          <cell r="K82">
            <v>71</v>
          </cell>
          <cell r="L82">
            <v>6.5</v>
          </cell>
          <cell r="M82">
            <v>461.5</v>
          </cell>
          <cell r="O82">
            <v>6.6810953232332741E-3</v>
          </cell>
          <cell r="P82">
            <v>6.4381026304706273E-3</v>
          </cell>
        </row>
        <row r="83">
          <cell r="C83">
            <v>23274</v>
          </cell>
          <cell r="D83" t="str">
            <v>Asher Weber</v>
          </cell>
          <cell r="E83" t="str">
            <v>Macedonia</v>
          </cell>
          <cell r="F83" t="str">
            <v>PURA100</v>
          </cell>
          <cell r="G83" t="e">
            <v>#NAME?</v>
          </cell>
          <cell r="H83" t="str">
            <v>Retail</v>
          </cell>
          <cell r="I83">
            <v>41143</v>
          </cell>
          <cell r="J83">
            <v>8</v>
          </cell>
          <cell r="K83">
            <v>153</v>
          </cell>
          <cell r="L83">
            <v>3</v>
          </cell>
          <cell r="M83">
            <v>459</v>
          </cell>
          <cell r="O83">
            <v>1.4397289921897054E-2</v>
          </cell>
          <cell r="P83">
            <v>6.4032266682253905E-3</v>
          </cell>
        </row>
        <row r="84">
          <cell r="C84">
            <v>23364</v>
          </cell>
          <cell r="D84" t="str">
            <v>Mercedes Humphrey</v>
          </cell>
          <cell r="E84" t="str">
            <v>Turkey</v>
          </cell>
          <cell r="F84" t="str">
            <v>DETA800</v>
          </cell>
          <cell r="G84" t="e">
            <v>#NAME?</v>
          </cell>
          <cell r="H84" t="str">
            <v>Online</v>
          </cell>
          <cell r="I84">
            <v>41093</v>
          </cell>
          <cell r="J84">
            <v>7</v>
          </cell>
          <cell r="K84">
            <v>47</v>
          </cell>
          <cell r="L84">
            <v>9</v>
          </cell>
          <cell r="M84">
            <v>423</v>
          </cell>
          <cell r="O84">
            <v>4.4226969041121673E-3</v>
          </cell>
          <cell r="P84">
            <v>5.9010128118939876E-3</v>
          </cell>
        </row>
        <row r="85">
          <cell r="C85">
            <v>23276</v>
          </cell>
          <cell r="D85" t="str">
            <v>Hayes Rollins</v>
          </cell>
          <cell r="E85" t="str">
            <v>Nepal</v>
          </cell>
          <cell r="F85" t="str">
            <v>PURA500</v>
          </cell>
          <cell r="G85" t="e">
            <v>#NAME?</v>
          </cell>
          <cell r="H85" t="str">
            <v>Online</v>
          </cell>
          <cell r="I85">
            <v>41122</v>
          </cell>
          <cell r="J85">
            <v>8</v>
          </cell>
          <cell r="K85">
            <v>65</v>
          </cell>
          <cell r="L85">
            <v>6.5</v>
          </cell>
          <cell r="M85">
            <v>422.5</v>
          </cell>
          <cell r="O85">
            <v>6.1164957184529972E-3</v>
          </cell>
          <cell r="P85">
            <v>5.8940376194449402E-3</v>
          </cell>
        </row>
        <row r="86">
          <cell r="C86">
            <v>23343</v>
          </cell>
          <cell r="D86" t="str">
            <v>Josiah Yates</v>
          </cell>
          <cell r="E86" t="str">
            <v>Bangladesh</v>
          </cell>
          <cell r="F86" t="str">
            <v>SUPA104</v>
          </cell>
          <cell r="G86" t="e">
            <v>#NAME?</v>
          </cell>
          <cell r="H86" t="str">
            <v>Online</v>
          </cell>
          <cell r="I86">
            <v>41144</v>
          </cell>
          <cell r="J86">
            <v>8</v>
          </cell>
          <cell r="K86">
            <v>42</v>
          </cell>
          <cell r="L86">
            <v>9.99</v>
          </cell>
          <cell r="M86">
            <v>419.58</v>
          </cell>
          <cell r="O86">
            <v>3.9521972334619366E-3</v>
          </cell>
          <cell r="P86">
            <v>5.8533024955425041E-3</v>
          </cell>
        </row>
        <row r="87">
          <cell r="C87">
            <v>23344</v>
          </cell>
          <cell r="D87" t="str">
            <v>Winifred Cantu</v>
          </cell>
          <cell r="E87" t="str">
            <v>Kazakhstan</v>
          </cell>
          <cell r="F87" t="str">
            <v>DETA200</v>
          </cell>
          <cell r="G87" t="e">
            <v>#NAME?</v>
          </cell>
          <cell r="H87" t="str">
            <v>Online</v>
          </cell>
          <cell r="I87">
            <v>41265</v>
          </cell>
          <cell r="J87">
            <v>12</v>
          </cell>
          <cell r="K87">
            <v>64</v>
          </cell>
          <cell r="L87">
            <v>6.5</v>
          </cell>
          <cell r="M87">
            <v>416</v>
          </cell>
          <cell r="O87">
            <v>6.022395784322951E-3</v>
          </cell>
          <cell r="P87">
            <v>5.8033601176073263E-3</v>
          </cell>
        </row>
        <row r="88">
          <cell r="C88">
            <v>23299</v>
          </cell>
          <cell r="D88" t="str">
            <v>Germaine Kidd</v>
          </cell>
          <cell r="E88" t="str">
            <v>Niger</v>
          </cell>
          <cell r="F88" t="str">
            <v>PURA200</v>
          </cell>
          <cell r="G88" t="e">
            <v>#NAME?</v>
          </cell>
          <cell r="H88" t="str">
            <v>Retail</v>
          </cell>
          <cell r="I88">
            <v>41087</v>
          </cell>
          <cell r="J88">
            <v>6</v>
          </cell>
          <cell r="K88">
            <v>104</v>
          </cell>
          <cell r="L88">
            <v>3.99</v>
          </cell>
          <cell r="M88">
            <v>414.96000000000004</v>
          </cell>
          <cell r="O88">
            <v>9.7863931495247962E-3</v>
          </cell>
          <cell r="P88">
            <v>5.7888517173133079E-3</v>
          </cell>
        </row>
        <row r="89">
          <cell r="C89">
            <v>23310</v>
          </cell>
          <cell r="D89" t="str">
            <v>Kenyon Joyce</v>
          </cell>
          <cell r="E89" t="str">
            <v>Canada</v>
          </cell>
          <cell r="F89" t="str">
            <v>SUPA104</v>
          </cell>
          <cell r="G89" t="e">
            <v>#NAME?</v>
          </cell>
          <cell r="H89" t="str">
            <v>Online</v>
          </cell>
          <cell r="I89">
            <v>41077</v>
          </cell>
          <cell r="J89">
            <v>6</v>
          </cell>
          <cell r="K89">
            <v>41</v>
          </cell>
          <cell r="L89">
            <v>9.99</v>
          </cell>
          <cell r="M89">
            <v>409.59000000000003</v>
          </cell>
          <cell r="O89">
            <v>3.8580972993318904E-3</v>
          </cell>
          <cell r="P89">
            <v>5.7139381504105408E-3</v>
          </cell>
        </row>
        <row r="90">
          <cell r="C90">
            <v>23358</v>
          </cell>
          <cell r="D90" t="str">
            <v>Joel Rivers</v>
          </cell>
          <cell r="E90" t="str">
            <v>Australia</v>
          </cell>
          <cell r="F90" t="str">
            <v>SUPA104</v>
          </cell>
          <cell r="G90" t="e">
            <v>#NAME?</v>
          </cell>
          <cell r="H90" t="str">
            <v>Retail</v>
          </cell>
          <cell r="I90">
            <v>41071</v>
          </cell>
          <cell r="J90">
            <v>6</v>
          </cell>
          <cell r="K90">
            <v>41</v>
          </cell>
          <cell r="L90">
            <v>9.99</v>
          </cell>
          <cell r="M90">
            <v>409.59000000000003</v>
          </cell>
          <cell r="O90">
            <v>3.8580972993318904E-3</v>
          </cell>
          <cell r="P90">
            <v>5.7139381504105408E-3</v>
          </cell>
        </row>
        <row r="91">
          <cell r="C91">
            <v>23323</v>
          </cell>
          <cell r="D91" t="str">
            <v>Colby Knapp</v>
          </cell>
          <cell r="E91" t="str">
            <v>Pakistan</v>
          </cell>
          <cell r="F91" t="str">
            <v>PURA100</v>
          </cell>
          <cell r="G91" t="e">
            <v>#NAME?</v>
          </cell>
          <cell r="H91" t="str">
            <v>Online</v>
          </cell>
          <cell r="I91">
            <v>41272</v>
          </cell>
          <cell r="J91">
            <v>12</v>
          </cell>
          <cell r="K91">
            <v>135</v>
          </cell>
          <cell r="L91">
            <v>3</v>
          </cell>
          <cell r="M91">
            <v>405</v>
          </cell>
          <cell r="O91">
            <v>1.2703491107556225E-2</v>
          </cell>
          <cell r="P91">
            <v>5.6499058837282861E-3</v>
          </cell>
        </row>
        <row r="92">
          <cell r="C92">
            <v>23267</v>
          </cell>
          <cell r="D92" t="str">
            <v>Vance Campos</v>
          </cell>
          <cell r="E92" t="str">
            <v>Syrian Arab Republic</v>
          </cell>
          <cell r="F92" t="str">
            <v>PURA100</v>
          </cell>
          <cell r="G92" t="e">
            <v>#NAME?</v>
          </cell>
          <cell r="H92" t="str">
            <v>Online</v>
          </cell>
          <cell r="I92">
            <v>41101</v>
          </cell>
          <cell r="J92">
            <v>7</v>
          </cell>
          <cell r="K92">
            <v>129</v>
          </cell>
          <cell r="L92">
            <v>3</v>
          </cell>
          <cell r="M92">
            <v>387</v>
          </cell>
          <cell r="O92">
            <v>1.2138891502775948E-2</v>
          </cell>
          <cell r="P92">
            <v>5.3987989555625846E-3</v>
          </cell>
        </row>
        <row r="93">
          <cell r="C93">
            <v>23340</v>
          </cell>
          <cell r="D93" t="str">
            <v>Lael Gould</v>
          </cell>
          <cell r="E93" t="str">
            <v>El Salvador</v>
          </cell>
          <cell r="F93" t="str">
            <v>SUPA102</v>
          </cell>
          <cell r="G93" t="e">
            <v>#NAME?</v>
          </cell>
          <cell r="H93" t="str">
            <v>Online</v>
          </cell>
          <cell r="I93">
            <v>41095</v>
          </cell>
          <cell r="J93">
            <v>7</v>
          </cell>
          <cell r="K93">
            <v>85</v>
          </cell>
          <cell r="L93">
            <v>4.5</v>
          </cell>
          <cell r="M93">
            <v>382.5</v>
          </cell>
          <cell r="O93">
            <v>7.9984944010539193E-3</v>
          </cell>
          <cell r="P93">
            <v>5.3360222235211592E-3</v>
          </cell>
        </row>
        <row r="94">
          <cell r="C94">
            <v>23269</v>
          </cell>
          <cell r="D94" t="str">
            <v>Jane Hernandez</v>
          </cell>
          <cell r="E94" t="str">
            <v>Macedonia</v>
          </cell>
          <cell r="F94" t="str">
            <v>PURA100</v>
          </cell>
          <cell r="G94" t="e">
            <v>#NAME?</v>
          </cell>
          <cell r="H94" t="str">
            <v>Online</v>
          </cell>
          <cell r="I94">
            <v>41063</v>
          </cell>
          <cell r="J94">
            <v>6</v>
          </cell>
          <cell r="K94">
            <v>116</v>
          </cell>
          <cell r="L94">
            <v>3</v>
          </cell>
          <cell r="M94">
            <v>348</v>
          </cell>
          <cell r="O94">
            <v>1.0915592359085348E-2</v>
          </cell>
          <cell r="P94">
            <v>4.8547339445368974E-3</v>
          </cell>
        </row>
        <row r="95">
          <cell r="C95">
            <v>23308</v>
          </cell>
          <cell r="D95" t="str">
            <v>Dara Cunningham</v>
          </cell>
          <cell r="E95" t="str">
            <v>Saint Helena</v>
          </cell>
          <cell r="F95" t="str">
            <v>PURA100</v>
          </cell>
          <cell r="G95" t="e">
            <v>#NAME?</v>
          </cell>
          <cell r="H95" t="str">
            <v>Retail</v>
          </cell>
          <cell r="I95">
            <v>41099</v>
          </cell>
          <cell r="J95">
            <v>7</v>
          </cell>
          <cell r="K95">
            <v>112</v>
          </cell>
          <cell r="L95">
            <v>3</v>
          </cell>
          <cell r="M95">
            <v>336</v>
          </cell>
          <cell r="O95">
            <v>1.0539192622565164E-2</v>
          </cell>
          <cell r="P95">
            <v>4.6873293257597634E-3</v>
          </cell>
        </row>
        <row r="96">
          <cell r="C96">
            <v>23356</v>
          </cell>
          <cell r="D96" t="str">
            <v>Colette Sargent</v>
          </cell>
          <cell r="E96" t="str">
            <v>Norfolk Island</v>
          </cell>
          <cell r="F96" t="str">
            <v>PURA200</v>
          </cell>
          <cell r="G96" t="e">
            <v>#NAME?</v>
          </cell>
          <cell r="H96" t="str">
            <v>Online</v>
          </cell>
          <cell r="I96">
            <v>41081</v>
          </cell>
          <cell r="J96">
            <v>6</v>
          </cell>
          <cell r="K96">
            <v>80</v>
          </cell>
          <cell r="L96">
            <v>3.99</v>
          </cell>
          <cell r="M96">
            <v>319.20000000000005</v>
          </cell>
          <cell r="O96">
            <v>7.5279947304036886E-3</v>
          </cell>
          <cell r="P96">
            <v>4.4529628594717754E-3</v>
          </cell>
        </row>
        <row r="97">
          <cell r="C97">
            <v>23318</v>
          </cell>
          <cell r="D97" t="str">
            <v>Shea Cortez</v>
          </cell>
          <cell r="E97" t="str">
            <v>India</v>
          </cell>
          <cell r="F97" t="str">
            <v>DETA200</v>
          </cell>
          <cell r="G97" t="e">
            <v>#NAME?</v>
          </cell>
          <cell r="H97" t="str">
            <v>Online</v>
          </cell>
          <cell r="I97">
            <v>41099</v>
          </cell>
          <cell r="J97">
            <v>7</v>
          </cell>
          <cell r="K97">
            <v>48</v>
          </cell>
          <cell r="L97">
            <v>6.5</v>
          </cell>
          <cell r="M97">
            <v>312</v>
          </cell>
          <cell r="O97">
            <v>4.5167968382422135E-3</v>
          </cell>
          <cell r="P97">
            <v>4.3525200882054945E-3</v>
          </cell>
        </row>
        <row r="98">
          <cell r="C98">
            <v>23357</v>
          </cell>
          <cell r="D98" t="str">
            <v>Cyrus Whitley</v>
          </cell>
          <cell r="E98" t="str">
            <v>Denmark</v>
          </cell>
          <cell r="F98" t="str">
            <v>DETA100</v>
          </cell>
          <cell r="G98" t="e">
            <v>#NAME?</v>
          </cell>
          <cell r="H98" t="str">
            <v>Retail</v>
          </cell>
          <cell r="I98">
            <v>41107</v>
          </cell>
          <cell r="J98">
            <v>7</v>
          </cell>
          <cell r="K98">
            <v>50</v>
          </cell>
          <cell r="L98">
            <v>6</v>
          </cell>
          <cell r="M98">
            <v>300</v>
          </cell>
          <cell r="O98">
            <v>4.7049967065023058E-3</v>
          </cell>
          <cell r="P98">
            <v>4.1851154694283604E-3</v>
          </cell>
        </row>
        <row r="99">
          <cell r="C99">
            <v>23377</v>
          </cell>
          <cell r="D99" t="str">
            <v>Eleanor Hopper</v>
          </cell>
          <cell r="E99" t="str">
            <v>Madagascar</v>
          </cell>
          <cell r="F99" t="str">
            <v>PURA500</v>
          </cell>
          <cell r="G99" t="e">
            <v>#NAME?</v>
          </cell>
          <cell r="H99" t="str">
            <v>Online</v>
          </cell>
          <cell r="I99">
            <v>41075</v>
          </cell>
          <cell r="J99">
            <v>6</v>
          </cell>
          <cell r="K99">
            <v>43</v>
          </cell>
          <cell r="L99">
            <v>6.5</v>
          </cell>
          <cell r="M99">
            <v>279.5</v>
          </cell>
          <cell r="O99">
            <v>4.0462971675919827E-3</v>
          </cell>
          <cell r="P99">
            <v>3.8991325790174221E-3</v>
          </cell>
        </row>
        <row r="100">
          <cell r="C100">
            <v>23311</v>
          </cell>
          <cell r="D100" t="str">
            <v>Forrest Macdonald</v>
          </cell>
          <cell r="E100" t="str">
            <v>New Caledonia</v>
          </cell>
          <cell r="F100" t="str">
            <v>SUPA105</v>
          </cell>
          <cell r="G100" t="e">
            <v>#NAME?</v>
          </cell>
          <cell r="H100" t="str">
            <v>Retail</v>
          </cell>
          <cell r="I100">
            <v>41072</v>
          </cell>
          <cell r="J100">
            <v>6</v>
          </cell>
          <cell r="K100">
            <v>18</v>
          </cell>
          <cell r="L100">
            <v>14.5</v>
          </cell>
          <cell r="M100">
            <v>261</v>
          </cell>
          <cell r="O100">
            <v>1.6937988143408301E-3</v>
          </cell>
          <cell r="P100">
            <v>3.6410504584026733E-3</v>
          </cell>
        </row>
        <row r="101">
          <cell r="C101">
            <v>23379</v>
          </cell>
          <cell r="D101" t="str">
            <v>Desirae Perkins</v>
          </cell>
          <cell r="E101" t="str">
            <v>Chile</v>
          </cell>
          <cell r="F101" t="str">
            <v>PURA200</v>
          </cell>
          <cell r="G101" t="e">
            <v>#NAME?</v>
          </cell>
          <cell r="H101" t="str">
            <v>Online</v>
          </cell>
          <cell r="I101">
            <v>41270</v>
          </cell>
          <cell r="J101">
            <v>12</v>
          </cell>
          <cell r="K101">
            <v>65</v>
          </cell>
          <cell r="L101">
            <v>3.99</v>
          </cell>
          <cell r="M101">
            <v>259.35000000000002</v>
          </cell>
          <cell r="O101">
            <v>6.1164957184529972E-3</v>
          </cell>
          <cell r="P101">
            <v>3.6180323233208178E-3</v>
          </cell>
        </row>
        <row r="102">
          <cell r="C102">
            <v>23360</v>
          </cell>
          <cell r="D102" t="str">
            <v>Barrett Mckinney</v>
          </cell>
          <cell r="E102" t="str">
            <v>Syrian Arab Republic</v>
          </cell>
          <cell r="F102" t="str">
            <v>SUPA103</v>
          </cell>
          <cell r="G102" t="e">
            <v>#NAME?</v>
          </cell>
          <cell r="H102" t="str">
            <v>Online</v>
          </cell>
          <cell r="I102">
            <v>41073</v>
          </cell>
          <cell r="J102">
            <v>6</v>
          </cell>
          <cell r="K102">
            <v>37</v>
          </cell>
          <cell r="L102">
            <v>6.99</v>
          </cell>
          <cell r="M102">
            <v>258.63</v>
          </cell>
          <cell r="O102">
            <v>3.4816975628117058E-3</v>
          </cell>
          <cell r="P102">
            <v>3.607988046194189E-3</v>
          </cell>
        </row>
        <row r="103">
          <cell r="C103">
            <v>23339</v>
          </cell>
          <cell r="D103" t="str">
            <v>Basil Vang</v>
          </cell>
          <cell r="E103" t="str">
            <v>Moldova</v>
          </cell>
          <cell r="F103" t="str">
            <v>DETA100</v>
          </cell>
          <cell r="G103" t="e">
            <v>#NAME?</v>
          </cell>
          <cell r="H103" t="str">
            <v>Online</v>
          </cell>
          <cell r="I103">
            <v>41101</v>
          </cell>
          <cell r="J103">
            <v>7</v>
          </cell>
          <cell r="K103">
            <v>41</v>
          </cell>
          <cell r="L103">
            <v>6</v>
          </cell>
          <cell r="M103">
            <v>246</v>
          </cell>
          <cell r="O103">
            <v>3.8580972993318904E-3</v>
          </cell>
          <cell r="P103">
            <v>3.4317946849312551E-3</v>
          </cell>
        </row>
        <row r="104">
          <cell r="C104">
            <v>23341</v>
          </cell>
          <cell r="D104" t="str">
            <v>Noel Key</v>
          </cell>
          <cell r="E104" t="str">
            <v>Gambia</v>
          </cell>
          <cell r="F104" t="str">
            <v>PURA100</v>
          </cell>
          <cell r="G104" t="e">
            <v>#NAME?</v>
          </cell>
          <cell r="H104" t="str">
            <v>Retail</v>
          </cell>
          <cell r="I104">
            <v>41026</v>
          </cell>
          <cell r="J104">
            <v>4</v>
          </cell>
          <cell r="K104">
            <v>77</v>
          </cell>
          <cell r="L104">
            <v>3</v>
          </cell>
          <cell r="M104">
            <v>231</v>
          </cell>
          <cell r="O104">
            <v>7.2456949280135501E-3</v>
          </cell>
          <cell r="P104">
            <v>3.2225389114598373E-3</v>
          </cell>
        </row>
        <row r="105">
          <cell r="C105">
            <v>23374</v>
          </cell>
          <cell r="D105" t="str">
            <v>Ebony Mercer</v>
          </cell>
          <cell r="E105" t="str">
            <v>Cape Verde</v>
          </cell>
          <cell r="F105" t="str">
            <v>PURA200</v>
          </cell>
          <cell r="G105" t="e">
            <v>#NAME?</v>
          </cell>
          <cell r="H105" t="str">
            <v>Online</v>
          </cell>
          <cell r="I105">
            <v>41257</v>
          </cell>
          <cell r="J105">
            <v>12</v>
          </cell>
          <cell r="K105">
            <v>57</v>
          </cell>
          <cell r="L105">
            <v>3.99</v>
          </cell>
          <cell r="M105">
            <v>227.43</v>
          </cell>
          <cell r="O105">
            <v>5.363696245412628E-3</v>
          </cell>
          <cell r="P105">
            <v>3.17273603737364E-3</v>
          </cell>
        </row>
        <row r="106">
          <cell r="C106">
            <v>23273</v>
          </cell>
          <cell r="D106" t="str">
            <v>Isaac Cooper</v>
          </cell>
          <cell r="E106" t="str">
            <v>Netherlands Antilles</v>
          </cell>
          <cell r="F106" t="str">
            <v>SUPA104</v>
          </cell>
          <cell r="G106" t="e">
            <v>#NAME?</v>
          </cell>
          <cell r="H106" t="str">
            <v>Online</v>
          </cell>
          <cell r="I106">
            <v>41256</v>
          </cell>
          <cell r="J106">
            <v>12</v>
          </cell>
          <cell r="K106">
            <v>22</v>
          </cell>
          <cell r="L106">
            <v>9.99</v>
          </cell>
          <cell r="M106">
            <v>219.78</v>
          </cell>
          <cell r="O106">
            <v>2.0701985508610144E-3</v>
          </cell>
          <cell r="P106">
            <v>3.0660155929032166E-3</v>
          </cell>
        </row>
        <row r="107">
          <cell r="C107">
            <v>23280</v>
          </cell>
          <cell r="D107" t="str">
            <v>James Spencer</v>
          </cell>
          <cell r="E107" t="str">
            <v>Burkina Faso</v>
          </cell>
          <cell r="F107" t="str">
            <v>SUPA103</v>
          </cell>
          <cell r="G107" t="e">
            <v>#NAME?</v>
          </cell>
          <cell r="H107" t="str">
            <v>Online</v>
          </cell>
          <cell r="I107">
            <v>41002</v>
          </cell>
          <cell r="J107">
            <v>4</v>
          </cell>
          <cell r="K107">
            <v>30</v>
          </cell>
          <cell r="L107">
            <v>6.99</v>
          </cell>
          <cell r="M107">
            <v>209.70000000000002</v>
          </cell>
          <cell r="O107">
            <v>2.8229980239013832E-3</v>
          </cell>
          <cell r="P107">
            <v>2.925395713130424E-3</v>
          </cell>
        </row>
        <row r="108">
          <cell r="C108">
            <v>23370</v>
          </cell>
          <cell r="D108" t="str">
            <v>Clark Orr</v>
          </cell>
          <cell r="E108" t="str">
            <v>Indonesia</v>
          </cell>
          <cell r="F108" t="str">
            <v>PURA100</v>
          </cell>
          <cell r="G108" t="e">
            <v>#NAME?</v>
          </cell>
          <cell r="H108" t="str">
            <v>Retail</v>
          </cell>
          <cell r="I108">
            <v>41028</v>
          </cell>
          <cell r="J108">
            <v>4</v>
          </cell>
          <cell r="K108">
            <v>63</v>
          </cell>
          <cell r="L108">
            <v>3</v>
          </cell>
          <cell r="M108">
            <v>189</v>
          </cell>
          <cell r="O108">
            <v>5.9282958501929049E-3</v>
          </cell>
          <cell r="P108">
            <v>2.6366227457398669E-3</v>
          </cell>
        </row>
        <row r="109">
          <cell r="C109">
            <v>23372</v>
          </cell>
          <cell r="D109" t="str">
            <v>Phillip Perkins</v>
          </cell>
          <cell r="E109" t="str">
            <v>Nigeria</v>
          </cell>
          <cell r="F109" t="str">
            <v>PURA500</v>
          </cell>
          <cell r="G109" t="e">
            <v>#NAME?</v>
          </cell>
          <cell r="H109" t="str">
            <v>Online</v>
          </cell>
          <cell r="I109">
            <v>41255</v>
          </cell>
          <cell r="J109">
            <v>12</v>
          </cell>
          <cell r="K109">
            <v>22</v>
          </cell>
          <cell r="L109">
            <v>6.5</v>
          </cell>
          <cell r="M109">
            <v>143</v>
          </cell>
          <cell r="O109">
            <v>2.0701985508610144E-3</v>
          </cell>
          <cell r="P109">
            <v>1.9949050404275185E-3</v>
          </cell>
        </row>
        <row r="110">
          <cell r="C110">
            <v>23265</v>
          </cell>
          <cell r="D110" t="str">
            <v>Uriel Benton</v>
          </cell>
          <cell r="E110" t="str">
            <v>South Africa</v>
          </cell>
          <cell r="F110" t="str">
            <v>SUPA104</v>
          </cell>
          <cell r="G110" t="e">
            <v>#NAME?</v>
          </cell>
          <cell r="H110" t="str">
            <v>Retail</v>
          </cell>
          <cell r="I110">
            <v>41248</v>
          </cell>
          <cell r="J110">
            <v>12</v>
          </cell>
          <cell r="K110">
            <v>14</v>
          </cell>
          <cell r="L110">
            <v>9.99</v>
          </cell>
          <cell r="M110">
            <v>139.86000000000001</v>
          </cell>
          <cell r="O110">
            <v>1.3173990778206455E-3</v>
          </cell>
          <cell r="P110">
            <v>1.9511008318475016E-3</v>
          </cell>
        </row>
        <row r="111">
          <cell r="C111">
            <v>23346</v>
          </cell>
          <cell r="D111" t="str">
            <v>Aretha Patton</v>
          </cell>
          <cell r="E111" t="str">
            <v>Bouvet Island</v>
          </cell>
          <cell r="F111" t="str">
            <v>SUPA104</v>
          </cell>
          <cell r="G111" t="e">
            <v>#NAME?</v>
          </cell>
          <cell r="H111" t="str">
            <v>Online</v>
          </cell>
          <cell r="I111">
            <v>41119</v>
          </cell>
          <cell r="J111">
            <v>7</v>
          </cell>
          <cell r="K111">
            <v>13</v>
          </cell>
          <cell r="L111">
            <v>9.99</v>
          </cell>
          <cell r="M111">
            <v>129.87</v>
          </cell>
          <cell r="O111">
            <v>1.2232991436905995E-3</v>
          </cell>
          <cell r="P111">
            <v>1.8117364867155372E-3</v>
          </cell>
        </row>
        <row r="112">
          <cell r="C112">
            <v>23312</v>
          </cell>
          <cell r="D112" t="str">
            <v>Thomas Barnes</v>
          </cell>
          <cell r="E112" t="str">
            <v>Mayotte</v>
          </cell>
          <cell r="F112" t="str">
            <v>PURA200</v>
          </cell>
          <cell r="G112" t="e">
            <v>#NAME?</v>
          </cell>
          <cell r="H112" t="str">
            <v>Online</v>
          </cell>
          <cell r="I112">
            <v>41096</v>
          </cell>
          <cell r="J112">
            <v>7</v>
          </cell>
          <cell r="K112">
            <v>28</v>
          </cell>
          <cell r="L112">
            <v>3.99</v>
          </cell>
          <cell r="M112">
            <v>111.72</v>
          </cell>
          <cell r="O112">
            <v>2.6347981556412909E-3</v>
          </cell>
          <cell r="P112">
            <v>1.5585370008151212E-3</v>
          </cell>
        </row>
        <row r="113">
          <cell r="C113">
            <v>23355</v>
          </cell>
          <cell r="D113" t="str">
            <v>Victoria Solis</v>
          </cell>
          <cell r="E113" t="str">
            <v>Palau</v>
          </cell>
          <cell r="F113" t="str">
            <v>PURA250</v>
          </cell>
          <cell r="G113" t="e">
            <v>#NAME?</v>
          </cell>
          <cell r="H113" t="str">
            <v>Online</v>
          </cell>
          <cell r="I113">
            <v>41026</v>
          </cell>
          <cell r="J113">
            <v>4</v>
          </cell>
          <cell r="K113">
            <v>16</v>
          </cell>
          <cell r="L113">
            <v>4.5</v>
          </cell>
          <cell r="M113">
            <v>72</v>
          </cell>
          <cell r="O113">
            <v>1.5055989460807378E-3</v>
          </cell>
          <cell r="P113">
            <v>1.0044277126628064E-3</v>
          </cell>
        </row>
        <row r="114">
          <cell r="C114">
            <v>23322</v>
          </cell>
          <cell r="D114" t="str">
            <v>Arsenio Knowles</v>
          </cell>
          <cell r="E114" t="str">
            <v>Malaysia</v>
          </cell>
          <cell r="F114" t="str">
            <v>PURA100</v>
          </cell>
          <cell r="G114" t="e">
            <v>#NAME?</v>
          </cell>
          <cell r="H114" t="str">
            <v>Retail</v>
          </cell>
          <cell r="I114">
            <v>41009</v>
          </cell>
          <cell r="J114">
            <v>4</v>
          </cell>
          <cell r="K114">
            <v>20</v>
          </cell>
          <cell r="L114">
            <v>3</v>
          </cell>
          <cell r="M114">
            <v>60</v>
          </cell>
          <cell r="O114">
            <v>1.8819986826009221E-3</v>
          </cell>
          <cell r="P114">
            <v>8.3702309388567202E-4</v>
          </cell>
        </row>
        <row r="115">
          <cell r="C115">
            <v>23298</v>
          </cell>
          <cell r="D115" t="str">
            <v>Ryder Conner</v>
          </cell>
          <cell r="E115" t="str">
            <v>Virgin Islands, British</v>
          </cell>
          <cell r="F115" t="str">
            <v>PURA250</v>
          </cell>
          <cell r="G115" t="e">
            <v>#NAME?</v>
          </cell>
          <cell r="H115" t="str">
            <v>Direct</v>
          </cell>
          <cell r="I115">
            <v>41118</v>
          </cell>
          <cell r="J115">
            <v>7</v>
          </cell>
          <cell r="K115">
            <v>12</v>
          </cell>
          <cell r="L115">
            <v>4.5</v>
          </cell>
          <cell r="M115">
            <v>54</v>
          </cell>
          <cell r="O115">
            <v>1.1291992095605534E-3</v>
          </cell>
          <cell r="P115">
            <v>7.5332078449710479E-4</v>
          </cell>
        </row>
        <row r="116">
          <cell r="C116">
            <v>23367</v>
          </cell>
          <cell r="D116" t="str">
            <v>Roary Dixon</v>
          </cell>
          <cell r="E116" t="str">
            <v>Saudi Arabia</v>
          </cell>
          <cell r="F116" t="str">
            <v>PURA250</v>
          </cell>
          <cell r="G116" t="e">
            <v>#NAME?</v>
          </cell>
          <cell r="H116" t="str">
            <v>Retail</v>
          </cell>
          <cell r="I116">
            <v>41023</v>
          </cell>
          <cell r="J116">
            <v>4</v>
          </cell>
          <cell r="K116">
            <v>10</v>
          </cell>
          <cell r="L116">
            <v>4.5</v>
          </cell>
          <cell r="M116">
            <v>45</v>
          </cell>
          <cell r="O116">
            <v>9.4099934130046107E-4</v>
          </cell>
          <cell r="P116">
            <v>6.2776732041425404E-4</v>
          </cell>
        </row>
        <row r="117">
          <cell r="C117">
            <v>23334</v>
          </cell>
          <cell r="D117" t="str">
            <v>Silas Battle</v>
          </cell>
          <cell r="E117" t="str">
            <v>Niue</v>
          </cell>
          <cell r="F117" t="str">
            <v>PURA100</v>
          </cell>
          <cell r="G117" t="e">
            <v>#NAME?</v>
          </cell>
          <cell r="H117" t="str">
            <v>Online</v>
          </cell>
          <cell r="I117">
            <v>41260</v>
          </cell>
          <cell r="J117">
            <v>12</v>
          </cell>
          <cell r="K117">
            <v>14</v>
          </cell>
          <cell r="L117">
            <v>3</v>
          </cell>
          <cell r="M117">
            <v>42</v>
          </cell>
          <cell r="O117">
            <v>1.3173990778206455E-3</v>
          </cell>
          <cell r="P117">
            <v>5.8591616571997043E-4</v>
          </cell>
        </row>
        <row r="118">
          <cell r="C118">
            <v>23285</v>
          </cell>
          <cell r="D118" t="str">
            <v>Leonard Cardenas</v>
          </cell>
          <cell r="E118" t="str">
            <v>Madagascar</v>
          </cell>
          <cell r="F118" t="str">
            <v>SUPA102</v>
          </cell>
          <cell r="G118" t="e">
            <v>#NAME?</v>
          </cell>
          <cell r="H118" t="str">
            <v>Retail</v>
          </cell>
          <cell r="I118">
            <v>41114</v>
          </cell>
          <cell r="J118">
            <v>7</v>
          </cell>
          <cell r="K118">
            <v>9</v>
          </cell>
          <cell r="L118">
            <v>4.5</v>
          </cell>
          <cell r="M118">
            <v>40.5</v>
          </cell>
          <cell r="O118">
            <v>8.4689940717041503E-4</v>
          </cell>
          <cell r="P118">
            <v>5.6499058837282856E-4</v>
          </cell>
        </row>
        <row r="119">
          <cell r="C119">
            <v>23375</v>
          </cell>
          <cell r="D119" t="str">
            <v>Brittany Burris</v>
          </cell>
          <cell r="E119" t="str">
            <v>Palau</v>
          </cell>
          <cell r="F119" t="str">
            <v>SUPA103</v>
          </cell>
          <cell r="G119" t="e">
            <v>#NAME?</v>
          </cell>
          <cell r="H119" t="str">
            <v>Retail</v>
          </cell>
          <cell r="I119">
            <v>41029</v>
          </cell>
          <cell r="J119">
            <v>4</v>
          </cell>
          <cell r="K119">
            <v>5</v>
          </cell>
          <cell r="L119">
            <v>6.99</v>
          </cell>
          <cell r="M119">
            <v>34.950000000000003</v>
          </cell>
          <cell r="O119">
            <v>4.7049967065023054E-4</v>
          </cell>
          <cell r="P119">
            <v>4.87565952188404E-4</v>
          </cell>
        </row>
        <row r="120">
          <cell r="C120">
            <v>23336</v>
          </cell>
          <cell r="D120" t="str">
            <v>Petra Mckenzie</v>
          </cell>
          <cell r="E120" t="str">
            <v>Morocco</v>
          </cell>
          <cell r="F120" t="str">
            <v>SUPA102</v>
          </cell>
          <cell r="G120" t="e">
            <v>#NAME?</v>
          </cell>
          <cell r="H120" t="str">
            <v>Retail</v>
          </cell>
          <cell r="I120">
            <v>41091</v>
          </cell>
          <cell r="J120">
            <v>7</v>
          </cell>
          <cell r="K120">
            <v>7</v>
          </cell>
          <cell r="L120">
            <v>4.5</v>
          </cell>
          <cell r="M120">
            <v>31.5</v>
          </cell>
          <cell r="O120">
            <v>6.5869953891032273E-4</v>
          </cell>
          <cell r="P120">
            <v>4.3943712428997782E-4</v>
          </cell>
        </row>
        <row r="121">
          <cell r="C121">
            <v>23279</v>
          </cell>
          <cell r="D121" t="str">
            <v>Angela Wise</v>
          </cell>
          <cell r="E121" t="str">
            <v>Moldova</v>
          </cell>
          <cell r="F121" t="str">
            <v>PURA100</v>
          </cell>
          <cell r="G121" t="e">
            <v>#NAME?</v>
          </cell>
          <cell r="H121" t="str">
            <v>Online</v>
          </cell>
          <cell r="I121">
            <v>41020</v>
          </cell>
          <cell r="J121">
            <v>4</v>
          </cell>
          <cell r="K121">
            <v>10</v>
          </cell>
          <cell r="L121">
            <v>3</v>
          </cell>
          <cell r="M121">
            <v>30</v>
          </cell>
          <cell r="O121">
            <v>9.4099934130046107E-4</v>
          </cell>
          <cell r="P121">
            <v>4.1851154694283601E-4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hikant S Chaurasia" refreshedDate="42719.528437384259" createdVersion="5" refreshedVersion="5" minRefreshableVersion="3" recordCount="102" xr:uid="{00000000-000A-0000-FFFF-FFFF00000000}">
  <cacheSource type="worksheet">
    <worksheetSource ref="A1:E103" sheet="Exercise 4 - Data"/>
  </cacheSource>
  <cacheFields count="5">
    <cacheField name="Store" numFmtId="0">
      <sharedItems/>
    </cacheField>
    <cacheField name="Region" numFmtId="0">
      <sharedItems count="5">
        <s v="Northeast"/>
        <s v="West"/>
        <s v="Southeast"/>
        <s v="Southwest"/>
        <s v="Midwest"/>
      </sharedItems>
    </cacheField>
    <cacheField name="Product" numFmtId="0">
      <sharedItems count="30">
        <s v="prod01"/>
        <s v="prod20"/>
        <s v="prod29"/>
        <s v="prod10"/>
        <s v="prod15"/>
        <s v="prod03"/>
        <s v="prod07"/>
        <s v="prod09"/>
        <s v="prod17"/>
        <s v="prod18"/>
        <s v="prod23"/>
        <s v="prod12"/>
        <s v="prod19"/>
        <s v="prod02"/>
        <s v="prod25"/>
        <s v="prod11"/>
        <s v="prod26"/>
        <s v="prod22"/>
        <s v="prod16"/>
        <s v="prod30"/>
        <s v="prod06"/>
        <s v="prod04"/>
        <s v="prod08"/>
        <s v="prod13"/>
        <s v="prod24"/>
        <s v="prod28"/>
        <s v="prod21"/>
        <s v="prod27"/>
        <s v="prod14"/>
        <s v="prod05"/>
      </sharedItems>
    </cacheField>
    <cacheField name="Category" numFmtId="0">
      <sharedItems count="6">
        <s v="Furniture"/>
        <s v="Clothing"/>
        <s v="Household Items"/>
        <s v="Electronics"/>
        <s v="Office Supplies"/>
        <s v="Groceries"/>
      </sharedItems>
    </cacheField>
    <cacheField name="Sales" numFmtId="165">
      <sharedItems containsSemiMixedTypes="0" containsString="0" containsNumber="1" containsInteger="1" minValue="10045" maxValue="198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s v="Store 1"/>
    <x v="0"/>
    <x v="0"/>
    <x v="0"/>
    <n v="16178"/>
  </r>
  <r>
    <s v="Store 1"/>
    <x v="0"/>
    <x v="1"/>
    <x v="1"/>
    <n v="19074"/>
  </r>
  <r>
    <s v="Store 1"/>
    <x v="0"/>
    <x v="2"/>
    <x v="2"/>
    <n v="16087"/>
  </r>
  <r>
    <s v="Store 1"/>
    <x v="0"/>
    <x v="3"/>
    <x v="3"/>
    <n v="17159"/>
  </r>
  <r>
    <s v="Store 1"/>
    <x v="0"/>
    <x v="4"/>
    <x v="4"/>
    <n v="17425"/>
  </r>
  <r>
    <s v="Store 1"/>
    <x v="0"/>
    <x v="5"/>
    <x v="0"/>
    <n v="15515"/>
  </r>
  <r>
    <s v="Store 1"/>
    <x v="0"/>
    <x v="6"/>
    <x v="5"/>
    <n v="18478"/>
  </r>
  <r>
    <s v="Store 1"/>
    <x v="0"/>
    <x v="7"/>
    <x v="5"/>
    <n v="16411"/>
  </r>
  <r>
    <s v="Store 1"/>
    <x v="0"/>
    <x v="8"/>
    <x v="4"/>
    <n v="15956"/>
  </r>
  <r>
    <s v="Store 1"/>
    <x v="0"/>
    <x v="9"/>
    <x v="4"/>
    <n v="17002"/>
  </r>
  <r>
    <s v="Store 1"/>
    <x v="0"/>
    <x v="10"/>
    <x v="1"/>
    <n v="14527"/>
  </r>
  <r>
    <s v="Store 1"/>
    <x v="0"/>
    <x v="11"/>
    <x v="3"/>
    <n v="16474"/>
  </r>
  <r>
    <s v="Store 2"/>
    <x v="0"/>
    <x v="2"/>
    <x v="2"/>
    <n v="19613"/>
  </r>
  <r>
    <s v="Store 2"/>
    <x v="0"/>
    <x v="12"/>
    <x v="4"/>
    <n v="10960"/>
  </r>
  <r>
    <s v="Store 2"/>
    <x v="0"/>
    <x v="13"/>
    <x v="0"/>
    <n v="19523"/>
  </r>
  <r>
    <s v="Store 2"/>
    <x v="0"/>
    <x v="14"/>
    <x v="1"/>
    <n v="13243"/>
  </r>
  <r>
    <s v="Store 2"/>
    <x v="0"/>
    <x v="15"/>
    <x v="3"/>
    <n v="10322"/>
  </r>
  <r>
    <s v="Store 2"/>
    <x v="0"/>
    <x v="9"/>
    <x v="4"/>
    <n v="11177"/>
  </r>
  <r>
    <s v="Store 2"/>
    <x v="0"/>
    <x v="16"/>
    <x v="2"/>
    <n v="14903"/>
  </r>
  <r>
    <s v="Store 2"/>
    <x v="0"/>
    <x v="11"/>
    <x v="3"/>
    <n v="12512"/>
  </r>
  <r>
    <s v="Store 2"/>
    <x v="0"/>
    <x v="17"/>
    <x v="1"/>
    <n v="12899"/>
  </r>
  <r>
    <s v="Store 2"/>
    <x v="0"/>
    <x v="14"/>
    <x v="1"/>
    <n v="15943"/>
  </r>
  <r>
    <s v="Store 3"/>
    <x v="1"/>
    <x v="16"/>
    <x v="2"/>
    <n v="14873"/>
  </r>
  <r>
    <s v="Store 3"/>
    <x v="1"/>
    <x v="18"/>
    <x v="4"/>
    <n v="10449"/>
  </r>
  <r>
    <s v="Store 3"/>
    <x v="1"/>
    <x v="19"/>
    <x v="2"/>
    <n v="12092"/>
  </r>
  <r>
    <s v="Store 3"/>
    <x v="1"/>
    <x v="20"/>
    <x v="5"/>
    <n v="10361"/>
  </r>
  <r>
    <s v="Store 3"/>
    <x v="1"/>
    <x v="20"/>
    <x v="5"/>
    <n v="11962"/>
  </r>
  <r>
    <s v="Store 3"/>
    <x v="1"/>
    <x v="0"/>
    <x v="0"/>
    <n v="16718"/>
  </r>
  <r>
    <s v="Store 3"/>
    <x v="1"/>
    <x v="12"/>
    <x v="4"/>
    <n v="10712"/>
  </r>
  <r>
    <s v="Store 3"/>
    <x v="1"/>
    <x v="16"/>
    <x v="2"/>
    <n v="14769"/>
  </r>
  <r>
    <s v="Store 3"/>
    <x v="1"/>
    <x v="21"/>
    <x v="0"/>
    <n v="14294"/>
  </r>
  <r>
    <s v="Store 3"/>
    <x v="1"/>
    <x v="6"/>
    <x v="5"/>
    <n v="16217"/>
  </r>
  <r>
    <s v="Store 4"/>
    <x v="1"/>
    <x v="17"/>
    <x v="1"/>
    <n v="10660"/>
  </r>
  <r>
    <s v="Store 4"/>
    <x v="1"/>
    <x v="22"/>
    <x v="5"/>
    <n v="14093"/>
  </r>
  <r>
    <s v="Store 4"/>
    <x v="1"/>
    <x v="15"/>
    <x v="3"/>
    <n v="19603"/>
  </r>
  <r>
    <s v="Store 4"/>
    <x v="1"/>
    <x v="23"/>
    <x v="3"/>
    <n v="11898"/>
  </r>
  <r>
    <s v="Store 4"/>
    <x v="1"/>
    <x v="8"/>
    <x v="4"/>
    <n v="16956"/>
  </r>
  <r>
    <s v="Store 4"/>
    <x v="1"/>
    <x v="5"/>
    <x v="0"/>
    <n v="15963"/>
  </r>
  <r>
    <s v="Store 4"/>
    <x v="1"/>
    <x v="14"/>
    <x v="1"/>
    <n v="11196"/>
  </r>
  <r>
    <s v="Store 4"/>
    <x v="1"/>
    <x v="5"/>
    <x v="0"/>
    <n v="19344"/>
  </r>
  <r>
    <s v="Store 4"/>
    <x v="1"/>
    <x v="11"/>
    <x v="3"/>
    <n v="10508"/>
  </r>
  <r>
    <s v="Store 4"/>
    <x v="1"/>
    <x v="4"/>
    <x v="4"/>
    <n v="15445"/>
  </r>
  <r>
    <s v="Store 5"/>
    <x v="2"/>
    <x v="24"/>
    <x v="1"/>
    <n v="14734"/>
  </r>
  <r>
    <s v="Store 5"/>
    <x v="2"/>
    <x v="23"/>
    <x v="3"/>
    <n v="14051"/>
  </r>
  <r>
    <s v="Store 5"/>
    <x v="2"/>
    <x v="25"/>
    <x v="2"/>
    <n v="10231"/>
  </r>
  <r>
    <s v="Store 5"/>
    <x v="2"/>
    <x v="7"/>
    <x v="5"/>
    <n v="11884"/>
  </r>
  <r>
    <s v="Store 5"/>
    <x v="2"/>
    <x v="0"/>
    <x v="0"/>
    <n v="15847"/>
  </r>
  <r>
    <s v="Store 5"/>
    <x v="2"/>
    <x v="11"/>
    <x v="3"/>
    <n v="18799"/>
  </r>
  <r>
    <s v="Store 5"/>
    <x v="2"/>
    <x v="8"/>
    <x v="4"/>
    <n v="17807"/>
  </r>
  <r>
    <s v="Store 5"/>
    <x v="2"/>
    <x v="5"/>
    <x v="0"/>
    <n v="11321"/>
  </r>
  <r>
    <s v="Store 5"/>
    <x v="2"/>
    <x v="1"/>
    <x v="1"/>
    <n v="14762"/>
  </r>
  <r>
    <s v="Store 5"/>
    <x v="2"/>
    <x v="26"/>
    <x v="1"/>
    <n v="15077"/>
  </r>
  <r>
    <s v="Store 6"/>
    <x v="2"/>
    <x v="10"/>
    <x v="1"/>
    <n v="17428"/>
  </r>
  <r>
    <s v="Store 6"/>
    <x v="2"/>
    <x v="16"/>
    <x v="2"/>
    <n v="19314"/>
  </r>
  <r>
    <s v="Store 6"/>
    <x v="2"/>
    <x v="27"/>
    <x v="2"/>
    <n v="11250"/>
  </r>
  <r>
    <s v="Store 6"/>
    <x v="2"/>
    <x v="18"/>
    <x v="4"/>
    <n v="11174"/>
  </r>
  <r>
    <s v="Store 6"/>
    <x v="2"/>
    <x v="18"/>
    <x v="4"/>
    <n v="17056"/>
  </r>
  <r>
    <s v="Store 6"/>
    <x v="2"/>
    <x v="12"/>
    <x v="4"/>
    <n v="14317"/>
  </r>
  <r>
    <s v="Store 6"/>
    <x v="2"/>
    <x v="13"/>
    <x v="0"/>
    <n v="19041"/>
  </r>
  <r>
    <s v="Store 6"/>
    <x v="2"/>
    <x v="10"/>
    <x v="1"/>
    <n v="12342"/>
  </r>
  <r>
    <s v="Store 6"/>
    <x v="2"/>
    <x v="27"/>
    <x v="2"/>
    <n v="13001"/>
  </r>
  <r>
    <s v="Store 6"/>
    <x v="2"/>
    <x v="3"/>
    <x v="3"/>
    <n v="14359"/>
  </r>
  <r>
    <s v="Store 7"/>
    <x v="3"/>
    <x v="28"/>
    <x v="3"/>
    <n v="14904"/>
  </r>
  <r>
    <s v="Store 7"/>
    <x v="3"/>
    <x v="1"/>
    <x v="1"/>
    <n v="17800"/>
  </r>
  <r>
    <s v="Store 7"/>
    <x v="3"/>
    <x v="2"/>
    <x v="2"/>
    <n v="13097"/>
  </r>
  <r>
    <s v="Store 7"/>
    <x v="3"/>
    <x v="9"/>
    <x v="4"/>
    <n v="14211"/>
  </r>
  <r>
    <s v="Store 7"/>
    <x v="3"/>
    <x v="13"/>
    <x v="0"/>
    <n v="19251"/>
  </r>
  <r>
    <s v="Store 7"/>
    <x v="3"/>
    <x v="2"/>
    <x v="2"/>
    <n v="18334"/>
  </r>
  <r>
    <s v="Store 7"/>
    <x v="3"/>
    <x v="7"/>
    <x v="5"/>
    <n v="15567"/>
  </r>
  <r>
    <s v="Store 7"/>
    <x v="3"/>
    <x v="15"/>
    <x v="3"/>
    <n v="12620"/>
  </r>
  <r>
    <s v="Store 7"/>
    <x v="3"/>
    <x v="9"/>
    <x v="4"/>
    <n v="14185"/>
  </r>
  <r>
    <s v="Store 7"/>
    <x v="3"/>
    <x v="13"/>
    <x v="0"/>
    <n v="15546"/>
  </r>
  <r>
    <s v="Store 8"/>
    <x v="3"/>
    <x v="16"/>
    <x v="2"/>
    <n v="18394"/>
  </r>
  <r>
    <s v="Store 8"/>
    <x v="3"/>
    <x v="16"/>
    <x v="2"/>
    <n v="14304"/>
  </r>
  <r>
    <s v="Store 8"/>
    <x v="3"/>
    <x v="29"/>
    <x v="5"/>
    <n v="16273"/>
  </r>
  <r>
    <s v="Store 8"/>
    <x v="3"/>
    <x v="16"/>
    <x v="2"/>
    <n v="15037"/>
  </r>
  <r>
    <s v="Store 8"/>
    <x v="3"/>
    <x v="29"/>
    <x v="5"/>
    <n v="12651"/>
  </r>
  <r>
    <s v="Store 8"/>
    <x v="3"/>
    <x v="3"/>
    <x v="3"/>
    <n v="10090"/>
  </r>
  <r>
    <s v="Store 8"/>
    <x v="3"/>
    <x v="18"/>
    <x v="4"/>
    <n v="15221"/>
  </r>
  <r>
    <s v="Store 8"/>
    <x v="3"/>
    <x v="9"/>
    <x v="4"/>
    <n v="12201"/>
  </r>
  <r>
    <s v="Store 8"/>
    <x v="3"/>
    <x v="26"/>
    <x v="1"/>
    <n v="14535"/>
  </r>
  <r>
    <s v="Store 8"/>
    <x v="3"/>
    <x v="16"/>
    <x v="2"/>
    <n v="18708"/>
  </r>
  <r>
    <s v="Store 9"/>
    <x v="4"/>
    <x v="23"/>
    <x v="3"/>
    <n v="15880"/>
  </r>
  <r>
    <s v="Store 9"/>
    <x v="4"/>
    <x v="5"/>
    <x v="0"/>
    <n v="18484"/>
  </r>
  <r>
    <s v="Store 9"/>
    <x v="4"/>
    <x v="17"/>
    <x v="1"/>
    <n v="17462"/>
  </r>
  <r>
    <s v="Store 9"/>
    <x v="4"/>
    <x v="20"/>
    <x v="5"/>
    <n v="19013"/>
  </r>
  <r>
    <s v="Store 9"/>
    <x v="4"/>
    <x v="13"/>
    <x v="0"/>
    <n v="14206"/>
  </r>
  <r>
    <s v="Store 9"/>
    <x v="4"/>
    <x v="24"/>
    <x v="1"/>
    <n v="15736"/>
  </r>
  <r>
    <s v="Store 9"/>
    <x v="4"/>
    <x v="14"/>
    <x v="1"/>
    <n v="18548"/>
  </r>
  <r>
    <s v="Store 9"/>
    <x v="4"/>
    <x v="14"/>
    <x v="1"/>
    <n v="14940"/>
  </r>
  <r>
    <s v="Store 9"/>
    <x v="4"/>
    <x v="11"/>
    <x v="3"/>
    <n v="12520"/>
  </r>
  <r>
    <s v="Store 9"/>
    <x v="4"/>
    <x v="20"/>
    <x v="5"/>
    <n v="17569"/>
  </r>
  <r>
    <s v="Store 10"/>
    <x v="4"/>
    <x v="7"/>
    <x v="5"/>
    <n v="11729"/>
  </r>
  <r>
    <s v="Store 10"/>
    <x v="4"/>
    <x v="9"/>
    <x v="4"/>
    <n v="17233"/>
  </r>
  <r>
    <s v="Store 10"/>
    <x v="4"/>
    <x v="1"/>
    <x v="1"/>
    <n v="15947"/>
  </r>
  <r>
    <s v="Store 10"/>
    <x v="4"/>
    <x v="17"/>
    <x v="1"/>
    <n v="16028"/>
  </r>
  <r>
    <s v="Store 10"/>
    <x v="4"/>
    <x v="10"/>
    <x v="1"/>
    <n v="13230"/>
  </r>
  <r>
    <s v="Store 10"/>
    <x v="4"/>
    <x v="29"/>
    <x v="5"/>
    <n v="10045"/>
  </r>
  <r>
    <s v="Store 10"/>
    <x v="4"/>
    <x v="10"/>
    <x v="1"/>
    <n v="19851"/>
  </r>
  <r>
    <s v="Store 10"/>
    <x v="4"/>
    <x v="16"/>
    <x v="2"/>
    <n v="16925"/>
  </r>
  <r>
    <s v="Store 10"/>
    <x v="4"/>
    <x v="29"/>
    <x v="5"/>
    <n v="11420"/>
  </r>
  <r>
    <s v="Store 10"/>
    <x v="4"/>
    <x v="20"/>
    <x v="5"/>
    <n v="150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C25:H32" firstHeaderRow="1" firstDataRow="2" firstDataCol="1"/>
  <pivotFields count="5">
    <pivotField showAll="0"/>
    <pivotField axis="axisCol" showAll="0" sortType="descending">
      <items count="6">
        <item x="4"/>
        <item x="0"/>
        <item x="2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1">
        <item x="0"/>
        <item x="13"/>
        <item x="5"/>
        <item x="21"/>
        <item x="29"/>
        <item x="20"/>
        <item x="6"/>
        <item x="22"/>
        <item x="7"/>
        <item x="3"/>
        <item x="15"/>
        <item x="11"/>
        <item x="23"/>
        <item x="28"/>
        <item x="4"/>
        <item x="18"/>
        <item x="8"/>
        <item x="9"/>
        <item x="12"/>
        <item x="1"/>
        <item x="26"/>
        <item x="17"/>
        <item x="10"/>
        <item x="24"/>
        <item x="14"/>
        <item x="16"/>
        <item x="27"/>
        <item x="25"/>
        <item x="2"/>
        <item x="19"/>
        <item t="default"/>
      </items>
    </pivotField>
    <pivotField axis="axisRow" showAll="0">
      <items count="7">
        <item x="1"/>
        <item x="3"/>
        <item x="0"/>
        <item x="5"/>
        <item x="2"/>
        <item x="4"/>
        <item t="default"/>
      </items>
    </pivotField>
    <pivotField dataField="1" numFmtId="165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5">
    <i>
      <x v="1"/>
    </i>
    <i>
      <x/>
    </i>
    <i>
      <x v="3"/>
    </i>
    <i>
      <x v="2"/>
    </i>
    <i>
      <x v="4"/>
    </i>
  </colItems>
  <dataFields count="1">
    <dataField name="Sum of Sales" fld="4" baseField="0" baseItem="0"/>
  </dataFields>
  <formats count="13"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grandCol="1" outline="0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Col="1" outline="0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fieldPosition="0">
        <references count="1">
          <reference field="3" count="0"/>
        </references>
      </pivotArea>
    </format>
    <format dxfId="4">
      <pivotArea dataOnly="0" labelOnly="1" fieldPosition="0">
        <references count="1">
          <reference field="3" count="0"/>
        </references>
      </pivotArea>
    </format>
    <format dxfId="3">
      <pivotArea type="all" dataOnly="0" outline="0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conditionalFormats count="2"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5" selected="0">
              <x v="0"/>
              <x v="1"/>
              <x v="2"/>
              <x v="3"/>
              <x v="4"/>
            </reference>
            <reference field="3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showGridLines="0" zoomScale="80" zoomScaleNormal="80" workbookViewId="0"/>
  </sheetViews>
  <sheetFormatPr defaultColWidth="9" defaultRowHeight="13.2" x14ac:dyDescent="0.25"/>
  <cols>
    <col min="1" max="16384" width="9" style="11"/>
  </cols>
  <sheetData>
    <row r="1" spans="1:1" ht="17.399999999999999" x14ac:dyDescent="0.3">
      <c r="A1" s="15" t="s">
        <v>0</v>
      </c>
    </row>
    <row r="2" spans="1:1" ht="17.399999999999999" x14ac:dyDescent="0.3">
      <c r="A2" s="15" t="s">
        <v>1</v>
      </c>
    </row>
    <row r="3" spans="1:1" ht="17.399999999999999" x14ac:dyDescent="0.3">
      <c r="A3" s="15" t="s">
        <v>105</v>
      </c>
    </row>
    <row r="4" spans="1:1" ht="17.399999999999999" x14ac:dyDescent="0.3">
      <c r="A4" s="15" t="s">
        <v>153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3"/>
  <sheetViews>
    <sheetView showGridLines="0" topLeftCell="A12" zoomScale="80" zoomScaleNormal="80" workbookViewId="0"/>
  </sheetViews>
  <sheetFormatPr defaultRowHeight="13.8" x14ac:dyDescent="0.25"/>
  <cols>
    <col min="1" max="1" width="8.19921875" style="10" bestFit="1" customWidth="1"/>
    <col min="2" max="2" width="10.09765625" style="10" bestFit="1" customWidth="1"/>
    <col min="3" max="3" width="8.09765625" style="10" bestFit="1" customWidth="1"/>
    <col min="4" max="4" width="16.09765625" style="10" bestFit="1" customWidth="1"/>
    <col min="5" max="5" width="8.19921875" style="10" bestFit="1" customWidth="1"/>
    <col min="6" max="6" width="9" style="1"/>
  </cols>
  <sheetData>
    <row r="1" spans="1:5" x14ac:dyDescent="0.25">
      <c r="A1" s="65" t="s">
        <v>34</v>
      </c>
      <c r="B1" s="65" t="s">
        <v>2</v>
      </c>
      <c r="C1" s="65" t="s">
        <v>35</v>
      </c>
      <c r="D1" s="65" t="s">
        <v>47</v>
      </c>
      <c r="E1" s="65" t="s">
        <v>36</v>
      </c>
    </row>
    <row r="2" spans="1:5" x14ac:dyDescent="0.25">
      <c r="A2" s="66" t="s">
        <v>37</v>
      </c>
      <c r="B2" s="66" t="s">
        <v>3</v>
      </c>
      <c r="C2" s="66" t="s">
        <v>76</v>
      </c>
      <c r="D2" s="66" t="s">
        <v>69</v>
      </c>
      <c r="E2" s="67">
        <v>16178</v>
      </c>
    </row>
    <row r="3" spans="1:5" x14ac:dyDescent="0.25">
      <c r="A3" s="66" t="s">
        <v>37</v>
      </c>
      <c r="B3" s="66" t="s">
        <v>3</v>
      </c>
      <c r="C3" s="66" t="s">
        <v>48</v>
      </c>
      <c r="D3" s="66" t="s">
        <v>70</v>
      </c>
      <c r="E3" s="67">
        <v>19074</v>
      </c>
    </row>
    <row r="4" spans="1:5" x14ac:dyDescent="0.25">
      <c r="A4" s="66" t="s">
        <v>37</v>
      </c>
      <c r="B4" s="66" t="s">
        <v>3</v>
      </c>
      <c r="C4" s="66" t="s">
        <v>49</v>
      </c>
      <c r="D4" s="66" t="s">
        <v>71</v>
      </c>
      <c r="E4" s="67">
        <v>16087</v>
      </c>
    </row>
    <row r="5" spans="1:5" x14ac:dyDescent="0.25">
      <c r="A5" s="66" t="s">
        <v>37</v>
      </c>
      <c r="B5" s="66" t="s">
        <v>3</v>
      </c>
      <c r="C5" s="66" t="s">
        <v>50</v>
      </c>
      <c r="D5" s="66" t="s">
        <v>72</v>
      </c>
      <c r="E5" s="67">
        <v>17159</v>
      </c>
    </row>
    <row r="6" spans="1:5" x14ac:dyDescent="0.25">
      <c r="A6" s="66" t="s">
        <v>37</v>
      </c>
      <c r="B6" s="66" t="s">
        <v>3</v>
      </c>
      <c r="C6" s="66" t="s">
        <v>51</v>
      </c>
      <c r="D6" s="66" t="s">
        <v>73</v>
      </c>
      <c r="E6" s="67">
        <v>17425</v>
      </c>
    </row>
    <row r="7" spans="1:5" x14ac:dyDescent="0.25">
      <c r="A7" s="66" t="s">
        <v>37</v>
      </c>
      <c r="B7" s="66" t="s">
        <v>3</v>
      </c>
      <c r="C7" s="66" t="s">
        <v>77</v>
      </c>
      <c r="D7" s="66" t="s">
        <v>69</v>
      </c>
      <c r="E7" s="67">
        <v>15515</v>
      </c>
    </row>
    <row r="8" spans="1:5" x14ac:dyDescent="0.25">
      <c r="A8" s="66" t="s">
        <v>37</v>
      </c>
      <c r="B8" s="66" t="s">
        <v>3</v>
      </c>
      <c r="C8" s="66" t="s">
        <v>78</v>
      </c>
      <c r="D8" s="66" t="s">
        <v>74</v>
      </c>
      <c r="E8" s="67">
        <v>18478</v>
      </c>
    </row>
    <row r="9" spans="1:5" x14ac:dyDescent="0.25">
      <c r="A9" s="66" t="s">
        <v>37</v>
      </c>
      <c r="B9" s="66" t="s">
        <v>3</v>
      </c>
      <c r="C9" s="66" t="s">
        <v>79</v>
      </c>
      <c r="D9" s="66" t="s">
        <v>74</v>
      </c>
      <c r="E9" s="67">
        <v>16411</v>
      </c>
    </row>
    <row r="10" spans="1:5" x14ac:dyDescent="0.25">
      <c r="A10" s="66" t="s">
        <v>37</v>
      </c>
      <c r="B10" s="66" t="s">
        <v>3</v>
      </c>
      <c r="C10" s="66" t="s">
        <v>52</v>
      </c>
      <c r="D10" s="66" t="s">
        <v>73</v>
      </c>
      <c r="E10" s="67">
        <v>15956</v>
      </c>
    </row>
    <row r="11" spans="1:5" x14ac:dyDescent="0.25">
      <c r="A11" s="66" t="s">
        <v>37</v>
      </c>
      <c r="B11" s="66" t="s">
        <v>3</v>
      </c>
      <c r="C11" s="66" t="s">
        <v>53</v>
      </c>
      <c r="D11" s="66" t="s">
        <v>73</v>
      </c>
      <c r="E11" s="67">
        <v>17002</v>
      </c>
    </row>
    <row r="12" spans="1:5" x14ac:dyDescent="0.25">
      <c r="A12" s="66" t="s">
        <v>37</v>
      </c>
      <c r="B12" s="66" t="s">
        <v>3</v>
      </c>
      <c r="C12" s="66" t="s">
        <v>54</v>
      </c>
      <c r="D12" s="66" t="s">
        <v>70</v>
      </c>
      <c r="E12" s="67">
        <v>14527</v>
      </c>
    </row>
    <row r="13" spans="1:5" x14ac:dyDescent="0.25">
      <c r="A13" s="66" t="s">
        <v>37</v>
      </c>
      <c r="B13" s="66" t="s">
        <v>3</v>
      </c>
      <c r="C13" s="66" t="s">
        <v>55</v>
      </c>
      <c r="D13" s="66" t="s">
        <v>72</v>
      </c>
      <c r="E13" s="67">
        <v>16474</v>
      </c>
    </row>
    <row r="14" spans="1:5" x14ac:dyDescent="0.25">
      <c r="A14" s="66" t="s">
        <v>38</v>
      </c>
      <c r="B14" s="66" t="s">
        <v>3</v>
      </c>
      <c r="C14" s="66" t="s">
        <v>49</v>
      </c>
      <c r="D14" s="66" t="s">
        <v>71</v>
      </c>
      <c r="E14" s="67">
        <v>19613</v>
      </c>
    </row>
    <row r="15" spans="1:5" x14ac:dyDescent="0.25">
      <c r="A15" s="66" t="s">
        <v>38</v>
      </c>
      <c r="B15" s="66" t="s">
        <v>3</v>
      </c>
      <c r="C15" s="66" t="s">
        <v>56</v>
      </c>
      <c r="D15" s="66" t="s">
        <v>73</v>
      </c>
      <c r="E15" s="67">
        <v>10960</v>
      </c>
    </row>
    <row r="16" spans="1:5" x14ac:dyDescent="0.25">
      <c r="A16" s="66" t="s">
        <v>38</v>
      </c>
      <c r="B16" s="66" t="s">
        <v>3</v>
      </c>
      <c r="C16" s="66" t="s">
        <v>80</v>
      </c>
      <c r="D16" s="66" t="s">
        <v>69</v>
      </c>
      <c r="E16" s="67">
        <v>19523</v>
      </c>
    </row>
    <row r="17" spans="1:5" x14ac:dyDescent="0.25">
      <c r="A17" s="66" t="s">
        <v>38</v>
      </c>
      <c r="B17" s="66" t="s">
        <v>3</v>
      </c>
      <c r="C17" s="66" t="s">
        <v>57</v>
      </c>
      <c r="D17" s="66" t="s">
        <v>70</v>
      </c>
      <c r="E17" s="67">
        <v>13243</v>
      </c>
    </row>
    <row r="18" spans="1:5" x14ac:dyDescent="0.25">
      <c r="A18" s="66" t="s">
        <v>38</v>
      </c>
      <c r="B18" s="66" t="s">
        <v>3</v>
      </c>
      <c r="C18" s="66" t="s">
        <v>58</v>
      </c>
      <c r="D18" s="66" t="s">
        <v>72</v>
      </c>
      <c r="E18" s="67">
        <v>10322</v>
      </c>
    </row>
    <row r="19" spans="1:5" x14ac:dyDescent="0.25">
      <c r="A19" s="66" t="s">
        <v>38</v>
      </c>
      <c r="B19" s="66" t="s">
        <v>3</v>
      </c>
      <c r="C19" s="66" t="s">
        <v>53</v>
      </c>
      <c r="D19" s="66" t="s">
        <v>73</v>
      </c>
      <c r="E19" s="67">
        <v>11177</v>
      </c>
    </row>
    <row r="20" spans="1:5" x14ac:dyDescent="0.25">
      <c r="A20" s="66" t="s">
        <v>38</v>
      </c>
      <c r="B20" s="66" t="s">
        <v>3</v>
      </c>
      <c r="C20" s="66" t="s">
        <v>59</v>
      </c>
      <c r="D20" s="66" t="s">
        <v>71</v>
      </c>
      <c r="E20" s="67">
        <v>14903</v>
      </c>
    </row>
    <row r="21" spans="1:5" x14ac:dyDescent="0.25">
      <c r="A21" s="66" t="s">
        <v>38</v>
      </c>
      <c r="B21" s="66" t="s">
        <v>3</v>
      </c>
      <c r="C21" s="66" t="s">
        <v>55</v>
      </c>
      <c r="D21" s="66" t="s">
        <v>72</v>
      </c>
      <c r="E21" s="67">
        <v>12512</v>
      </c>
    </row>
    <row r="22" spans="1:5" x14ac:dyDescent="0.25">
      <c r="A22" s="66" t="s">
        <v>38</v>
      </c>
      <c r="B22" s="66" t="s">
        <v>3</v>
      </c>
      <c r="C22" s="66" t="s">
        <v>60</v>
      </c>
      <c r="D22" s="66" t="s">
        <v>70</v>
      </c>
      <c r="E22" s="67">
        <v>12899</v>
      </c>
    </row>
    <row r="23" spans="1:5" x14ac:dyDescent="0.25">
      <c r="A23" s="66" t="s">
        <v>38</v>
      </c>
      <c r="B23" s="66" t="s">
        <v>3</v>
      </c>
      <c r="C23" s="66" t="s">
        <v>57</v>
      </c>
      <c r="D23" s="66" t="s">
        <v>70</v>
      </c>
      <c r="E23" s="67">
        <v>15943</v>
      </c>
    </row>
    <row r="24" spans="1:5" x14ac:dyDescent="0.25">
      <c r="A24" s="66" t="s">
        <v>39</v>
      </c>
      <c r="B24" s="66" t="s">
        <v>4</v>
      </c>
      <c r="C24" s="66" t="s">
        <v>59</v>
      </c>
      <c r="D24" s="66" t="s">
        <v>71</v>
      </c>
      <c r="E24" s="67">
        <v>14873</v>
      </c>
    </row>
    <row r="25" spans="1:5" x14ac:dyDescent="0.25">
      <c r="A25" s="66" t="s">
        <v>39</v>
      </c>
      <c r="B25" s="66" t="s">
        <v>4</v>
      </c>
      <c r="C25" s="66" t="s">
        <v>61</v>
      </c>
      <c r="D25" s="66" t="s">
        <v>73</v>
      </c>
      <c r="E25" s="67">
        <v>10449</v>
      </c>
    </row>
    <row r="26" spans="1:5" x14ac:dyDescent="0.25">
      <c r="A26" s="66" t="s">
        <v>39</v>
      </c>
      <c r="B26" s="66" t="s">
        <v>4</v>
      </c>
      <c r="C26" s="66" t="s">
        <v>62</v>
      </c>
      <c r="D26" s="66" t="s">
        <v>71</v>
      </c>
      <c r="E26" s="67">
        <v>12092</v>
      </c>
    </row>
    <row r="27" spans="1:5" x14ac:dyDescent="0.25">
      <c r="A27" s="66" t="s">
        <v>39</v>
      </c>
      <c r="B27" s="66" t="s">
        <v>4</v>
      </c>
      <c r="C27" s="66" t="s">
        <v>81</v>
      </c>
      <c r="D27" s="66" t="s">
        <v>74</v>
      </c>
      <c r="E27" s="67">
        <v>10361</v>
      </c>
    </row>
    <row r="28" spans="1:5" x14ac:dyDescent="0.25">
      <c r="A28" s="66" t="s">
        <v>39</v>
      </c>
      <c r="B28" s="66" t="s">
        <v>4</v>
      </c>
      <c r="C28" s="66" t="s">
        <v>81</v>
      </c>
      <c r="D28" s="66" t="s">
        <v>74</v>
      </c>
      <c r="E28" s="67">
        <v>11962</v>
      </c>
    </row>
    <row r="29" spans="1:5" x14ac:dyDescent="0.25">
      <c r="A29" s="66" t="s">
        <v>39</v>
      </c>
      <c r="B29" s="66" t="s">
        <v>4</v>
      </c>
      <c r="C29" s="66" t="s">
        <v>76</v>
      </c>
      <c r="D29" s="66" t="s">
        <v>69</v>
      </c>
      <c r="E29" s="67">
        <v>16718</v>
      </c>
    </row>
    <row r="30" spans="1:5" x14ac:dyDescent="0.25">
      <c r="A30" s="66" t="s">
        <v>39</v>
      </c>
      <c r="B30" s="66" t="s">
        <v>4</v>
      </c>
      <c r="C30" s="66" t="s">
        <v>56</v>
      </c>
      <c r="D30" s="66" t="s">
        <v>73</v>
      </c>
      <c r="E30" s="67">
        <v>10712</v>
      </c>
    </row>
    <row r="31" spans="1:5" x14ac:dyDescent="0.25">
      <c r="A31" s="66" t="s">
        <v>39</v>
      </c>
      <c r="B31" s="66" t="s">
        <v>4</v>
      </c>
      <c r="C31" s="66" t="s">
        <v>59</v>
      </c>
      <c r="D31" s="66" t="s">
        <v>71</v>
      </c>
      <c r="E31" s="67">
        <v>14769</v>
      </c>
    </row>
    <row r="32" spans="1:5" x14ac:dyDescent="0.25">
      <c r="A32" s="66" t="s">
        <v>39</v>
      </c>
      <c r="B32" s="66" t="s">
        <v>4</v>
      </c>
      <c r="C32" s="66" t="s">
        <v>82</v>
      </c>
      <c r="D32" s="66" t="s">
        <v>69</v>
      </c>
      <c r="E32" s="67">
        <v>14294</v>
      </c>
    </row>
    <row r="33" spans="1:5" x14ac:dyDescent="0.25">
      <c r="A33" s="66" t="s">
        <v>39</v>
      </c>
      <c r="B33" s="66" t="s">
        <v>4</v>
      </c>
      <c r="C33" s="66" t="s">
        <v>78</v>
      </c>
      <c r="D33" s="66" t="s">
        <v>74</v>
      </c>
      <c r="E33" s="67">
        <v>16217</v>
      </c>
    </row>
    <row r="34" spans="1:5" x14ac:dyDescent="0.25">
      <c r="A34" s="66" t="s">
        <v>40</v>
      </c>
      <c r="B34" s="66" t="s">
        <v>4</v>
      </c>
      <c r="C34" s="66" t="s">
        <v>60</v>
      </c>
      <c r="D34" s="66" t="s">
        <v>70</v>
      </c>
      <c r="E34" s="67">
        <v>10660</v>
      </c>
    </row>
    <row r="35" spans="1:5" x14ac:dyDescent="0.25">
      <c r="A35" s="66" t="s">
        <v>40</v>
      </c>
      <c r="B35" s="66" t="s">
        <v>4</v>
      </c>
      <c r="C35" s="66" t="s">
        <v>83</v>
      </c>
      <c r="D35" s="66" t="s">
        <v>74</v>
      </c>
      <c r="E35" s="67">
        <v>14093</v>
      </c>
    </row>
    <row r="36" spans="1:5" x14ac:dyDescent="0.25">
      <c r="A36" s="66" t="s">
        <v>40</v>
      </c>
      <c r="B36" s="66" t="s">
        <v>4</v>
      </c>
      <c r="C36" s="66" t="s">
        <v>58</v>
      </c>
      <c r="D36" s="66" t="s">
        <v>72</v>
      </c>
      <c r="E36" s="67">
        <v>19603</v>
      </c>
    </row>
    <row r="37" spans="1:5" x14ac:dyDescent="0.25">
      <c r="A37" s="66" t="s">
        <v>40</v>
      </c>
      <c r="B37" s="66" t="s">
        <v>4</v>
      </c>
      <c r="C37" s="66" t="s">
        <v>63</v>
      </c>
      <c r="D37" s="66" t="s">
        <v>72</v>
      </c>
      <c r="E37" s="67">
        <v>11898</v>
      </c>
    </row>
    <row r="38" spans="1:5" x14ac:dyDescent="0.25">
      <c r="A38" s="66" t="s">
        <v>40</v>
      </c>
      <c r="B38" s="66" t="s">
        <v>4</v>
      </c>
      <c r="C38" s="66" t="s">
        <v>52</v>
      </c>
      <c r="D38" s="66" t="s">
        <v>73</v>
      </c>
      <c r="E38" s="67">
        <v>16956</v>
      </c>
    </row>
    <row r="39" spans="1:5" x14ac:dyDescent="0.25">
      <c r="A39" s="66" t="s">
        <v>40</v>
      </c>
      <c r="B39" s="66" t="s">
        <v>4</v>
      </c>
      <c r="C39" s="66" t="s">
        <v>77</v>
      </c>
      <c r="D39" s="66" t="s">
        <v>69</v>
      </c>
      <c r="E39" s="67">
        <v>15963</v>
      </c>
    </row>
    <row r="40" spans="1:5" x14ac:dyDescent="0.25">
      <c r="A40" s="66" t="s">
        <v>40</v>
      </c>
      <c r="B40" s="66" t="s">
        <v>4</v>
      </c>
      <c r="C40" s="66" t="s">
        <v>57</v>
      </c>
      <c r="D40" s="66" t="s">
        <v>70</v>
      </c>
      <c r="E40" s="67">
        <v>11196</v>
      </c>
    </row>
    <row r="41" spans="1:5" x14ac:dyDescent="0.25">
      <c r="A41" s="66" t="s">
        <v>40</v>
      </c>
      <c r="B41" s="66" t="s">
        <v>4</v>
      </c>
      <c r="C41" s="66" t="s">
        <v>77</v>
      </c>
      <c r="D41" s="66" t="s">
        <v>69</v>
      </c>
      <c r="E41" s="67">
        <v>19344</v>
      </c>
    </row>
    <row r="42" spans="1:5" x14ac:dyDescent="0.25">
      <c r="A42" s="66" t="s">
        <v>40</v>
      </c>
      <c r="B42" s="66" t="s">
        <v>4</v>
      </c>
      <c r="C42" s="66" t="s">
        <v>55</v>
      </c>
      <c r="D42" s="66" t="s">
        <v>72</v>
      </c>
      <c r="E42" s="67">
        <v>10508</v>
      </c>
    </row>
    <row r="43" spans="1:5" x14ac:dyDescent="0.25">
      <c r="A43" s="66" t="s">
        <v>40</v>
      </c>
      <c r="B43" s="66" t="s">
        <v>4</v>
      </c>
      <c r="C43" s="66" t="s">
        <v>51</v>
      </c>
      <c r="D43" s="66" t="s">
        <v>73</v>
      </c>
      <c r="E43" s="67">
        <v>15445</v>
      </c>
    </row>
    <row r="44" spans="1:5" x14ac:dyDescent="0.25">
      <c r="A44" s="66" t="s">
        <v>41</v>
      </c>
      <c r="B44" s="66" t="s">
        <v>5</v>
      </c>
      <c r="C44" s="66" t="s">
        <v>64</v>
      </c>
      <c r="D44" s="66" t="s">
        <v>70</v>
      </c>
      <c r="E44" s="67">
        <v>14734</v>
      </c>
    </row>
    <row r="45" spans="1:5" x14ac:dyDescent="0.25">
      <c r="A45" s="66" t="s">
        <v>41</v>
      </c>
      <c r="B45" s="66" t="s">
        <v>5</v>
      </c>
      <c r="C45" s="66" t="s">
        <v>63</v>
      </c>
      <c r="D45" s="66" t="s">
        <v>72</v>
      </c>
      <c r="E45" s="67">
        <v>14051</v>
      </c>
    </row>
    <row r="46" spans="1:5" x14ac:dyDescent="0.25">
      <c r="A46" s="66" t="s">
        <v>41</v>
      </c>
      <c r="B46" s="66" t="s">
        <v>5</v>
      </c>
      <c r="C46" s="66" t="s">
        <v>65</v>
      </c>
      <c r="D46" s="66" t="s">
        <v>71</v>
      </c>
      <c r="E46" s="67">
        <v>10231</v>
      </c>
    </row>
    <row r="47" spans="1:5" x14ac:dyDescent="0.25">
      <c r="A47" s="66" t="s">
        <v>41</v>
      </c>
      <c r="B47" s="66" t="s">
        <v>5</v>
      </c>
      <c r="C47" s="66" t="s">
        <v>79</v>
      </c>
      <c r="D47" s="66" t="s">
        <v>74</v>
      </c>
      <c r="E47" s="67">
        <v>11884</v>
      </c>
    </row>
    <row r="48" spans="1:5" x14ac:dyDescent="0.25">
      <c r="A48" s="66" t="s">
        <v>41</v>
      </c>
      <c r="B48" s="66" t="s">
        <v>5</v>
      </c>
      <c r="C48" s="66" t="s">
        <v>76</v>
      </c>
      <c r="D48" s="66" t="s">
        <v>69</v>
      </c>
      <c r="E48" s="67">
        <v>15847</v>
      </c>
    </row>
    <row r="49" spans="1:5" x14ac:dyDescent="0.25">
      <c r="A49" s="66" t="s">
        <v>41</v>
      </c>
      <c r="B49" s="66" t="s">
        <v>5</v>
      </c>
      <c r="C49" s="66" t="s">
        <v>55</v>
      </c>
      <c r="D49" s="66" t="s">
        <v>72</v>
      </c>
      <c r="E49" s="67">
        <v>18799</v>
      </c>
    </row>
    <row r="50" spans="1:5" x14ac:dyDescent="0.25">
      <c r="A50" s="66" t="s">
        <v>41</v>
      </c>
      <c r="B50" s="66" t="s">
        <v>5</v>
      </c>
      <c r="C50" s="66" t="s">
        <v>52</v>
      </c>
      <c r="D50" s="66" t="s">
        <v>73</v>
      </c>
      <c r="E50" s="67">
        <v>17807</v>
      </c>
    </row>
    <row r="51" spans="1:5" x14ac:dyDescent="0.25">
      <c r="A51" s="66" t="s">
        <v>41</v>
      </c>
      <c r="B51" s="66" t="s">
        <v>5</v>
      </c>
      <c r="C51" s="66" t="s">
        <v>77</v>
      </c>
      <c r="D51" s="66" t="s">
        <v>69</v>
      </c>
      <c r="E51" s="67">
        <v>11321</v>
      </c>
    </row>
    <row r="52" spans="1:5" x14ac:dyDescent="0.25">
      <c r="A52" s="66" t="s">
        <v>41</v>
      </c>
      <c r="B52" s="66" t="s">
        <v>5</v>
      </c>
      <c r="C52" s="66" t="s">
        <v>48</v>
      </c>
      <c r="D52" s="66" t="s">
        <v>70</v>
      </c>
      <c r="E52" s="67">
        <v>14762</v>
      </c>
    </row>
    <row r="53" spans="1:5" x14ac:dyDescent="0.25">
      <c r="A53" s="66" t="s">
        <v>41</v>
      </c>
      <c r="B53" s="66" t="s">
        <v>5</v>
      </c>
      <c r="C53" s="66" t="s">
        <v>66</v>
      </c>
      <c r="D53" s="66" t="s">
        <v>70</v>
      </c>
      <c r="E53" s="67">
        <v>15077</v>
      </c>
    </row>
    <row r="54" spans="1:5" x14ac:dyDescent="0.25">
      <c r="A54" s="66" t="s">
        <v>42</v>
      </c>
      <c r="B54" s="66" t="s">
        <v>5</v>
      </c>
      <c r="C54" s="66" t="s">
        <v>54</v>
      </c>
      <c r="D54" s="66" t="s">
        <v>70</v>
      </c>
      <c r="E54" s="67">
        <v>17428</v>
      </c>
    </row>
    <row r="55" spans="1:5" x14ac:dyDescent="0.25">
      <c r="A55" s="66" t="s">
        <v>42</v>
      </c>
      <c r="B55" s="66" t="s">
        <v>5</v>
      </c>
      <c r="C55" s="66" t="s">
        <v>59</v>
      </c>
      <c r="D55" s="66" t="s">
        <v>71</v>
      </c>
      <c r="E55" s="67">
        <v>19314</v>
      </c>
    </row>
    <row r="56" spans="1:5" x14ac:dyDescent="0.25">
      <c r="A56" s="66" t="s">
        <v>42</v>
      </c>
      <c r="B56" s="66" t="s">
        <v>5</v>
      </c>
      <c r="C56" s="66" t="s">
        <v>67</v>
      </c>
      <c r="D56" s="66" t="s">
        <v>71</v>
      </c>
      <c r="E56" s="67">
        <v>11250</v>
      </c>
    </row>
    <row r="57" spans="1:5" x14ac:dyDescent="0.25">
      <c r="A57" s="66" t="s">
        <v>42</v>
      </c>
      <c r="B57" s="66" t="s">
        <v>5</v>
      </c>
      <c r="C57" s="66" t="s">
        <v>61</v>
      </c>
      <c r="D57" s="66" t="s">
        <v>73</v>
      </c>
      <c r="E57" s="67">
        <v>11174</v>
      </c>
    </row>
    <row r="58" spans="1:5" x14ac:dyDescent="0.25">
      <c r="A58" s="66" t="s">
        <v>42</v>
      </c>
      <c r="B58" s="66" t="s">
        <v>5</v>
      </c>
      <c r="C58" s="66" t="s">
        <v>61</v>
      </c>
      <c r="D58" s="66" t="s">
        <v>73</v>
      </c>
      <c r="E58" s="67">
        <v>17056</v>
      </c>
    </row>
    <row r="59" spans="1:5" x14ac:dyDescent="0.25">
      <c r="A59" s="66" t="s">
        <v>42</v>
      </c>
      <c r="B59" s="66" t="s">
        <v>5</v>
      </c>
      <c r="C59" s="66" t="s">
        <v>56</v>
      </c>
      <c r="D59" s="66" t="s">
        <v>73</v>
      </c>
      <c r="E59" s="67">
        <v>14317</v>
      </c>
    </row>
    <row r="60" spans="1:5" x14ac:dyDescent="0.25">
      <c r="A60" s="66" t="s">
        <v>42</v>
      </c>
      <c r="B60" s="66" t="s">
        <v>5</v>
      </c>
      <c r="C60" s="66" t="s">
        <v>80</v>
      </c>
      <c r="D60" s="66" t="s">
        <v>69</v>
      </c>
      <c r="E60" s="67">
        <v>19041</v>
      </c>
    </row>
    <row r="61" spans="1:5" x14ac:dyDescent="0.25">
      <c r="A61" s="66" t="s">
        <v>42</v>
      </c>
      <c r="B61" s="66" t="s">
        <v>5</v>
      </c>
      <c r="C61" s="66" t="s">
        <v>54</v>
      </c>
      <c r="D61" s="66" t="s">
        <v>70</v>
      </c>
      <c r="E61" s="67">
        <v>12342</v>
      </c>
    </row>
    <row r="62" spans="1:5" x14ac:dyDescent="0.25">
      <c r="A62" s="66" t="s">
        <v>42</v>
      </c>
      <c r="B62" s="66" t="s">
        <v>5</v>
      </c>
      <c r="C62" s="66" t="s">
        <v>67</v>
      </c>
      <c r="D62" s="66" t="s">
        <v>71</v>
      </c>
      <c r="E62" s="67">
        <v>13001</v>
      </c>
    </row>
    <row r="63" spans="1:5" x14ac:dyDescent="0.25">
      <c r="A63" s="66" t="s">
        <v>42</v>
      </c>
      <c r="B63" s="66" t="s">
        <v>5</v>
      </c>
      <c r="C63" s="66" t="s">
        <v>50</v>
      </c>
      <c r="D63" s="66" t="s">
        <v>72</v>
      </c>
      <c r="E63" s="67">
        <v>14359</v>
      </c>
    </row>
    <row r="64" spans="1:5" x14ac:dyDescent="0.25">
      <c r="A64" s="66" t="s">
        <v>43</v>
      </c>
      <c r="B64" s="66" t="s">
        <v>6</v>
      </c>
      <c r="C64" s="66" t="s">
        <v>68</v>
      </c>
      <c r="D64" s="66" t="s">
        <v>72</v>
      </c>
      <c r="E64" s="67">
        <v>14904</v>
      </c>
    </row>
    <row r="65" spans="1:5" x14ac:dyDescent="0.25">
      <c r="A65" s="66" t="s">
        <v>43</v>
      </c>
      <c r="B65" s="66" t="s">
        <v>6</v>
      </c>
      <c r="C65" s="66" t="s">
        <v>48</v>
      </c>
      <c r="D65" s="66" t="s">
        <v>70</v>
      </c>
      <c r="E65" s="67">
        <v>17800</v>
      </c>
    </row>
    <row r="66" spans="1:5" x14ac:dyDescent="0.25">
      <c r="A66" s="66" t="s">
        <v>43</v>
      </c>
      <c r="B66" s="66" t="s">
        <v>6</v>
      </c>
      <c r="C66" s="66" t="s">
        <v>49</v>
      </c>
      <c r="D66" s="66" t="s">
        <v>71</v>
      </c>
      <c r="E66" s="67">
        <v>13097</v>
      </c>
    </row>
    <row r="67" spans="1:5" x14ac:dyDescent="0.25">
      <c r="A67" s="66" t="s">
        <v>43</v>
      </c>
      <c r="B67" s="66" t="s">
        <v>6</v>
      </c>
      <c r="C67" s="66" t="s">
        <v>53</v>
      </c>
      <c r="D67" s="66" t="s">
        <v>73</v>
      </c>
      <c r="E67" s="67">
        <v>14211</v>
      </c>
    </row>
    <row r="68" spans="1:5" x14ac:dyDescent="0.25">
      <c r="A68" s="66" t="s">
        <v>43</v>
      </c>
      <c r="B68" s="66" t="s">
        <v>6</v>
      </c>
      <c r="C68" s="66" t="s">
        <v>80</v>
      </c>
      <c r="D68" s="66" t="s">
        <v>69</v>
      </c>
      <c r="E68" s="67">
        <v>19251</v>
      </c>
    </row>
    <row r="69" spans="1:5" x14ac:dyDescent="0.25">
      <c r="A69" s="66" t="s">
        <v>43</v>
      </c>
      <c r="B69" s="66" t="s">
        <v>6</v>
      </c>
      <c r="C69" s="66" t="s">
        <v>49</v>
      </c>
      <c r="D69" s="66" t="s">
        <v>71</v>
      </c>
      <c r="E69" s="67">
        <v>18334</v>
      </c>
    </row>
    <row r="70" spans="1:5" x14ac:dyDescent="0.25">
      <c r="A70" s="66" t="s">
        <v>43</v>
      </c>
      <c r="B70" s="66" t="s">
        <v>6</v>
      </c>
      <c r="C70" s="66" t="s">
        <v>79</v>
      </c>
      <c r="D70" s="66" t="s">
        <v>74</v>
      </c>
      <c r="E70" s="67">
        <v>15567</v>
      </c>
    </row>
    <row r="71" spans="1:5" x14ac:dyDescent="0.25">
      <c r="A71" s="66" t="s">
        <v>43</v>
      </c>
      <c r="B71" s="66" t="s">
        <v>6</v>
      </c>
      <c r="C71" s="66" t="s">
        <v>58</v>
      </c>
      <c r="D71" s="66" t="s">
        <v>72</v>
      </c>
      <c r="E71" s="67">
        <v>12620</v>
      </c>
    </row>
    <row r="72" spans="1:5" x14ac:dyDescent="0.25">
      <c r="A72" s="66" t="s">
        <v>43</v>
      </c>
      <c r="B72" s="66" t="s">
        <v>6</v>
      </c>
      <c r="C72" s="66" t="s">
        <v>53</v>
      </c>
      <c r="D72" s="66" t="s">
        <v>73</v>
      </c>
      <c r="E72" s="67">
        <v>14185</v>
      </c>
    </row>
    <row r="73" spans="1:5" x14ac:dyDescent="0.25">
      <c r="A73" s="66" t="s">
        <v>43</v>
      </c>
      <c r="B73" s="66" t="s">
        <v>6</v>
      </c>
      <c r="C73" s="66" t="s">
        <v>80</v>
      </c>
      <c r="D73" s="66" t="s">
        <v>69</v>
      </c>
      <c r="E73" s="67">
        <v>15546</v>
      </c>
    </row>
    <row r="74" spans="1:5" x14ac:dyDescent="0.25">
      <c r="A74" s="66" t="s">
        <v>44</v>
      </c>
      <c r="B74" s="66" t="s">
        <v>6</v>
      </c>
      <c r="C74" s="66" t="s">
        <v>59</v>
      </c>
      <c r="D74" s="66" t="s">
        <v>71</v>
      </c>
      <c r="E74" s="67">
        <v>18394</v>
      </c>
    </row>
    <row r="75" spans="1:5" x14ac:dyDescent="0.25">
      <c r="A75" s="66" t="s">
        <v>44</v>
      </c>
      <c r="B75" s="66" t="s">
        <v>6</v>
      </c>
      <c r="C75" s="66" t="s">
        <v>59</v>
      </c>
      <c r="D75" s="66" t="s">
        <v>71</v>
      </c>
      <c r="E75" s="67">
        <v>14304</v>
      </c>
    </row>
    <row r="76" spans="1:5" x14ac:dyDescent="0.25">
      <c r="A76" s="66" t="s">
        <v>44</v>
      </c>
      <c r="B76" s="66" t="s">
        <v>6</v>
      </c>
      <c r="C76" s="66" t="s">
        <v>84</v>
      </c>
      <c r="D76" s="66" t="s">
        <v>74</v>
      </c>
      <c r="E76" s="67">
        <v>16273</v>
      </c>
    </row>
    <row r="77" spans="1:5" x14ac:dyDescent="0.25">
      <c r="A77" s="66" t="s">
        <v>44</v>
      </c>
      <c r="B77" s="66" t="s">
        <v>6</v>
      </c>
      <c r="C77" s="66" t="s">
        <v>59</v>
      </c>
      <c r="D77" s="66" t="s">
        <v>71</v>
      </c>
      <c r="E77" s="67">
        <v>15037</v>
      </c>
    </row>
    <row r="78" spans="1:5" x14ac:dyDescent="0.25">
      <c r="A78" s="66" t="s">
        <v>44</v>
      </c>
      <c r="B78" s="66" t="s">
        <v>6</v>
      </c>
      <c r="C78" s="66" t="s">
        <v>84</v>
      </c>
      <c r="D78" s="66" t="s">
        <v>74</v>
      </c>
      <c r="E78" s="67">
        <v>12651</v>
      </c>
    </row>
    <row r="79" spans="1:5" x14ac:dyDescent="0.25">
      <c r="A79" s="66" t="s">
        <v>44</v>
      </c>
      <c r="B79" s="66" t="s">
        <v>6</v>
      </c>
      <c r="C79" s="66" t="s">
        <v>50</v>
      </c>
      <c r="D79" s="66" t="s">
        <v>72</v>
      </c>
      <c r="E79" s="67">
        <v>10090</v>
      </c>
    </row>
    <row r="80" spans="1:5" x14ac:dyDescent="0.25">
      <c r="A80" s="66" t="s">
        <v>44</v>
      </c>
      <c r="B80" s="66" t="s">
        <v>6</v>
      </c>
      <c r="C80" s="66" t="s">
        <v>61</v>
      </c>
      <c r="D80" s="66" t="s">
        <v>73</v>
      </c>
      <c r="E80" s="67">
        <v>15221</v>
      </c>
    </row>
    <row r="81" spans="1:5" x14ac:dyDescent="0.25">
      <c r="A81" s="66" t="s">
        <v>44</v>
      </c>
      <c r="B81" s="66" t="s">
        <v>6</v>
      </c>
      <c r="C81" s="66" t="s">
        <v>53</v>
      </c>
      <c r="D81" s="66" t="s">
        <v>73</v>
      </c>
      <c r="E81" s="67">
        <v>12201</v>
      </c>
    </row>
    <row r="82" spans="1:5" x14ac:dyDescent="0.25">
      <c r="A82" s="66" t="s">
        <v>44</v>
      </c>
      <c r="B82" s="66" t="s">
        <v>6</v>
      </c>
      <c r="C82" s="66" t="s">
        <v>66</v>
      </c>
      <c r="D82" s="66" t="s">
        <v>70</v>
      </c>
      <c r="E82" s="67">
        <v>14535</v>
      </c>
    </row>
    <row r="83" spans="1:5" x14ac:dyDescent="0.25">
      <c r="A83" s="66" t="s">
        <v>44</v>
      </c>
      <c r="B83" s="66" t="s">
        <v>6</v>
      </c>
      <c r="C83" s="66" t="s">
        <v>59</v>
      </c>
      <c r="D83" s="66" t="s">
        <v>71</v>
      </c>
      <c r="E83" s="67">
        <v>18708</v>
      </c>
    </row>
    <row r="84" spans="1:5" x14ac:dyDescent="0.25">
      <c r="A84" s="66" t="s">
        <v>45</v>
      </c>
      <c r="B84" s="66" t="s">
        <v>7</v>
      </c>
      <c r="C84" s="66" t="s">
        <v>63</v>
      </c>
      <c r="D84" s="66" t="s">
        <v>72</v>
      </c>
      <c r="E84" s="67">
        <v>15880</v>
      </c>
    </row>
    <row r="85" spans="1:5" x14ac:dyDescent="0.25">
      <c r="A85" s="66" t="s">
        <v>45</v>
      </c>
      <c r="B85" s="66" t="s">
        <v>7</v>
      </c>
      <c r="C85" s="66" t="s">
        <v>77</v>
      </c>
      <c r="D85" s="66" t="s">
        <v>69</v>
      </c>
      <c r="E85" s="67">
        <v>18484</v>
      </c>
    </row>
    <row r="86" spans="1:5" x14ac:dyDescent="0.25">
      <c r="A86" s="66" t="s">
        <v>45</v>
      </c>
      <c r="B86" s="66" t="s">
        <v>7</v>
      </c>
      <c r="C86" s="66" t="s">
        <v>60</v>
      </c>
      <c r="D86" s="66" t="s">
        <v>70</v>
      </c>
      <c r="E86" s="67">
        <v>17462</v>
      </c>
    </row>
    <row r="87" spans="1:5" x14ac:dyDescent="0.25">
      <c r="A87" s="66" t="s">
        <v>45</v>
      </c>
      <c r="B87" s="66" t="s">
        <v>7</v>
      </c>
      <c r="C87" s="66" t="s">
        <v>81</v>
      </c>
      <c r="D87" s="66" t="s">
        <v>74</v>
      </c>
      <c r="E87" s="67">
        <v>19013</v>
      </c>
    </row>
    <row r="88" spans="1:5" x14ac:dyDescent="0.25">
      <c r="A88" s="66" t="s">
        <v>45</v>
      </c>
      <c r="B88" s="66" t="s">
        <v>7</v>
      </c>
      <c r="C88" s="66" t="s">
        <v>80</v>
      </c>
      <c r="D88" s="66" t="s">
        <v>69</v>
      </c>
      <c r="E88" s="67">
        <v>14206</v>
      </c>
    </row>
    <row r="89" spans="1:5" x14ac:dyDescent="0.25">
      <c r="A89" s="66" t="s">
        <v>45</v>
      </c>
      <c r="B89" s="66" t="s">
        <v>7</v>
      </c>
      <c r="C89" s="66" t="s">
        <v>64</v>
      </c>
      <c r="D89" s="66" t="s">
        <v>70</v>
      </c>
      <c r="E89" s="67">
        <v>15736</v>
      </c>
    </row>
    <row r="90" spans="1:5" x14ac:dyDescent="0.25">
      <c r="A90" s="66" t="s">
        <v>45</v>
      </c>
      <c r="B90" s="66" t="s">
        <v>7</v>
      </c>
      <c r="C90" s="66" t="s">
        <v>57</v>
      </c>
      <c r="D90" s="66" t="s">
        <v>70</v>
      </c>
      <c r="E90" s="67">
        <v>18548</v>
      </c>
    </row>
    <row r="91" spans="1:5" x14ac:dyDescent="0.25">
      <c r="A91" s="66" t="s">
        <v>45</v>
      </c>
      <c r="B91" s="66" t="s">
        <v>7</v>
      </c>
      <c r="C91" s="66" t="s">
        <v>57</v>
      </c>
      <c r="D91" s="66" t="s">
        <v>70</v>
      </c>
      <c r="E91" s="67">
        <v>14940</v>
      </c>
    </row>
    <row r="92" spans="1:5" x14ac:dyDescent="0.25">
      <c r="A92" s="66" t="s">
        <v>45</v>
      </c>
      <c r="B92" s="66" t="s">
        <v>7</v>
      </c>
      <c r="C92" s="66" t="s">
        <v>55</v>
      </c>
      <c r="D92" s="66" t="s">
        <v>72</v>
      </c>
      <c r="E92" s="67">
        <v>12520</v>
      </c>
    </row>
    <row r="93" spans="1:5" x14ac:dyDescent="0.25">
      <c r="A93" s="66" t="s">
        <v>45</v>
      </c>
      <c r="B93" s="66" t="s">
        <v>7</v>
      </c>
      <c r="C93" s="66" t="s">
        <v>81</v>
      </c>
      <c r="D93" s="66" t="s">
        <v>74</v>
      </c>
      <c r="E93" s="67">
        <v>17569</v>
      </c>
    </row>
    <row r="94" spans="1:5" x14ac:dyDescent="0.25">
      <c r="A94" s="66" t="s">
        <v>46</v>
      </c>
      <c r="B94" s="66" t="s">
        <v>7</v>
      </c>
      <c r="C94" s="66" t="s">
        <v>79</v>
      </c>
      <c r="D94" s="66" t="s">
        <v>74</v>
      </c>
      <c r="E94" s="67">
        <v>11729</v>
      </c>
    </row>
    <row r="95" spans="1:5" x14ac:dyDescent="0.25">
      <c r="A95" s="66" t="s">
        <v>46</v>
      </c>
      <c r="B95" s="66" t="s">
        <v>7</v>
      </c>
      <c r="C95" s="66" t="s">
        <v>53</v>
      </c>
      <c r="D95" s="66" t="s">
        <v>73</v>
      </c>
      <c r="E95" s="67">
        <v>17233</v>
      </c>
    </row>
    <row r="96" spans="1:5" x14ac:dyDescent="0.25">
      <c r="A96" s="66" t="s">
        <v>46</v>
      </c>
      <c r="B96" s="66" t="s">
        <v>7</v>
      </c>
      <c r="C96" s="66" t="s">
        <v>48</v>
      </c>
      <c r="D96" s="66" t="s">
        <v>70</v>
      </c>
      <c r="E96" s="67">
        <v>15947</v>
      </c>
    </row>
    <row r="97" spans="1:5" x14ac:dyDescent="0.25">
      <c r="A97" s="66" t="s">
        <v>46</v>
      </c>
      <c r="B97" s="66" t="s">
        <v>7</v>
      </c>
      <c r="C97" s="66" t="s">
        <v>60</v>
      </c>
      <c r="D97" s="66" t="s">
        <v>70</v>
      </c>
      <c r="E97" s="67">
        <v>16028</v>
      </c>
    </row>
    <row r="98" spans="1:5" x14ac:dyDescent="0.25">
      <c r="A98" s="66" t="s">
        <v>46</v>
      </c>
      <c r="B98" s="66" t="s">
        <v>7</v>
      </c>
      <c r="C98" s="66" t="s">
        <v>54</v>
      </c>
      <c r="D98" s="66" t="s">
        <v>70</v>
      </c>
      <c r="E98" s="67">
        <v>13230</v>
      </c>
    </row>
    <row r="99" spans="1:5" x14ac:dyDescent="0.25">
      <c r="A99" s="66" t="s">
        <v>46</v>
      </c>
      <c r="B99" s="66" t="s">
        <v>7</v>
      </c>
      <c r="C99" s="66" t="s">
        <v>84</v>
      </c>
      <c r="D99" s="66" t="s">
        <v>74</v>
      </c>
      <c r="E99" s="67">
        <v>10045</v>
      </c>
    </row>
    <row r="100" spans="1:5" x14ac:dyDescent="0.25">
      <c r="A100" s="66" t="s">
        <v>46</v>
      </c>
      <c r="B100" s="66" t="s">
        <v>7</v>
      </c>
      <c r="C100" s="66" t="s">
        <v>54</v>
      </c>
      <c r="D100" s="66" t="s">
        <v>70</v>
      </c>
      <c r="E100" s="67">
        <v>19851</v>
      </c>
    </row>
    <row r="101" spans="1:5" x14ac:dyDescent="0.25">
      <c r="A101" s="66" t="s">
        <v>46</v>
      </c>
      <c r="B101" s="66" t="s">
        <v>7</v>
      </c>
      <c r="C101" s="66" t="s">
        <v>59</v>
      </c>
      <c r="D101" s="66" t="s">
        <v>71</v>
      </c>
      <c r="E101" s="67">
        <v>16925</v>
      </c>
    </row>
    <row r="102" spans="1:5" x14ac:dyDescent="0.25">
      <c r="A102" s="66" t="s">
        <v>46</v>
      </c>
      <c r="B102" s="66" t="s">
        <v>7</v>
      </c>
      <c r="C102" s="66" t="s">
        <v>84</v>
      </c>
      <c r="D102" s="66" t="s">
        <v>74</v>
      </c>
      <c r="E102" s="67">
        <v>11420</v>
      </c>
    </row>
    <row r="103" spans="1:5" x14ac:dyDescent="0.25">
      <c r="A103" s="66" t="s">
        <v>46</v>
      </c>
      <c r="B103" s="66" t="s">
        <v>7</v>
      </c>
      <c r="C103" s="66" t="s">
        <v>81</v>
      </c>
      <c r="D103" s="66" t="s">
        <v>74</v>
      </c>
      <c r="E103" s="67">
        <v>15058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S92"/>
  <sheetViews>
    <sheetView showGridLines="0" tabSelected="1" zoomScale="80" zoomScaleNormal="80" workbookViewId="0">
      <selection activeCell="F46" sqref="F46"/>
    </sheetView>
  </sheetViews>
  <sheetFormatPr defaultColWidth="9" defaultRowHeight="13.8" x14ac:dyDescent="0.25"/>
  <cols>
    <col min="1" max="2" width="9" style="1"/>
    <col min="3" max="3" width="14.59765625" style="1" customWidth="1"/>
    <col min="4" max="4" width="16.59765625" style="1" customWidth="1"/>
    <col min="5" max="5" width="9.59765625" style="1" bestFit="1" customWidth="1"/>
    <col min="6" max="6" width="10.19921875" style="1" customWidth="1"/>
    <col min="7" max="7" width="10.19921875" style="1" bestFit="1" customWidth="1"/>
    <col min="8" max="8" width="9.8984375" style="1" bestFit="1" customWidth="1"/>
    <col min="9" max="9" width="11.69921875" style="1" customWidth="1"/>
    <col min="10" max="10" width="3.09765625" style="1" customWidth="1"/>
    <col min="11" max="11" width="7" style="1" customWidth="1"/>
    <col min="12" max="12" width="25.59765625" style="1" customWidth="1"/>
    <col min="13" max="13" width="9" style="1"/>
    <col min="14" max="19" width="8.69921875" customWidth="1"/>
    <col min="20" max="16384" width="9" style="1"/>
  </cols>
  <sheetData>
    <row r="1" spans="1:12" ht="17.399999999999999" x14ac:dyDescent="0.3">
      <c r="A1" s="16" t="str">
        <f>'Cover Page'!A1</f>
        <v>Data Driven Decision Making - Course 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17.399999999999999" x14ac:dyDescent="0.3">
      <c r="A2" s="16" t="str">
        <f>'Cover Page'!A2</f>
        <v>Week 3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ht="17.399999999999999" x14ac:dyDescent="0.3">
      <c r="A3" s="16" t="str">
        <f>'Cover Page'!A3</f>
        <v>Data Visualization</v>
      </c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ht="17.399999999999999" x14ac:dyDescent="0.3">
      <c r="A4" s="16" t="s">
        <v>112</v>
      </c>
    </row>
    <row r="7" spans="1:12" ht="15.6" x14ac:dyDescent="0.3">
      <c r="B7" s="28"/>
      <c r="C7" s="17" t="s">
        <v>112</v>
      </c>
      <c r="D7" s="38"/>
      <c r="E7" s="38"/>
      <c r="F7" s="38"/>
      <c r="G7" s="38"/>
      <c r="H7" s="28"/>
      <c r="I7" s="38"/>
      <c r="J7" s="38"/>
      <c r="K7" s="38"/>
      <c r="L7" s="38"/>
    </row>
    <row r="8" spans="1:12" x14ac:dyDescent="0.25">
      <c r="B8" s="28"/>
      <c r="C8" s="39" t="s">
        <v>162</v>
      </c>
      <c r="D8" s="28"/>
      <c r="E8" s="28"/>
      <c r="F8" s="28"/>
      <c r="G8" s="28"/>
      <c r="H8" s="28"/>
      <c r="I8" s="28"/>
      <c r="J8" s="28"/>
      <c r="K8" s="28"/>
      <c r="L8" s="28"/>
    </row>
    <row r="9" spans="1:12" x14ac:dyDescent="0.25">
      <c r="B9" s="40"/>
      <c r="C9" s="41" t="s">
        <v>87</v>
      </c>
      <c r="D9" s="42"/>
      <c r="E9" s="42"/>
      <c r="F9" s="42"/>
      <c r="G9" s="42"/>
      <c r="H9" s="42"/>
      <c r="I9" s="42"/>
      <c r="J9" s="42"/>
      <c r="K9" s="42"/>
      <c r="L9" s="42"/>
    </row>
    <row r="10" spans="1:12" x14ac:dyDescent="0.25">
      <c r="B10" s="40"/>
      <c r="C10" t="s">
        <v>133</v>
      </c>
      <c r="D10" s="42"/>
      <c r="E10" s="42"/>
      <c r="F10" s="42"/>
      <c r="G10" s="42"/>
      <c r="H10" s="42"/>
      <c r="I10" s="42"/>
      <c r="J10" s="42"/>
      <c r="K10" s="42"/>
      <c r="L10" s="42"/>
    </row>
    <row r="11" spans="1:12" x14ac:dyDescent="0.25">
      <c r="B11" s="40"/>
      <c r="C11" t="s">
        <v>127</v>
      </c>
      <c r="D11" s="42"/>
      <c r="E11" s="42"/>
      <c r="F11" s="42"/>
      <c r="G11" s="42"/>
      <c r="H11" s="42"/>
      <c r="I11" s="42"/>
      <c r="J11" s="42"/>
      <c r="K11" s="42"/>
      <c r="L11" s="42"/>
    </row>
    <row r="12" spans="1:12" x14ac:dyDescent="0.25"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</row>
    <row r="13" spans="1:12" x14ac:dyDescent="0.25">
      <c r="B13" s="43"/>
      <c r="C13" s="44"/>
      <c r="D13" s="45"/>
      <c r="E13" s="79" t="s">
        <v>75</v>
      </c>
      <c r="F13" s="79"/>
      <c r="G13" s="79"/>
      <c r="H13" s="79"/>
      <c r="I13" s="80"/>
      <c r="J13" s="43"/>
      <c r="K13" s="43"/>
      <c r="L13" s="43"/>
    </row>
    <row r="14" spans="1:12" x14ac:dyDescent="0.25">
      <c r="B14" s="43"/>
      <c r="C14" s="46"/>
      <c r="D14" s="47"/>
      <c r="E14" s="78" t="s">
        <v>86</v>
      </c>
      <c r="F14" s="79"/>
      <c r="G14" s="79"/>
      <c r="H14" s="79"/>
      <c r="I14" s="80"/>
      <c r="J14" s="43"/>
      <c r="K14" s="43"/>
      <c r="L14" s="43"/>
    </row>
    <row r="15" spans="1:12" x14ac:dyDescent="0.25">
      <c r="B15" s="43"/>
      <c r="C15" s="48"/>
      <c r="D15" s="49"/>
      <c r="E15" s="50" t="s">
        <v>3</v>
      </c>
      <c r="F15" s="50" t="s">
        <v>7</v>
      </c>
      <c r="G15" s="50" t="s">
        <v>6</v>
      </c>
      <c r="H15" s="50" t="s">
        <v>5</v>
      </c>
      <c r="I15" s="50" t="s">
        <v>4</v>
      </c>
      <c r="J15" s="28"/>
      <c r="K15" s="43"/>
      <c r="L15" s="43"/>
    </row>
    <row r="16" spans="1:12" x14ac:dyDescent="0.25">
      <c r="B16" s="43"/>
      <c r="C16" s="81" t="s">
        <v>85</v>
      </c>
      <c r="D16" s="51" t="s">
        <v>70</v>
      </c>
      <c r="E16" s="52"/>
      <c r="F16" s="53"/>
      <c r="G16" s="53"/>
      <c r="H16" s="53"/>
      <c r="I16" s="54"/>
      <c r="J16" s="28"/>
      <c r="K16" s="43"/>
      <c r="L16" s="43"/>
    </row>
    <row r="17" spans="2:12" x14ac:dyDescent="0.25">
      <c r="B17" s="43"/>
      <c r="C17" s="82"/>
      <c r="D17" s="51" t="s">
        <v>72</v>
      </c>
      <c r="E17" s="55"/>
      <c r="F17" s="56"/>
      <c r="G17" s="56"/>
      <c r="H17" s="56"/>
      <c r="I17" s="57"/>
      <c r="J17" s="28"/>
      <c r="K17" s="43"/>
      <c r="L17" s="28"/>
    </row>
    <row r="18" spans="2:12" x14ac:dyDescent="0.25">
      <c r="B18" s="43"/>
      <c r="C18" s="82"/>
      <c r="D18" s="51" t="s">
        <v>69</v>
      </c>
      <c r="E18" s="55"/>
      <c r="F18" s="56"/>
      <c r="G18" s="56"/>
      <c r="H18" s="56"/>
      <c r="I18" s="57"/>
      <c r="J18" s="28"/>
      <c r="K18" s="58" t="s">
        <v>128</v>
      </c>
      <c r="L18"/>
    </row>
    <row r="19" spans="2:12" x14ac:dyDescent="0.25">
      <c r="B19" s="43"/>
      <c r="C19" s="82"/>
      <c r="D19" s="51" t="s">
        <v>74</v>
      </c>
      <c r="E19" s="55"/>
      <c r="F19" s="56"/>
      <c r="G19" s="56"/>
      <c r="H19" s="56"/>
      <c r="I19" s="57"/>
      <c r="J19" s="28"/>
      <c r="K19" s="59"/>
      <c r="L19" s="60" t="s">
        <v>166</v>
      </c>
    </row>
    <row r="20" spans="2:12" x14ac:dyDescent="0.25">
      <c r="B20" s="43"/>
      <c r="C20" s="82"/>
      <c r="D20" s="51" t="s">
        <v>71</v>
      </c>
      <c r="E20" s="55"/>
      <c r="F20" s="56"/>
      <c r="G20" s="56"/>
      <c r="H20" s="56"/>
      <c r="I20" s="57"/>
      <c r="J20" s="28"/>
      <c r="K20" s="60"/>
      <c r="L20" s="60" t="s">
        <v>167</v>
      </c>
    </row>
    <row r="21" spans="2:12" x14ac:dyDescent="0.25">
      <c r="B21" s="43"/>
      <c r="C21" s="83"/>
      <c r="D21" s="51" t="s">
        <v>73</v>
      </c>
      <c r="E21" s="61"/>
      <c r="F21" s="62"/>
      <c r="G21" s="62"/>
      <c r="H21" s="62"/>
      <c r="I21" s="63"/>
      <c r="J21" s="28"/>
      <c r="K21" s="28"/>
      <c r="L21" s="28"/>
    </row>
    <row r="22" spans="2:12" x14ac:dyDescent="0.25">
      <c r="B22" s="43"/>
      <c r="C22" s="43"/>
      <c r="D22" s="28"/>
      <c r="E22" s="28"/>
      <c r="F22" s="28"/>
      <c r="G22" s="28"/>
      <c r="H22" s="28"/>
      <c r="I22" s="28"/>
      <c r="J22" s="28"/>
      <c r="K22" s="43"/>
      <c r="L22" s="43"/>
    </row>
    <row r="23" spans="2:12" ht="15.6" x14ac:dyDescent="0.3">
      <c r="B23" s="17" t="s">
        <v>129</v>
      </c>
      <c r="C23" t="s">
        <v>130</v>
      </c>
      <c r="D23" s="43"/>
      <c r="E23" s="43"/>
      <c r="F23" s="43"/>
      <c r="G23" s="43"/>
      <c r="H23" s="43"/>
      <c r="I23" s="43"/>
      <c r="J23" s="43"/>
      <c r="K23" s="43"/>
      <c r="L23" s="43"/>
    </row>
    <row r="24" spans="2:12" ht="15.6" x14ac:dyDescent="0.3">
      <c r="B24" s="17"/>
      <c r="C24"/>
      <c r="D24" s="43"/>
      <c r="E24" s="43"/>
      <c r="F24" s="43"/>
      <c r="G24" s="43"/>
      <c r="H24" s="43"/>
      <c r="I24" s="43"/>
      <c r="J24" s="43"/>
      <c r="K24" s="43"/>
      <c r="L24" s="43"/>
    </row>
    <row r="25" spans="2:12" x14ac:dyDescent="0.25">
      <c r="C25" s="74" t="s">
        <v>165</v>
      </c>
      <c r="D25" s="74" t="s">
        <v>164</v>
      </c>
      <c r="E25" s="74"/>
      <c r="F25" s="74"/>
      <c r="G25" s="74"/>
      <c r="H25" s="74"/>
      <c r="I25"/>
      <c r="J25" s="43"/>
      <c r="K25" s="43"/>
      <c r="L25" s="43"/>
    </row>
    <row r="26" spans="2:12" x14ac:dyDescent="0.25">
      <c r="C26" s="74" t="s">
        <v>163</v>
      </c>
      <c r="D26" s="74" t="s">
        <v>3</v>
      </c>
      <c r="E26" s="74" t="s">
        <v>7</v>
      </c>
      <c r="F26" s="74" t="s">
        <v>6</v>
      </c>
      <c r="G26" s="74" t="s">
        <v>5</v>
      </c>
      <c r="H26" s="74" t="s">
        <v>4</v>
      </c>
      <c r="I26"/>
      <c r="J26" s="43"/>
      <c r="K26" s="43"/>
      <c r="L26" s="43"/>
    </row>
    <row r="27" spans="2:12" x14ac:dyDescent="0.25">
      <c r="C27" s="75" t="s">
        <v>70</v>
      </c>
      <c r="D27" s="60">
        <v>75686</v>
      </c>
      <c r="E27" s="60">
        <v>131742</v>
      </c>
      <c r="F27" s="60">
        <v>32335</v>
      </c>
      <c r="G27" s="60">
        <v>74343</v>
      </c>
      <c r="H27" s="60">
        <v>21856</v>
      </c>
      <c r="I27"/>
      <c r="J27" s="3"/>
      <c r="K27" s="3"/>
    </row>
    <row r="28" spans="2:12" x14ac:dyDescent="0.25">
      <c r="C28" s="75" t="s">
        <v>72</v>
      </c>
      <c r="D28" s="60">
        <v>56467</v>
      </c>
      <c r="E28" s="60">
        <v>28400</v>
      </c>
      <c r="F28" s="60">
        <v>37614</v>
      </c>
      <c r="G28" s="60">
        <v>47209</v>
      </c>
      <c r="H28" s="60">
        <v>42009</v>
      </c>
      <c r="I28"/>
    </row>
    <row r="29" spans="2:12" x14ac:dyDescent="0.25">
      <c r="C29" s="75" t="s">
        <v>69</v>
      </c>
      <c r="D29" s="60">
        <v>51216</v>
      </c>
      <c r="E29" s="60">
        <v>32690</v>
      </c>
      <c r="F29" s="60">
        <v>34797</v>
      </c>
      <c r="G29" s="60">
        <v>46209</v>
      </c>
      <c r="H29" s="60">
        <v>66319</v>
      </c>
      <c r="I29"/>
    </row>
    <row r="30" spans="2:12" x14ac:dyDescent="0.25">
      <c r="C30" s="75" t="s">
        <v>74</v>
      </c>
      <c r="D30" s="60">
        <v>34889</v>
      </c>
      <c r="E30" s="60">
        <v>84834</v>
      </c>
      <c r="F30" s="60">
        <v>44491</v>
      </c>
      <c r="G30" s="60">
        <v>11884</v>
      </c>
      <c r="H30" s="60">
        <v>52633</v>
      </c>
      <c r="I30"/>
    </row>
    <row r="31" spans="2:12" x14ac:dyDescent="0.25">
      <c r="C31" s="75" t="s">
        <v>71</v>
      </c>
      <c r="D31" s="60">
        <v>50603</v>
      </c>
      <c r="E31" s="60">
        <v>16925</v>
      </c>
      <c r="F31" s="60">
        <v>97874</v>
      </c>
      <c r="G31" s="60">
        <v>53796</v>
      </c>
      <c r="H31" s="60">
        <v>41734</v>
      </c>
      <c r="I31"/>
    </row>
    <row r="32" spans="2:12" x14ac:dyDescent="0.25">
      <c r="C32" s="75" t="s">
        <v>73</v>
      </c>
      <c r="D32" s="60">
        <v>72520</v>
      </c>
      <c r="E32" s="60">
        <v>17233</v>
      </c>
      <c r="F32" s="60">
        <v>55818</v>
      </c>
      <c r="G32" s="60">
        <v>60354</v>
      </c>
      <c r="H32" s="60">
        <v>53562</v>
      </c>
      <c r="I32"/>
    </row>
    <row r="33" spans="2:12" ht="14.25" customHeight="1" x14ac:dyDescent="0.25">
      <c r="C33"/>
      <c r="D33"/>
      <c r="E33"/>
      <c r="F33"/>
      <c r="G33"/>
      <c r="H33"/>
      <c r="I33"/>
      <c r="L33" s="10"/>
    </row>
    <row r="34" spans="2:12" x14ac:dyDescent="0.25">
      <c r="B34" s="28"/>
      <c r="C34" s="43"/>
      <c r="D34" s="64"/>
      <c r="E34" s="43"/>
      <c r="F34" s="43"/>
      <c r="G34" s="43"/>
      <c r="L34" s="10"/>
    </row>
    <row r="35" spans="2:12" ht="15.6" x14ac:dyDescent="0.3">
      <c r="B35" s="17" t="s">
        <v>131</v>
      </c>
      <c r="C35" t="s">
        <v>132</v>
      </c>
      <c r="D35" s="64"/>
      <c r="E35" s="43"/>
      <c r="F35" s="43"/>
      <c r="G35" s="43"/>
      <c r="L35" s="10"/>
    </row>
    <row r="36" spans="2:12" x14ac:dyDescent="0.25">
      <c r="B36" s="3"/>
      <c r="C36" s="3"/>
      <c r="D36" s="3"/>
      <c r="E36" s="3"/>
      <c r="F36" s="3"/>
      <c r="G36" s="3"/>
      <c r="L36" s="10"/>
    </row>
    <row r="37" spans="2:12" x14ac:dyDescent="0.25">
      <c r="L37" s="10"/>
    </row>
    <row r="38" spans="2:12" x14ac:dyDescent="0.25">
      <c r="C38" s="44"/>
      <c r="D38" s="45"/>
      <c r="E38" s="79" t="s">
        <v>75</v>
      </c>
      <c r="F38" s="79"/>
      <c r="G38" s="79"/>
      <c r="H38" s="79"/>
      <c r="I38" s="80"/>
      <c r="J38" s="43"/>
      <c r="K38" s="43"/>
      <c r="L38" s="43"/>
    </row>
    <row r="39" spans="2:12" x14ac:dyDescent="0.25">
      <c r="C39" s="46"/>
      <c r="D39" s="47"/>
      <c r="E39" s="78" t="s">
        <v>86</v>
      </c>
      <c r="F39" s="79"/>
      <c r="G39" s="79"/>
      <c r="H39" s="79"/>
      <c r="I39" s="80"/>
      <c r="J39" s="43"/>
      <c r="K39" s="43"/>
      <c r="L39" s="43"/>
    </row>
    <row r="40" spans="2:12" x14ac:dyDescent="0.25">
      <c r="C40" s="48"/>
      <c r="D40" s="49"/>
      <c r="E40" s="50" t="s">
        <v>3</v>
      </c>
      <c r="F40" s="50" t="s">
        <v>7</v>
      </c>
      <c r="G40" s="50" t="s">
        <v>6</v>
      </c>
      <c r="H40" s="50" t="s">
        <v>5</v>
      </c>
      <c r="I40" s="50" t="s">
        <v>4</v>
      </c>
      <c r="J40" s="28"/>
      <c r="K40" s="43"/>
      <c r="L40" s="43"/>
    </row>
    <row r="41" spans="2:12" x14ac:dyDescent="0.25">
      <c r="C41" s="81" t="s">
        <v>85</v>
      </c>
      <c r="D41" s="51" t="s">
        <v>70</v>
      </c>
      <c r="E41" s="77">
        <v>75686</v>
      </c>
      <c r="F41" s="77">
        <v>131742</v>
      </c>
      <c r="G41" s="77">
        <v>32335</v>
      </c>
      <c r="H41" s="77">
        <v>74343</v>
      </c>
      <c r="I41" s="77">
        <v>21856</v>
      </c>
      <c r="J41" s="28"/>
      <c r="K41" s="43"/>
      <c r="L41" s="43"/>
    </row>
    <row r="42" spans="2:12" x14ac:dyDescent="0.25">
      <c r="C42" s="82"/>
      <c r="D42" s="51" t="s">
        <v>72</v>
      </c>
      <c r="E42" s="77">
        <v>56467</v>
      </c>
      <c r="F42" s="77">
        <v>28400</v>
      </c>
      <c r="G42" s="77">
        <v>37614</v>
      </c>
      <c r="H42" s="77">
        <v>47209</v>
      </c>
      <c r="I42" s="77">
        <v>42009</v>
      </c>
      <c r="J42" s="28"/>
      <c r="K42" s="43"/>
      <c r="L42" s="28"/>
    </row>
    <row r="43" spans="2:12" x14ac:dyDescent="0.25">
      <c r="C43" s="82"/>
      <c r="D43" s="51" t="s">
        <v>69</v>
      </c>
      <c r="E43" s="77">
        <v>51216</v>
      </c>
      <c r="F43" s="77">
        <v>32690</v>
      </c>
      <c r="G43" s="77">
        <v>34797</v>
      </c>
      <c r="H43" s="77">
        <v>46209</v>
      </c>
      <c r="I43" s="77">
        <v>66319</v>
      </c>
      <c r="J43" s="28"/>
      <c r="K43" s="58" t="s">
        <v>128</v>
      </c>
      <c r="L43"/>
    </row>
    <row r="44" spans="2:12" x14ac:dyDescent="0.25">
      <c r="C44" s="82"/>
      <c r="D44" s="51" t="s">
        <v>74</v>
      </c>
      <c r="E44" s="77">
        <v>34889</v>
      </c>
      <c r="F44" s="77">
        <v>84834</v>
      </c>
      <c r="G44" s="77">
        <v>44491</v>
      </c>
      <c r="H44" s="77">
        <v>11884</v>
      </c>
      <c r="I44" s="77">
        <v>52633</v>
      </c>
      <c r="J44" s="28"/>
      <c r="K44" s="76"/>
      <c r="L44" s="60" t="s">
        <v>166</v>
      </c>
    </row>
    <row r="45" spans="2:12" x14ac:dyDescent="0.25">
      <c r="C45" s="82"/>
      <c r="D45" s="51" t="s">
        <v>71</v>
      </c>
      <c r="E45" s="77">
        <v>50603</v>
      </c>
      <c r="F45" s="77">
        <v>16925</v>
      </c>
      <c r="G45" s="77">
        <v>97874</v>
      </c>
      <c r="H45" s="77">
        <v>53796</v>
      </c>
      <c r="I45" s="77">
        <v>41734</v>
      </c>
      <c r="J45" s="28"/>
      <c r="K45" s="60"/>
      <c r="L45" s="60" t="s">
        <v>167</v>
      </c>
    </row>
    <row r="46" spans="2:12" x14ac:dyDescent="0.25">
      <c r="C46" s="83"/>
      <c r="D46" s="51" t="s">
        <v>73</v>
      </c>
      <c r="E46" s="77">
        <v>72520</v>
      </c>
      <c r="F46" s="77">
        <v>17233</v>
      </c>
      <c r="G46" s="77">
        <v>55818</v>
      </c>
      <c r="H46" s="77">
        <v>60354</v>
      </c>
      <c r="I46" s="77">
        <v>53562</v>
      </c>
      <c r="J46" s="28"/>
      <c r="K46" s="28"/>
      <c r="L46" s="28"/>
    </row>
    <row r="47" spans="2:12" x14ac:dyDescent="0.25">
      <c r="H47" s="10"/>
      <c r="I47" s="10"/>
      <c r="J47" s="10"/>
      <c r="K47" s="10"/>
      <c r="L47" s="10"/>
    </row>
    <row r="48" spans="2:12" x14ac:dyDescent="0.25">
      <c r="E48" s="10"/>
      <c r="F48" s="10"/>
      <c r="G48" s="10"/>
      <c r="H48" s="10"/>
      <c r="I48" s="10"/>
      <c r="J48" s="10"/>
      <c r="K48" s="10"/>
      <c r="L48" s="10"/>
    </row>
    <row r="49" spans="2:12" x14ac:dyDescent="0.25">
      <c r="C49" s="36" t="s">
        <v>119</v>
      </c>
      <c r="E49" s="10"/>
      <c r="F49" s="10"/>
      <c r="G49" s="10"/>
      <c r="H49" s="10"/>
      <c r="I49" s="10"/>
      <c r="J49" s="10"/>
      <c r="K49" s="10"/>
      <c r="L49" s="10"/>
    </row>
    <row r="50" spans="2:12" x14ac:dyDescent="0.25">
      <c r="E50" s="10"/>
      <c r="F50" s="10"/>
      <c r="G50" s="10"/>
      <c r="H50" s="10"/>
      <c r="I50" s="10"/>
      <c r="J50" s="10"/>
      <c r="K50" s="10"/>
      <c r="L50" s="10"/>
    </row>
    <row r="51" spans="2:12" x14ac:dyDescent="0.25">
      <c r="B51" s="10">
        <v>1</v>
      </c>
      <c r="C51" s="10" t="s">
        <v>168</v>
      </c>
      <c r="E51" s="10"/>
      <c r="F51" s="10"/>
      <c r="G51" s="10"/>
      <c r="H51" s="10"/>
      <c r="I51" s="10"/>
      <c r="J51" s="10"/>
      <c r="K51" s="10"/>
      <c r="L51" s="10"/>
    </row>
    <row r="52" spans="2:12" x14ac:dyDescent="0.25">
      <c r="B52" s="10">
        <v>2</v>
      </c>
      <c r="C52" s="10" t="s">
        <v>169</v>
      </c>
      <c r="E52" s="10"/>
      <c r="F52" s="10"/>
      <c r="G52" s="10"/>
      <c r="H52" s="10"/>
      <c r="I52" s="10"/>
      <c r="J52" s="10"/>
      <c r="K52" s="10"/>
      <c r="L52" s="10"/>
    </row>
    <row r="53" spans="2:12" x14ac:dyDescent="0.25">
      <c r="E53" s="10"/>
      <c r="F53" s="10"/>
      <c r="G53" s="10"/>
      <c r="H53" s="10"/>
      <c r="I53" s="10"/>
      <c r="J53" s="10"/>
      <c r="K53" s="10"/>
      <c r="L53" s="10"/>
    </row>
    <row r="54" spans="2:12" x14ac:dyDescent="0.25">
      <c r="E54" s="10"/>
      <c r="F54" s="10"/>
      <c r="G54" s="10"/>
      <c r="H54" s="10"/>
      <c r="I54" s="10"/>
      <c r="J54" s="10"/>
      <c r="K54" s="10"/>
      <c r="L54" s="10"/>
    </row>
    <row r="55" spans="2:12" x14ac:dyDescent="0.25">
      <c r="E55" s="10"/>
      <c r="F55" s="10"/>
      <c r="G55" s="10"/>
      <c r="H55" s="10"/>
      <c r="I55" s="10"/>
      <c r="J55" s="10"/>
      <c r="K55" s="10"/>
      <c r="L55" s="10"/>
    </row>
    <row r="56" spans="2:12" x14ac:dyDescent="0.25">
      <c r="E56" s="10"/>
      <c r="F56" s="10"/>
      <c r="G56" s="10"/>
      <c r="H56" s="10"/>
      <c r="I56" s="10"/>
      <c r="J56" s="10"/>
      <c r="K56" s="10"/>
      <c r="L56" s="10"/>
    </row>
    <row r="57" spans="2:12" x14ac:dyDescent="0.25">
      <c r="E57" s="10"/>
      <c r="F57" s="10"/>
      <c r="G57" s="10"/>
      <c r="H57" s="10"/>
      <c r="I57" s="10"/>
      <c r="J57" s="10"/>
      <c r="K57" s="10"/>
      <c r="L57" s="10"/>
    </row>
    <row r="58" spans="2:12" x14ac:dyDescent="0.25">
      <c r="E58" s="10"/>
      <c r="F58" s="10"/>
      <c r="G58" s="10"/>
      <c r="H58" s="10"/>
      <c r="I58" s="10"/>
      <c r="J58" s="10"/>
      <c r="K58" s="10"/>
      <c r="L58" s="10"/>
    </row>
    <row r="59" spans="2:12" x14ac:dyDescent="0.25">
      <c r="E59" s="10"/>
      <c r="F59" s="10"/>
      <c r="G59" s="10"/>
      <c r="H59" s="10"/>
      <c r="I59" s="10"/>
      <c r="J59" s="10"/>
      <c r="K59" s="10"/>
      <c r="L59" s="10"/>
    </row>
    <row r="60" spans="2:12" x14ac:dyDescent="0.25">
      <c r="E60" s="10"/>
      <c r="F60" s="10"/>
      <c r="G60" s="10"/>
      <c r="H60" s="10"/>
      <c r="I60" s="10"/>
      <c r="J60" s="10"/>
      <c r="K60" s="10"/>
      <c r="L60" s="10"/>
    </row>
    <row r="61" spans="2:12" x14ac:dyDescent="0.25">
      <c r="E61" s="10"/>
      <c r="F61" s="10"/>
      <c r="G61" s="10"/>
      <c r="H61" s="10"/>
      <c r="I61" s="10"/>
      <c r="J61" s="10"/>
      <c r="K61" s="10"/>
      <c r="L61" s="10"/>
    </row>
    <row r="62" spans="2:12" x14ac:dyDescent="0.25">
      <c r="E62" s="10"/>
      <c r="F62" s="10"/>
      <c r="G62" s="10"/>
      <c r="H62" s="10"/>
      <c r="I62" s="10"/>
    </row>
    <row r="63" spans="2:12" x14ac:dyDescent="0.25">
      <c r="E63" s="10"/>
      <c r="F63" s="10"/>
      <c r="G63" s="10"/>
      <c r="H63" s="10"/>
      <c r="I63" s="10"/>
    </row>
    <row r="64" spans="2:12" x14ac:dyDescent="0.25">
      <c r="E64" s="10"/>
      <c r="F64" s="10"/>
      <c r="G64" s="10"/>
      <c r="H64" s="10"/>
      <c r="I64" s="10"/>
    </row>
    <row r="65" spans="5:9" x14ac:dyDescent="0.25">
      <c r="E65" s="10"/>
      <c r="F65" s="10"/>
      <c r="G65" s="10"/>
      <c r="H65" s="10"/>
      <c r="I65" s="10"/>
    </row>
    <row r="66" spans="5:9" x14ac:dyDescent="0.25">
      <c r="E66" s="10"/>
      <c r="F66" s="10"/>
      <c r="G66" s="10"/>
      <c r="H66" s="10"/>
      <c r="I66" s="10"/>
    </row>
    <row r="67" spans="5:9" x14ac:dyDescent="0.25">
      <c r="E67" s="10"/>
      <c r="F67" s="10"/>
      <c r="G67" s="10"/>
      <c r="H67" s="10"/>
      <c r="I67" s="10"/>
    </row>
    <row r="68" spans="5:9" x14ac:dyDescent="0.25">
      <c r="E68" s="10"/>
      <c r="F68" s="10"/>
      <c r="G68" s="10"/>
      <c r="H68" s="10"/>
      <c r="I68" s="10"/>
    </row>
    <row r="69" spans="5:9" x14ac:dyDescent="0.25">
      <c r="E69" s="10"/>
      <c r="F69" s="10"/>
      <c r="G69" s="10"/>
      <c r="H69" s="10"/>
      <c r="I69" s="10"/>
    </row>
    <row r="70" spans="5:9" x14ac:dyDescent="0.25">
      <c r="E70" s="10"/>
      <c r="F70" s="10"/>
      <c r="G70" s="10"/>
      <c r="H70" s="10"/>
      <c r="I70" s="10"/>
    </row>
    <row r="71" spans="5:9" x14ac:dyDescent="0.25">
      <c r="E71" s="10"/>
      <c r="F71" s="10"/>
      <c r="G71" s="10"/>
      <c r="H71" s="10"/>
      <c r="I71" s="10"/>
    </row>
    <row r="72" spans="5:9" x14ac:dyDescent="0.25">
      <c r="E72" s="10"/>
      <c r="F72" s="10"/>
      <c r="G72" s="10"/>
      <c r="H72" s="10"/>
      <c r="I72" s="10"/>
    </row>
    <row r="73" spans="5:9" x14ac:dyDescent="0.25">
      <c r="E73" s="10"/>
      <c r="F73" s="10"/>
      <c r="G73" s="10"/>
      <c r="H73" s="10"/>
      <c r="I73" s="10"/>
    </row>
    <row r="74" spans="5:9" x14ac:dyDescent="0.25">
      <c r="E74" s="10"/>
      <c r="F74" s="10"/>
      <c r="G74" s="10"/>
      <c r="H74" s="10"/>
      <c r="I74" s="10"/>
    </row>
    <row r="75" spans="5:9" x14ac:dyDescent="0.25">
      <c r="E75" s="10"/>
      <c r="F75" s="10"/>
      <c r="G75" s="10"/>
      <c r="H75" s="10"/>
      <c r="I75" s="10"/>
    </row>
    <row r="76" spans="5:9" x14ac:dyDescent="0.25">
      <c r="E76" s="10"/>
      <c r="F76" s="10"/>
      <c r="G76" s="10"/>
      <c r="H76" s="10"/>
      <c r="I76" s="10"/>
    </row>
    <row r="77" spans="5:9" x14ac:dyDescent="0.25">
      <c r="E77" s="10"/>
      <c r="F77" s="10"/>
      <c r="G77" s="10"/>
      <c r="H77" s="10"/>
      <c r="I77" s="10"/>
    </row>
    <row r="78" spans="5:9" x14ac:dyDescent="0.25">
      <c r="E78" s="10"/>
      <c r="F78" s="10"/>
      <c r="G78" s="10"/>
      <c r="H78" s="10"/>
      <c r="I78" s="10"/>
    </row>
    <row r="79" spans="5:9" x14ac:dyDescent="0.25">
      <c r="E79" s="10"/>
      <c r="F79" s="10"/>
      <c r="G79" s="10"/>
      <c r="H79" s="10"/>
      <c r="I79" s="10"/>
    </row>
    <row r="80" spans="5:9" x14ac:dyDescent="0.25">
      <c r="E80" s="10"/>
      <c r="F80" s="10"/>
      <c r="G80" s="10"/>
      <c r="H80" s="10"/>
      <c r="I80" s="10"/>
    </row>
    <row r="81" spans="5:9" x14ac:dyDescent="0.25">
      <c r="E81" s="10"/>
      <c r="F81" s="10"/>
      <c r="G81" s="10"/>
      <c r="H81" s="10"/>
      <c r="I81" s="10"/>
    </row>
    <row r="82" spans="5:9" x14ac:dyDescent="0.25">
      <c r="E82" s="10"/>
      <c r="F82" s="10"/>
      <c r="G82" s="10"/>
      <c r="H82" s="10"/>
      <c r="I82" s="10"/>
    </row>
    <row r="83" spans="5:9" x14ac:dyDescent="0.25">
      <c r="E83" s="10"/>
      <c r="F83" s="10"/>
      <c r="G83" s="10"/>
      <c r="H83" s="10"/>
      <c r="I83" s="10"/>
    </row>
    <row r="84" spans="5:9" x14ac:dyDescent="0.25">
      <c r="E84" s="10"/>
      <c r="F84" s="10"/>
      <c r="G84" s="10"/>
    </row>
    <row r="85" spans="5:9" x14ac:dyDescent="0.25">
      <c r="E85" s="10"/>
      <c r="F85" s="10"/>
      <c r="G85" s="10"/>
    </row>
    <row r="86" spans="5:9" x14ac:dyDescent="0.25">
      <c r="E86" s="10"/>
      <c r="F86" s="10"/>
      <c r="G86" s="10"/>
    </row>
    <row r="87" spans="5:9" x14ac:dyDescent="0.25">
      <c r="E87" s="10"/>
      <c r="F87" s="10"/>
      <c r="G87" s="10"/>
    </row>
    <row r="88" spans="5:9" x14ac:dyDescent="0.25">
      <c r="E88" s="10"/>
      <c r="F88" s="10"/>
      <c r="G88" s="10"/>
    </row>
    <row r="89" spans="5:9" x14ac:dyDescent="0.25">
      <c r="E89" s="10"/>
      <c r="F89" s="10"/>
      <c r="G89" s="10"/>
    </row>
    <row r="90" spans="5:9" x14ac:dyDescent="0.25">
      <c r="E90" s="10"/>
      <c r="F90" s="10"/>
      <c r="G90" s="10"/>
    </row>
    <row r="91" spans="5:9" x14ac:dyDescent="0.25">
      <c r="E91" s="10"/>
      <c r="F91" s="10"/>
      <c r="G91" s="10"/>
    </row>
    <row r="92" spans="5:9" x14ac:dyDescent="0.25">
      <c r="E92" s="10"/>
      <c r="F92" s="10"/>
      <c r="G92" s="10"/>
    </row>
  </sheetData>
  <mergeCells count="6">
    <mergeCell ref="C41:C46"/>
    <mergeCell ref="E13:I13"/>
    <mergeCell ref="E14:I14"/>
    <mergeCell ref="C16:C21"/>
    <mergeCell ref="E38:I38"/>
    <mergeCell ref="E39:I39"/>
  </mergeCells>
  <conditionalFormatting sqref="E16:I21">
    <cfRule type="colorScale" priority="9">
      <colorScale>
        <cfvo type="min"/>
        <cfvo type="max"/>
        <color theme="0"/>
        <color theme="8" tint="-0.249977111117893"/>
      </colorScale>
    </cfRule>
  </conditionalFormatting>
  <conditionalFormatting pivot="1" sqref="D27:H32">
    <cfRule type="colorScale" priority="8">
      <colorScale>
        <cfvo type="min"/>
        <cfvo type="max"/>
        <color rgb="FFFCFCFF"/>
        <color rgb="FF63BE7B"/>
      </colorScale>
    </cfRule>
  </conditionalFormatting>
  <conditionalFormatting pivot="1" sqref="D27:H32">
    <cfRule type="colorScale" priority="7">
      <colorScale>
        <cfvo type="min"/>
        <cfvo type="max"/>
        <color theme="0"/>
        <color theme="0"/>
      </colorScale>
    </cfRule>
  </conditionalFormatting>
  <conditionalFormatting sqref="E41:I46">
    <cfRule type="colorScale" priority="1">
      <colorScale>
        <cfvo type="min"/>
        <cfvo type="max"/>
        <color theme="0"/>
        <color theme="8" tint="-0.249977111117893"/>
      </colorScale>
    </cfRule>
    <cfRule type="colorScale" priority="2">
      <colorScale>
        <cfvo type="min"/>
        <cfvo type="max"/>
        <color theme="0"/>
        <color theme="7" tint="-0.249977111117893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E41:I46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6"/>
  <sheetViews>
    <sheetView showGridLines="0" zoomScale="80" zoomScaleNormal="80" workbookViewId="0">
      <selection activeCell="G36" sqref="G36"/>
    </sheetView>
  </sheetViews>
  <sheetFormatPr defaultColWidth="9" defaultRowHeight="13.2" x14ac:dyDescent="0.25"/>
  <cols>
    <col min="1" max="2" width="9" style="1"/>
    <col min="3" max="3" width="27.8984375" style="1" customWidth="1"/>
    <col min="4" max="6" width="10.3984375" style="1" customWidth="1"/>
    <col min="7" max="7" width="13.59765625" style="1" customWidth="1"/>
    <col min="8" max="8" width="16.3984375" style="1" customWidth="1"/>
    <col min="9" max="9" width="16" style="1" customWidth="1"/>
    <col min="10" max="10" width="17.19921875" style="1" customWidth="1"/>
    <col min="11" max="16384" width="9" style="1"/>
  </cols>
  <sheetData>
    <row r="1" spans="1:13" ht="17.399999999999999" x14ac:dyDescent="0.3">
      <c r="A1" s="16" t="str">
        <f>'Cover Page'!A1</f>
        <v>Data Driven Decision Making - Course 3</v>
      </c>
    </row>
    <row r="2" spans="1:13" ht="17.399999999999999" x14ac:dyDescent="0.3">
      <c r="A2" s="16" t="str">
        <f>'Cover Page'!A2</f>
        <v>Week 3</v>
      </c>
    </row>
    <row r="3" spans="1:13" ht="17.399999999999999" x14ac:dyDescent="0.3">
      <c r="A3" s="16" t="str">
        <f>'Cover Page'!A3</f>
        <v>Data Visualization</v>
      </c>
    </row>
    <row r="4" spans="1:13" ht="17.399999999999999" x14ac:dyDescent="0.3">
      <c r="A4" s="16" t="s">
        <v>111</v>
      </c>
      <c r="B4" s="2"/>
      <c r="J4" s="2"/>
      <c r="K4" s="2"/>
      <c r="L4" s="2"/>
      <c r="M4" s="2"/>
    </row>
    <row r="5" spans="1:13" x14ac:dyDescent="0.25">
      <c r="A5" s="2"/>
      <c r="B5" s="2"/>
      <c r="J5" s="2"/>
      <c r="K5" s="2"/>
      <c r="L5" s="2"/>
      <c r="M5" s="2"/>
    </row>
    <row r="6" spans="1:13" x14ac:dyDescent="0.25">
      <c r="A6" s="4"/>
      <c r="B6" s="2"/>
      <c r="J6" s="5"/>
      <c r="K6" s="5"/>
      <c r="L6" s="5"/>
      <c r="M6" s="2"/>
    </row>
    <row r="7" spans="1:13" ht="15.6" x14ac:dyDescent="0.3">
      <c r="C7" s="17" t="s">
        <v>111</v>
      </c>
    </row>
    <row r="9" spans="1:13" ht="13.8" x14ac:dyDescent="0.25">
      <c r="C9" s="41" t="s">
        <v>151</v>
      </c>
    </row>
    <row r="10" spans="1:13" ht="13.8" x14ac:dyDescent="0.25">
      <c r="C10" s="41" t="s">
        <v>174</v>
      </c>
    </row>
    <row r="11" spans="1:13" ht="13.8" x14ac:dyDescent="0.25">
      <c r="C11" s="41" t="s">
        <v>152</v>
      </c>
    </row>
    <row r="13" spans="1:13" ht="13.8" x14ac:dyDescent="0.25">
      <c r="C13" s="69" t="s">
        <v>88</v>
      </c>
      <c r="D13" s="70" t="s">
        <v>89</v>
      </c>
      <c r="E13" s="70" t="s">
        <v>90</v>
      </c>
      <c r="F13" s="69" t="s">
        <v>91</v>
      </c>
      <c r="G13" s="69" t="s">
        <v>92</v>
      </c>
      <c r="H13" s="69" t="s">
        <v>93</v>
      </c>
      <c r="I13" s="69" t="s">
        <v>94</v>
      </c>
    </row>
    <row r="14" spans="1:13" ht="13.8" x14ac:dyDescent="0.25">
      <c r="C14" s="68" t="s">
        <v>95</v>
      </c>
      <c r="D14" s="71">
        <v>42741</v>
      </c>
      <c r="E14" s="71">
        <v>42750</v>
      </c>
      <c r="F14" s="72">
        <f t="shared" ref="F14:F19" si="0">DAYS360(D14,E14,FALSE)</f>
        <v>9</v>
      </c>
      <c r="G14" s="73">
        <v>0.25</v>
      </c>
      <c r="H14" s="72">
        <f t="shared" ref="H14:H19" si="1">F14*G14</f>
        <v>2.25</v>
      </c>
      <c r="I14" s="72">
        <f t="shared" ref="I14:I19" si="2">F14-H14</f>
        <v>6.75</v>
      </c>
    </row>
    <row r="15" spans="1:13" ht="13.8" x14ac:dyDescent="0.25">
      <c r="C15" s="68" t="s">
        <v>96</v>
      </c>
      <c r="D15" s="71">
        <v>42745</v>
      </c>
      <c r="E15" s="71">
        <v>42766</v>
      </c>
      <c r="F15" s="72">
        <f t="shared" si="0"/>
        <v>21</v>
      </c>
      <c r="G15" s="73">
        <v>0.5</v>
      </c>
      <c r="H15" s="72">
        <f t="shared" si="1"/>
        <v>10.5</v>
      </c>
      <c r="I15" s="72">
        <f t="shared" si="2"/>
        <v>10.5</v>
      </c>
      <c r="J15" s="6"/>
    </row>
    <row r="16" spans="1:13" ht="13.8" x14ac:dyDescent="0.25">
      <c r="C16" s="68" t="s">
        <v>97</v>
      </c>
      <c r="D16" s="71">
        <v>42752</v>
      </c>
      <c r="E16" s="71">
        <v>42773</v>
      </c>
      <c r="F16" s="72">
        <f t="shared" si="0"/>
        <v>20</v>
      </c>
      <c r="G16" s="73">
        <v>0.1</v>
      </c>
      <c r="H16" s="72">
        <f t="shared" si="1"/>
        <v>2</v>
      </c>
      <c r="I16" s="72">
        <f t="shared" si="2"/>
        <v>18</v>
      </c>
      <c r="J16" s="6"/>
    </row>
    <row r="17" spans="2:9" ht="13.8" x14ac:dyDescent="0.25">
      <c r="C17" s="68" t="s">
        <v>98</v>
      </c>
      <c r="D17" s="71">
        <v>42737</v>
      </c>
      <c r="E17" s="71">
        <v>42741</v>
      </c>
      <c r="F17" s="72">
        <f t="shared" si="0"/>
        <v>4</v>
      </c>
      <c r="G17" s="73">
        <v>0</v>
      </c>
      <c r="H17" s="72">
        <f t="shared" si="1"/>
        <v>0</v>
      </c>
      <c r="I17" s="72">
        <f t="shared" si="2"/>
        <v>4</v>
      </c>
    </row>
    <row r="18" spans="2:9" ht="13.8" x14ac:dyDescent="0.25">
      <c r="C18" s="68" t="s">
        <v>99</v>
      </c>
      <c r="D18" s="71">
        <v>42758</v>
      </c>
      <c r="E18" s="71">
        <v>42762</v>
      </c>
      <c r="F18" s="72">
        <f t="shared" si="0"/>
        <v>4</v>
      </c>
      <c r="G18" s="73">
        <v>0.6</v>
      </c>
      <c r="H18" s="72">
        <f t="shared" si="1"/>
        <v>2.4</v>
      </c>
      <c r="I18" s="72">
        <f t="shared" si="2"/>
        <v>1.6</v>
      </c>
    </row>
    <row r="19" spans="2:9" ht="13.8" x14ac:dyDescent="0.25">
      <c r="C19" s="68" t="s">
        <v>100</v>
      </c>
      <c r="D19" s="71">
        <v>42767</v>
      </c>
      <c r="E19" s="71">
        <v>42783</v>
      </c>
      <c r="F19" s="72">
        <f t="shared" si="0"/>
        <v>16</v>
      </c>
      <c r="G19" s="73">
        <v>0.75</v>
      </c>
      <c r="H19" s="72">
        <f t="shared" si="1"/>
        <v>12</v>
      </c>
      <c r="I19" s="72">
        <f t="shared" si="2"/>
        <v>4</v>
      </c>
    </row>
    <row r="21" spans="2:9" ht="15.6" x14ac:dyDescent="0.3">
      <c r="B21" s="17" t="s">
        <v>134</v>
      </c>
      <c r="C21" t="s">
        <v>135</v>
      </c>
      <c r="D21" s="28"/>
      <c r="E21" s="28"/>
      <c r="F21" s="28"/>
      <c r="G21" s="28"/>
      <c r="H21" s="28"/>
      <c r="I21" s="28"/>
    </row>
    <row r="22" spans="2:9" x14ac:dyDescent="0.25">
      <c r="B22" s="28"/>
      <c r="C22" s="28"/>
      <c r="D22" s="28"/>
      <c r="E22" s="28"/>
      <c r="F22" s="28"/>
      <c r="G22" s="28"/>
      <c r="H22" s="28"/>
      <c r="I22" s="28"/>
    </row>
    <row r="23" spans="2:9" ht="13.8" x14ac:dyDescent="0.25">
      <c r="B23" s="28"/>
      <c r="C23" s="23"/>
      <c r="D23" s="24"/>
      <c r="E23" s="24"/>
      <c r="F23" s="24"/>
      <c r="G23" s="24"/>
      <c r="H23" s="24"/>
      <c r="I23" s="25"/>
    </row>
    <row r="24" spans="2:9" ht="13.8" x14ac:dyDescent="0.25">
      <c r="B24" s="28"/>
      <c r="C24" s="26"/>
      <c r="D24"/>
      <c r="E24"/>
      <c r="F24"/>
      <c r="G24"/>
      <c r="H24"/>
      <c r="I24" s="27"/>
    </row>
    <row r="25" spans="2:9" ht="13.8" x14ac:dyDescent="0.25">
      <c r="B25" s="28"/>
      <c r="C25" s="26"/>
      <c r="D25"/>
      <c r="E25"/>
      <c r="F25"/>
      <c r="G25"/>
      <c r="H25"/>
      <c r="I25" s="27"/>
    </row>
    <row r="26" spans="2:9" ht="13.8" x14ac:dyDescent="0.25">
      <c r="B26" s="28"/>
      <c r="C26" s="26"/>
      <c r="D26"/>
      <c r="E26"/>
      <c r="F26"/>
      <c r="G26"/>
      <c r="H26"/>
      <c r="I26" s="27"/>
    </row>
    <row r="27" spans="2:9" ht="13.8" x14ac:dyDescent="0.25">
      <c r="B27" s="28"/>
      <c r="C27" s="26"/>
      <c r="D27"/>
      <c r="E27"/>
      <c r="F27"/>
      <c r="G27"/>
      <c r="H27"/>
      <c r="I27" s="27"/>
    </row>
    <row r="28" spans="2:9" ht="13.8" x14ac:dyDescent="0.25">
      <c r="B28" s="28"/>
      <c r="C28" s="26"/>
      <c r="D28"/>
      <c r="E28"/>
      <c r="F28"/>
      <c r="G28"/>
      <c r="H28"/>
      <c r="I28" s="27"/>
    </row>
    <row r="29" spans="2:9" ht="13.8" x14ac:dyDescent="0.25">
      <c r="B29" s="28"/>
      <c r="C29" s="26"/>
      <c r="D29"/>
      <c r="E29"/>
      <c r="F29"/>
      <c r="G29"/>
      <c r="H29"/>
      <c r="I29" s="27"/>
    </row>
    <row r="30" spans="2:9" ht="13.8" x14ac:dyDescent="0.25">
      <c r="B30" s="28"/>
      <c r="C30" s="26"/>
      <c r="D30"/>
      <c r="E30"/>
      <c r="F30"/>
      <c r="G30"/>
      <c r="H30"/>
      <c r="I30" s="27"/>
    </row>
    <row r="31" spans="2:9" ht="13.8" x14ac:dyDescent="0.25">
      <c r="B31" s="28"/>
      <c r="C31" s="26"/>
      <c r="D31" s="28"/>
      <c r="E31" t="s">
        <v>110</v>
      </c>
      <c r="F31"/>
      <c r="G31"/>
      <c r="H31"/>
      <c r="I31" s="27"/>
    </row>
    <row r="32" spans="2:9" ht="13.8" x14ac:dyDescent="0.25">
      <c r="B32" s="28"/>
      <c r="C32" s="26"/>
      <c r="D32"/>
      <c r="E32"/>
      <c r="F32"/>
      <c r="G32"/>
      <c r="H32"/>
      <c r="I32" s="27"/>
    </row>
    <row r="33" spans="2:9" ht="13.8" x14ac:dyDescent="0.25">
      <c r="B33" s="28"/>
      <c r="C33" s="26"/>
      <c r="D33"/>
      <c r="E33"/>
      <c r="F33"/>
      <c r="G33"/>
      <c r="H33"/>
      <c r="I33" s="27"/>
    </row>
    <row r="34" spans="2:9" ht="13.8" x14ac:dyDescent="0.25">
      <c r="B34" s="28"/>
      <c r="C34" s="26"/>
      <c r="D34"/>
      <c r="E34"/>
      <c r="F34"/>
      <c r="G34"/>
      <c r="H34"/>
      <c r="I34" s="27"/>
    </row>
    <row r="35" spans="2:9" ht="13.8" x14ac:dyDescent="0.25">
      <c r="B35" s="28"/>
      <c r="C35" s="26"/>
      <c r="D35"/>
      <c r="E35"/>
      <c r="F35"/>
      <c r="G35"/>
      <c r="H35"/>
      <c r="I35" s="27"/>
    </row>
    <row r="36" spans="2:9" ht="13.8" x14ac:dyDescent="0.25">
      <c r="B36" s="28"/>
      <c r="C36" s="26"/>
      <c r="D36"/>
      <c r="E36"/>
      <c r="F36"/>
      <c r="G36"/>
      <c r="H36"/>
      <c r="I36" s="27"/>
    </row>
    <row r="37" spans="2:9" ht="13.8" x14ac:dyDescent="0.25">
      <c r="B37" s="28"/>
      <c r="C37" s="26"/>
      <c r="D37"/>
      <c r="E37"/>
      <c r="F37"/>
      <c r="G37"/>
      <c r="H37"/>
      <c r="I37" s="27"/>
    </row>
    <row r="38" spans="2:9" ht="13.8" x14ac:dyDescent="0.25">
      <c r="B38" s="28"/>
      <c r="C38" s="26"/>
      <c r="D38"/>
      <c r="E38"/>
      <c r="F38"/>
      <c r="G38"/>
      <c r="H38"/>
      <c r="I38" s="27"/>
    </row>
    <row r="39" spans="2:9" ht="13.8" x14ac:dyDescent="0.25">
      <c r="B39" s="28"/>
      <c r="C39" s="26"/>
      <c r="D39"/>
      <c r="E39"/>
      <c r="F39"/>
      <c r="G39"/>
      <c r="H39"/>
      <c r="I39" s="27"/>
    </row>
    <row r="40" spans="2:9" ht="13.8" x14ac:dyDescent="0.25">
      <c r="B40" s="28"/>
      <c r="C40" s="26"/>
      <c r="D40"/>
      <c r="E40"/>
      <c r="F40"/>
      <c r="G40"/>
      <c r="H40"/>
      <c r="I40" s="27"/>
    </row>
    <row r="41" spans="2:9" ht="13.8" x14ac:dyDescent="0.25">
      <c r="B41" s="28"/>
      <c r="C41" s="26"/>
      <c r="D41"/>
      <c r="E41"/>
      <c r="F41"/>
      <c r="G41"/>
      <c r="H41"/>
      <c r="I41" s="27"/>
    </row>
    <row r="42" spans="2:9" ht="13.8" x14ac:dyDescent="0.25">
      <c r="B42" s="28"/>
      <c r="C42" s="29"/>
      <c r="D42" s="30"/>
      <c r="E42" s="30"/>
      <c r="F42" s="30"/>
      <c r="G42" s="30"/>
      <c r="H42" s="30"/>
      <c r="I42" s="31"/>
    </row>
    <row r="45" spans="2:9" x14ac:dyDescent="0.25">
      <c r="D45" s="7"/>
      <c r="E45" s="6"/>
      <c r="F45" s="6"/>
      <c r="G45" s="7"/>
      <c r="H45" s="8"/>
      <c r="I45" s="6"/>
    </row>
    <row r="46" spans="2:9" x14ac:dyDescent="0.25">
      <c r="C46" s="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M47"/>
  <sheetViews>
    <sheetView showGridLines="0" topLeftCell="A20" zoomScale="80" zoomScaleNormal="80" workbookViewId="0">
      <selection activeCell="C10" sqref="C10"/>
    </sheetView>
  </sheetViews>
  <sheetFormatPr defaultColWidth="9" defaultRowHeight="13.2" x14ac:dyDescent="0.25"/>
  <cols>
    <col min="1" max="2" width="9" style="1"/>
    <col min="3" max="3" width="27.8984375" style="1" customWidth="1"/>
    <col min="4" max="6" width="10.3984375" style="1" customWidth="1"/>
    <col min="7" max="7" width="13.59765625" style="1" customWidth="1"/>
    <col min="8" max="8" width="16.3984375" style="1" customWidth="1"/>
    <col min="9" max="9" width="16" style="1" customWidth="1"/>
    <col min="10" max="10" width="17.19921875" style="1" customWidth="1"/>
    <col min="11" max="16384" width="9" style="1"/>
  </cols>
  <sheetData>
    <row r="1" spans="1:13" ht="17.399999999999999" x14ac:dyDescent="0.3">
      <c r="A1" s="16" t="str">
        <f>'Cover Page'!A1</f>
        <v>Data Driven Decision Making - Course 3</v>
      </c>
    </row>
    <row r="2" spans="1:13" ht="17.399999999999999" x14ac:dyDescent="0.3">
      <c r="A2" s="16" t="str">
        <f>'Cover Page'!A2</f>
        <v>Week 3</v>
      </c>
    </row>
    <row r="3" spans="1:13" ht="17.399999999999999" x14ac:dyDescent="0.3">
      <c r="A3" s="16" t="str">
        <f>'Cover Page'!A3</f>
        <v>Data Visualization</v>
      </c>
    </row>
    <row r="4" spans="1:13" ht="17.399999999999999" x14ac:dyDescent="0.3">
      <c r="A4" s="16" t="s">
        <v>111</v>
      </c>
      <c r="B4" s="2"/>
      <c r="J4" s="2"/>
      <c r="K4" s="2"/>
      <c r="L4" s="2"/>
      <c r="M4" s="2"/>
    </row>
    <row r="5" spans="1:13" x14ac:dyDescent="0.25">
      <c r="A5" s="2"/>
      <c r="B5" s="2"/>
      <c r="J5" s="2"/>
      <c r="K5" s="2"/>
      <c r="L5" s="2"/>
      <c r="M5" s="2"/>
    </row>
    <row r="6" spans="1:13" x14ac:dyDescent="0.25">
      <c r="A6" s="4"/>
      <c r="B6" s="2"/>
      <c r="J6" s="5"/>
      <c r="K6" s="5"/>
      <c r="L6" s="5"/>
      <c r="M6" s="2"/>
    </row>
    <row r="7" spans="1:13" ht="15.6" x14ac:dyDescent="0.3">
      <c r="C7" s="17" t="s">
        <v>111</v>
      </c>
    </row>
    <row r="9" spans="1:13" ht="13.8" x14ac:dyDescent="0.25">
      <c r="C9" s="41" t="s">
        <v>151</v>
      </c>
    </row>
    <row r="10" spans="1:13" ht="13.8" x14ac:dyDescent="0.25">
      <c r="C10" s="41" t="s">
        <v>174</v>
      </c>
    </row>
    <row r="11" spans="1:13" ht="13.8" x14ac:dyDescent="0.25">
      <c r="C11" s="41" t="s">
        <v>152</v>
      </c>
    </row>
    <row r="13" spans="1:13" ht="13.8" x14ac:dyDescent="0.25">
      <c r="C13" s="69" t="s">
        <v>88</v>
      </c>
      <c r="D13" s="70" t="s">
        <v>89</v>
      </c>
      <c r="E13" s="70" t="s">
        <v>90</v>
      </c>
      <c r="F13" s="69" t="s">
        <v>91</v>
      </c>
      <c r="G13" s="69" t="s">
        <v>92</v>
      </c>
      <c r="H13" s="69" t="s">
        <v>93</v>
      </c>
      <c r="I13" s="69" t="s">
        <v>94</v>
      </c>
    </row>
    <row r="14" spans="1:13" ht="13.8" x14ac:dyDescent="0.25">
      <c r="C14" s="68" t="s">
        <v>95</v>
      </c>
      <c r="D14" s="71">
        <v>42741</v>
      </c>
      <c r="E14" s="71">
        <v>42750</v>
      </c>
      <c r="F14" s="72">
        <f t="shared" ref="F14:F19" si="0">DAYS360(D14,E14,FALSE)</f>
        <v>9</v>
      </c>
      <c r="G14" s="73">
        <v>0.25</v>
      </c>
      <c r="H14" s="72">
        <f t="shared" ref="H14:H19" si="1">F14*G14</f>
        <v>2.25</v>
      </c>
      <c r="I14" s="72">
        <f t="shared" ref="I14:I19" si="2">F14-H14</f>
        <v>6.75</v>
      </c>
    </row>
    <row r="15" spans="1:13" ht="13.8" x14ac:dyDescent="0.25">
      <c r="C15" s="68" t="s">
        <v>96</v>
      </c>
      <c r="D15" s="71">
        <v>42745</v>
      </c>
      <c r="E15" s="71">
        <v>42766</v>
      </c>
      <c r="F15" s="72">
        <f t="shared" si="0"/>
        <v>21</v>
      </c>
      <c r="G15" s="73">
        <v>0.5</v>
      </c>
      <c r="H15" s="72">
        <f t="shared" si="1"/>
        <v>10.5</v>
      </c>
      <c r="I15" s="72">
        <f t="shared" si="2"/>
        <v>10.5</v>
      </c>
      <c r="J15" s="6"/>
    </row>
    <row r="16" spans="1:13" ht="13.8" x14ac:dyDescent="0.25">
      <c r="C16" s="68" t="s">
        <v>97</v>
      </c>
      <c r="D16" s="71">
        <v>42752</v>
      </c>
      <c r="E16" s="71">
        <v>42773</v>
      </c>
      <c r="F16" s="72">
        <f t="shared" si="0"/>
        <v>20</v>
      </c>
      <c r="G16" s="73">
        <v>0.1</v>
      </c>
      <c r="H16" s="72">
        <f t="shared" si="1"/>
        <v>2</v>
      </c>
      <c r="I16" s="72">
        <f t="shared" si="2"/>
        <v>18</v>
      </c>
      <c r="J16" s="6"/>
    </row>
    <row r="17" spans="2:9" ht="13.8" x14ac:dyDescent="0.25">
      <c r="C17" s="68" t="s">
        <v>98</v>
      </c>
      <c r="D17" s="71">
        <v>42737</v>
      </c>
      <c r="E17" s="71">
        <v>42741</v>
      </c>
      <c r="F17" s="72">
        <f t="shared" si="0"/>
        <v>4</v>
      </c>
      <c r="G17" s="73">
        <v>0</v>
      </c>
      <c r="H17" s="72">
        <f t="shared" si="1"/>
        <v>0</v>
      </c>
      <c r="I17" s="72">
        <f t="shared" si="2"/>
        <v>4</v>
      </c>
    </row>
    <row r="18" spans="2:9" ht="13.8" x14ac:dyDescent="0.25">
      <c r="C18" s="68" t="s">
        <v>99</v>
      </c>
      <c r="D18" s="71">
        <v>42758</v>
      </c>
      <c r="E18" s="71">
        <v>42762</v>
      </c>
      <c r="F18" s="72">
        <f t="shared" si="0"/>
        <v>4</v>
      </c>
      <c r="G18" s="73">
        <v>0.6</v>
      </c>
      <c r="H18" s="72">
        <f t="shared" si="1"/>
        <v>2.4</v>
      </c>
      <c r="I18" s="72">
        <f t="shared" si="2"/>
        <v>1.6</v>
      </c>
    </row>
    <row r="19" spans="2:9" ht="13.8" x14ac:dyDescent="0.25">
      <c r="C19" s="68" t="s">
        <v>100</v>
      </c>
      <c r="D19" s="71">
        <v>42767</v>
      </c>
      <c r="E19" s="71">
        <v>42783</v>
      </c>
      <c r="F19" s="72">
        <f t="shared" si="0"/>
        <v>16</v>
      </c>
      <c r="G19" s="73">
        <v>0.75</v>
      </c>
      <c r="H19" s="72">
        <f t="shared" si="1"/>
        <v>12</v>
      </c>
      <c r="I19" s="72">
        <f t="shared" si="2"/>
        <v>4</v>
      </c>
    </row>
    <row r="21" spans="2:9" ht="15.6" x14ac:dyDescent="0.3">
      <c r="B21" s="17" t="s">
        <v>134</v>
      </c>
      <c r="C21" t="s">
        <v>135</v>
      </c>
      <c r="D21" s="28"/>
      <c r="E21" s="28"/>
      <c r="F21" s="28"/>
      <c r="G21" s="28"/>
      <c r="H21" s="28"/>
      <c r="I21" s="28"/>
    </row>
    <row r="22" spans="2:9" x14ac:dyDescent="0.25">
      <c r="B22" s="28"/>
      <c r="C22" s="28"/>
      <c r="D22" s="28"/>
      <c r="E22" s="28"/>
      <c r="F22" s="28"/>
      <c r="G22" s="28"/>
      <c r="H22" s="28"/>
      <c r="I22" s="28"/>
    </row>
    <row r="23" spans="2:9" ht="13.8" x14ac:dyDescent="0.25">
      <c r="B23" s="28"/>
      <c r="C23" s="23"/>
      <c r="D23" s="24"/>
      <c r="E23" s="24"/>
      <c r="F23" s="24"/>
      <c r="G23" s="24"/>
      <c r="H23" s="24"/>
      <c r="I23" s="25"/>
    </row>
    <row r="24" spans="2:9" ht="13.8" x14ac:dyDescent="0.25">
      <c r="B24" s="28"/>
      <c r="C24" s="26"/>
      <c r="D24"/>
      <c r="E24"/>
      <c r="F24"/>
      <c r="G24"/>
      <c r="H24"/>
      <c r="I24" s="27"/>
    </row>
    <row r="25" spans="2:9" ht="13.8" x14ac:dyDescent="0.25">
      <c r="B25" s="28"/>
      <c r="C25" s="26"/>
      <c r="D25"/>
      <c r="E25"/>
      <c r="F25"/>
      <c r="G25"/>
      <c r="H25"/>
      <c r="I25" s="27"/>
    </row>
    <row r="26" spans="2:9" ht="13.8" x14ac:dyDescent="0.25">
      <c r="B26" s="28"/>
      <c r="C26" s="26"/>
      <c r="D26"/>
      <c r="E26"/>
      <c r="F26"/>
      <c r="G26"/>
      <c r="H26"/>
      <c r="I26" s="27"/>
    </row>
    <row r="27" spans="2:9" ht="13.8" x14ac:dyDescent="0.25">
      <c r="B27" s="28"/>
      <c r="C27" s="26"/>
      <c r="D27"/>
      <c r="E27"/>
      <c r="F27"/>
      <c r="G27"/>
      <c r="H27"/>
      <c r="I27" s="27"/>
    </row>
    <row r="28" spans="2:9" ht="13.8" x14ac:dyDescent="0.25">
      <c r="B28" s="28"/>
      <c r="C28" s="26"/>
      <c r="D28"/>
      <c r="E28"/>
      <c r="F28"/>
      <c r="G28"/>
      <c r="H28"/>
      <c r="I28" s="27"/>
    </row>
    <row r="29" spans="2:9" ht="13.8" x14ac:dyDescent="0.25">
      <c r="B29" s="28"/>
      <c r="C29" s="26"/>
      <c r="D29"/>
      <c r="E29"/>
      <c r="F29"/>
      <c r="G29"/>
      <c r="H29"/>
      <c r="I29" s="27"/>
    </row>
    <row r="30" spans="2:9" ht="13.8" x14ac:dyDescent="0.25">
      <c r="B30" s="28"/>
      <c r="C30" s="26"/>
      <c r="D30"/>
      <c r="E30"/>
      <c r="F30"/>
      <c r="G30"/>
      <c r="H30"/>
      <c r="I30" s="27"/>
    </row>
    <row r="31" spans="2:9" ht="13.8" x14ac:dyDescent="0.25">
      <c r="B31" s="28"/>
      <c r="C31" s="26"/>
      <c r="D31" s="28"/>
      <c r="E31" t="s">
        <v>110</v>
      </c>
      <c r="F31"/>
      <c r="G31"/>
      <c r="H31"/>
      <c r="I31" s="27"/>
    </row>
    <row r="32" spans="2:9" ht="13.8" x14ac:dyDescent="0.25">
      <c r="B32" s="28"/>
      <c r="C32" s="26"/>
      <c r="D32"/>
      <c r="E32"/>
      <c r="F32"/>
      <c r="G32"/>
      <c r="H32"/>
      <c r="I32" s="27"/>
    </row>
    <row r="33" spans="2:9" ht="13.8" x14ac:dyDescent="0.25">
      <c r="B33" s="28"/>
      <c r="C33" s="26"/>
      <c r="D33"/>
      <c r="E33"/>
      <c r="F33"/>
      <c r="G33"/>
      <c r="H33"/>
      <c r="I33" s="27"/>
    </row>
    <row r="34" spans="2:9" ht="13.8" x14ac:dyDescent="0.25">
      <c r="B34" s="28"/>
      <c r="C34" s="26"/>
      <c r="D34"/>
      <c r="E34"/>
      <c r="F34"/>
      <c r="G34"/>
      <c r="H34"/>
      <c r="I34" s="27"/>
    </row>
    <row r="35" spans="2:9" ht="13.8" x14ac:dyDescent="0.25">
      <c r="B35" s="28"/>
      <c r="C35" s="26"/>
      <c r="D35"/>
      <c r="E35"/>
      <c r="F35"/>
      <c r="G35"/>
      <c r="H35"/>
      <c r="I35" s="27"/>
    </row>
    <row r="36" spans="2:9" ht="13.8" x14ac:dyDescent="0.25">
      <c r="B36" s="28"/>
      <c r="C36" s="26"/>
      <c r="D36"/>
      <c r="E36"/>
      <c r="F36"/>
      <c r="G36"/>
      <c r="H36"/>
      <c r="I36" s="27"/>
    </row>
    <row r="37" spans="2:9" ht="13.8" x14ac:dyDescent="0.25">
      <c r="B37" s="28"/>
      <c r="C37" s="26"/>
      <c r="D37"/>
      <c r="E37"/>
      <c r="F37"/>
      <c r="G37"/>
      <c r="H37"/>
      <c r="I37" s="27"/>
    </row>
    <row r="38" spans="2:9" ht="13.8" x14ac:dyDescent="0.25">
      <c r="B38" s="28"/>
      <c r="C38" s="26"/>
      <c r="D38"/>
      <c r="E38"/>
      <c r="F38"/>
      <c r="G38"/>
      <c r="H38"/>
      <c r="I38" s="27"/>
    </row>
    <row r="39" spans="2:9" ht="13.8" x14ac:dyDescent="0.25">
      <c r="B39" s="28"/>
      <c r="C39" s="26"/>
      <c r="D39"/>
      <c r="E39"/>
      <c r="F39"/>
      <c r="G39"/>
      <c r="H39"/>
      <c r="I39" s="27"/>
    </row>
    <row r="40" spans="2:9" ht="13.8" x14ac:dyDescent="0.25">
      <c r="B40" s="28"/>
      <c r="C40" s="26"/>
      <c r="D40"/>
      <c r="E40"/>
      <c r="F40"/>
      <c r="G40"/>
      <c r="H40"/>
      <c r="I40" s="27"/>
    </row>
    <row r="41" spans="2:9" ht="13.8" x14ac:dyDescent="0.25">
      <c r="B41" s="28"/>
      <c r="C41" s="26"/>
      <c r="D41"/>
      <c r="E41"/>
      <c r="F41"/>
      <c r="G41"/>
      <c r="H41"/>
      <c r="I41" s="27"/>
    </row>
    <row r="42" spans="2:9" ht="13.8" x14ac:dyDescent="0.25">
      <c r="B42" s="28"/>
      <c r="C42" s="29"/>
      <c r="D42" s="30"/>
      <c r="E42" s="30"/>
      <c r="F42" s="30"/>
      <c r="G42" s="30"/>
      <c r="H42" s="30"/>
      <c r="I42" s="31"/>
    </row>
    <row r="44" spans="2:9" ht="13.8" x14ac:dyDescent="0.25">
      <c r="C44" s="36" t="s">
        <v>119</v>
      </c>
    </row>
    <row r="45" spans="2:9" x14ac:dyDescent="0.25">
      <c r="D45" s="7"/>
      <c r="E45" s="6"/>
      <c r="F45" s="6"/>
      <c r="G45" s="7"/>
      <c r="H45" s="8"/>
      <c r="I45" s="6"/>
    </row>
    <row r="46" spans="2:9" ht="13.8" x14ac:dyDescent="0.25">
      <c r="B46" s="10">
        <v>1</v>
      </c>
      <c r="C46" s="10" t="s">
        <v>170</v>
      </c>
    </row>
    <row r="47" spans="2:9" ht="13.8" x14ac:dyDescent="0.25">
      <c r="B47" s="10">
        <v>2</v>
      </c>
      <c r="C47" s="10" t="s">
        <v>171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"/>
  <sheetViews>
    <sheetView showGridLines="0" zoomScale="80" zoomScaleNormal="80"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3"/>
  <sheetViews>
    <sheetView showGridLines="0" topLeftCell="A8" zoomScale="80" zoomScaleNormal="80" workbookViewId="0">
      <selection activeCell="I27" sqref="I27"/>
    </sheetView>
  </sheetViews>
  <sheetFormatPr defaultColWidth="9" defaultRowHeight="13.2" x14ac:dyDescent="0.25"/>
  <cols>
    <col min="1" max="2" width="9" style="1"/>
    <col min="3" max="3" width="17.59765625" style="1" customWidth="1"/>
    <col min="4" max="6" width="13.69921875" style="1" customWidth="1"/>
    <col min="7" max="8" width="24.8984375" style="1" customWidth="1"/>
    <col min="9" max="9" width="16.69921875" style="1" customWidth="1"/>
    <col min="10" max="10" width="7.8984375" style="1" customWidth="1"/>
    <col min="11" max="11" width="30.5" style="1" customWidth="1"/>
    <col min="12" max="12" width="21.3984375" style="1" customWidth="1"/>
    <col min="13" max="16384" width="9" style="1"/>
  </cols>
  <sheetData>
    <row r="1" spans="1:9" ht="17.399999999999999" x14ac:dyDescent="0.3">
      <c r="A1" s="16" t="str">
        <f>'Cover Page'!A1</f>
        <v>Data Driven Decision Making - Course 3</v>
      </c>
    </row>
    <row r="2" spans="1:9" ht="17.399999999999999" x14ac:dyDescent="0.3">
      <c r="A2" s="16" t="str">
        <f>'Cover Page'!A2</f>
        <v>Week 3</v>
      </c>
    </row>
    <row r="3" spans="1:9" ht="17.399999999999999" x14ac:dyDescent="0.3">
      <c r="A3" s="16" t="str">
        <f>'Cover Page'!A3</f>
        <v>Data Visualization</v>
      </c>
    </row>
    <row r="4" spans="1:9" ht="17.399999999999999" x14ac:dyDescent="0.3">
      <c r="A4" s="16" t="s">
        <v>106</v>
      </c>
      <c r="F4" s="10"/>
    </row>
    <row r="5" spans="1:9" ht="13.8" x14ac:dyDescent="0.25">
      <c r="F5" s="10"/>
    </row>
    <row r="7" spans="1:9" ht="15.6" x14ac:dyDescent="0.3">
      <c r="C7" s="18" t="s">
        <v>106</v>
      </c>
    </row>
    <row r="8" spans="1:9" ht="13.8" x14ac:dyDescent="0.25">
      <c r="C8" t="s">
        <v>172</v>
      </c>
    </row>
    <row r="9" spans="1:9" ht="13.8" x14ac:dyDescent="0.25">
      <c r="C9" s="10" t="s">
        <v>139</v>
      </c>
    </row>
    <row r="10" spans="1:9" ht="13.8" x14ac:dyDescent="0.25">
      <c r="C10" s="10" t="s">
        <v>140</v>
      </c>
    </row>
    <row r="11" spans="1:9" ht="13.8" x14ac:dyDescent="0.25">
      <c r="C11" s="10" t="s">
        <v>141</v>
      </c>
    </row>
    <row r="12" spans="1:9" x14ac:dyDescent="0.25">
      <c r="I12" s="13"/>
    </row>
    <row r="13" spans="1:9" ht="15.6" x14ac:dyDescent="0.3">
      <c r="B13" s="17" t="s">
        <v>107</v>
      </c>
      <c r="C13" t="s">
        <v>138</v>
      </c>
      <c r="I13" s="13"/>
    </row>
    <row r="14" spans="1:9" ht="15.6" x14ac:dyDescent="0.3">
      <c r="B14" s="17"/>
      <c r="C14"/>
      <c r="I14" s="13"/>
    </row>
    <row r="15" spans="1:9" ht="13.8" x14ac:dyDescent="0.25">
      <c r="C15" s="19" t="s">
        <v>2</v>
      </c>
      <c r="D15" s="19" t="s">
        <v>101</v>
      </c>
      <c r="E15" s="19" t="s">
        <v>102</v>
      </c>
      <c r="F15" s="19" t="s">
        <v>103</v>
      </c>
      <c r="G15" s="32" t="s">
        <v>136</v>
      </c>
      <c r="H15" s="32" t="s">
        <v>137</v>
      </c>
      <c r="I15" s="13"/>
    </row>
    <row r="16" spans="1:9" ht="13.8" x14ac:dyDescent="0.25">
      <c r="C16" s="21" t="s">
        <v>3</v>
      </c>
      <c r="D16" s="22">
        <v>1240</v>
      </c>
      <c r="E16" s="22">
        <v>1430</v>
      </c>
      <c r="F16" s="22">
        <v>1849</v>
      </c>
      <c r="G16" s="20">
        <f>(E16-D16) / D16</f>
        <v>0.15322580645161291</v>
      </c>
      <c r="H16" s="20">
        <f>(F16-E16) / E16</f>
        <v>0.29300699300699301</v>
      </c>
    </row>
    <row r="17" spans="2:8" ht="13.8" x14ac:dyDescent="0.25">
      <c r="C17" s="21" t="s">
        <v>5</v>
      </c>
      <c r="D17" s="22">
        <v>2400</v>
      </c>
      <c r="E17" s="22">
        <v>2342</v>
      </c>
      <c r="F17" s="22">
        <v>2532</v>
      </c>
      <c r="G17" s="20">
        <f>(E17-D17) / D17</f>
        <v>-2.4166666666666666E-2</v>
      </c>
      <c r="H17" s="20">
        <f>(F17-E17) / E17</f>
        <v>8.1127241673783088E-2</v>
      </c>
    </row>
    <row r="18" spans="2:8" ht="13.8" x14ac:dyDescent="0.25">
      <c r="C18" s="21" t="s">
        <v>7</v>
      </c>
      <c r="D18" s="22">
        <v>1309</v>
      </c>
      <c r="E18" s="22">
        <v>1480</v>
      </c>
      <c r="F18" s="22">
        <v>1560</v>
      </c>
      <c r="G18" s="20">
        <f>(E18-D18) / D18</f>
        <v>0.1306340718105424</v>
      </c>
      <c r="H18" s="20">
        <f>(F18-E18) / E18</f>
        <v>5.4054054054054057E-2</v>
      </c>
    </row>
    <row r="19" spans="2:8" ht="13.8" x14ac:dyDescent="0.25">
      <c r="C19" s="21" t="s">
        <v>4</v>
      </c>
      <c r="D19" s="22">
        <v>1100</v>
      </c>
      <c r="E19" s="22">
        <v>1452</v>
      </c>
      <c r="F19" s="22">
        <v>1450</v>
      </c>
      <c r="G19" s="20">
        <f>(E19-D19) / D19</f>
        <v>0.32</v>
      </c>
      <c r="H19" s="20">
        <f>(F19-E19) / E19</f>
        <v>-1.3774104683195593E-3</v>
      </c>
    </row>
    <row r="20" spans="2:8" ht="13.8" x14ac:dyDescent="0.25">
      <c r="C20" s="21" t="s">
        <v>6</v>
      </c>
      <c r="D20" s="22">
        <v>1800</v>
      </c>
      <c r="E20" s="22">
        <v>1760</v>
      </c>
      <c r="F20" s="22">
        <v>1634</v>
      </c>
      <c r="G20" s="20">
        <f>(E20-D20) / D20</f>
        <v>-2.2222222222222223E-2</v>
      </c>
      <c r="H20" s="20">
        <f>(F20-E20) / E20</f>
        <v>-7.1590909090909094E-2</v>
      </c>
    </row>
    <row r="22" spans="2:8" ht="15.6" x14ac:dyDescent="0.3">
      <c r="B22" s="17" t="s">
        <v>108</v>
      </c>
      <c r="C22" t="s">
        <v>109</v>
      </c>
    </row>
    <row r="24" spans="2:8" ht="13.8" x14ac:dyDescent="0.25">
      <c r="C24" s="23"/>
      <c r="D24" s="24"/>
      <c r="E24" s="24"/>
      <c r="F24" s="24"/>
      <c r="G24" s="24"/>
      <c r="H24" s="25"/>
    </row>
    <row r="25" spans="2:8" ht="13.8" x14ac:dyDescent="0.25">
      <c r="C25" s="26"/>
      <c r="D25"/>
      <c r="E25"/>
      <c r="F25"/>
      <c r="G25"/>
      <c r="H25" s="27"/>
    </row>
    <row r="26" spans="2:8" ht="13.8" x14ac:dyDescent="0.25">
      <c r="C26" s="26"/>
      <c r="D26"/>
      <c r="E26"/>
      <c r="F26"/>
      <c r="G26"/>
      <c r="H26" s="27"/>
    </row>
    <row r="27" spans="2:8" ht="13.8" x14ac:dyDescent="0.25">
      <c r="C27" s="26"/>
      <c r="D27"/>
      <c r="E27"/>
      <c r="F27"/>
      <c r="G27"/>
      <c r="H27" s="27"/>
    </row>
    <row r="28" spans="2:8" ht="13.8" x14ac:dyDescent="0.25">
      <c r="C28" s="26"/>
      <c r="D28"/>
      <c r="E28"/>
      <c r="F28"/>
      <c r="G28"/>
      <c r="H28" s="27"/>
    </row>
    <row r="29" spans="2:8" ht="13.8" x14ac:dyDescent="0.25">
      <c r="C29" s="26"/>
      <c r="D29"/>
      <c r="E29"/>
      <c r="F29"/>
      <c r="G29"/>
      <c r="H29" s="27"/>
    </row>
    <row r="30" spans="2:8" ht="13.8" x14ac:dyDescent="0.25">
      <c r="C30" s="26"/>
      <c r="D30"/>
      <c r="E30"/>
      <c r="F30"/>
      <c r="G30"/>
      <c r="H30" s="27"/>
    </row>
    <row r="31" spans="2:8" ht="13.8" x14ac:dyDescent="0.25">
      <c r="C31" s="26"/>
      <c r="D31"/>
      <c r="E31"/>
      <c r="F31"/>
      <c r="G31"/>
      <c r="H31" s="27"/>
    </row>
    <row r="32" spans="2:8" ht="13.8" x14ac:dyDescent="0.25">
      <c r="C32" s="26"/>
      <c r="D32" s="28"/>
      <c r="E32" t="s">
        <v>110</v>
      </c>
      <c r="F32"/>
      <c r="G32"/>
      <c r="H32" s="27"/>
    </row>
    <row r="33" spans="3:8" ht="13.8" x14ac:dyDescent="0.25">
      <c r="C33" s="26"/>
      <c r="D33"/>
      <c r="E33"/>
      <c r="F33"/>
      <c r="G33"/>
      <c r="H33" s="27"/>
    </row>
    <row r="34" spans="3:8" ht="13.8" x14ac:dyDescent="0.25">
      <c r="C34" s="26"/>
      <c r="D34"/>
      <c r="E34"/>
      <c r="F34"/>
      <c r="G34"/>
      <c r="H34" s="27"/>
    </row>
    <row r="35" spans="3:8" ht="13.8" x14ac:dyDescent="0.25">
      <c r="C35" s="26"/>
      <c r="D35"/>
      <c r="E35"/>
      <c r="F35"/>
      <c r="G35"/>
      <c r="H35" s="27"/>
    </row>
    <row r="36" spans="3:8" ht="13.8" x14ac:dyDescent="0.25">
      <c r="C36" s="26"/>
      <c r="D36"/>
      <c r="E36"/>
      <c r="F36"/>
      <c r="G36"/>
      <c r="H36" s="27"/>
    </row>
    <row r="37" spans="3:8" ht="13.8" x14ac:dyDescent="0.25">
      <c r="C37" s="26"/>
      <c r="D37"/>
      <c r="E37"/>
      <c r="F37"/>
      <c r="G37"/>
      <c r="H37" s="27"/>
    </row>
    <row r="38" spans="3:8" ht="13.8" x14ac:dyDescent="0.25">
      <c r="C38" s="26"/>
      <c r="D38"/>
      <c r="E38"/>
      <c r="F38"/>
      <c r="G38"/>
      <c r="H38" s="27"/>
    </row>
    <row r="39" spans="3:8" ht="13.8" x14ac:dyDescent="0.25">
      <c r="C39" s="26"/>
      <c r="D39"/>
      <c r="E39"/>
      <c r="F39"/>
      <c r="G39"/>
      <c r="H39" s="27"/>
    </row>
    <row r="40" spans="3:8" ht="13.8" x14ac:dyDescent="0.25">
      <c r="C40" s="26"/>
      <c r="D40"/>
      <c r="E40"/>
      <c r="F40"/>
      <c r="G40"/>
      <c r="H40" s="27"/>
    </row>
    <row r="41" spans="3:8" ht="13.8" x14ac:dyDescent="0.25">
      <c r="C41" s="26"/>
      <c r="D41"/>
      <c r="E41"/>
      <c r="F41"/>
      <c r="G41"/>
      <c r="H41" s="27"/>
    </row>
    <row r="42" spans="3:8" ht="13.8" x14ac:dyDescent="0.25">
      <c r="C42" s="26"/>
      <c r="D42"/>
      <c r="E42"/>
      <c r="F42"/>
      <c r="G42"/>
      <c r="H42" s="27"/>
    </row>
    <row r="43" spans="3:8" ht="13.8" x14ac:dyDescent="0.25">
      <c r="C43" s="29"/>
      <c r="D43" s="30"/>
      <c r="E43" s="30"/>
      <c r="F43" s="30"/>
      <c r="G43" s="30"/>
      <c r="H43" s="31"/>
    </row>
  </sheetData>
  <sortState xmlns:xlrd2="http://schemas.microsoft.com/office/spreadsheetml/2017/richdata2" ref="C16:H20">
    <sortCondition descending="1" ref="H16:H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I48"/>
  <sheetViews>
    <sheetView showGridLines="0" topLeftCell="A14" zoomScale="80" zoomScaleNormal="80" workbookViewId="0">
      <selection activeCell="K39" sqref="K39"/>
    </sheetView>
  </sheetViews>
  <sheetFormatPr defaultColWidth="9" defaultRowHeight="13.2" x14ac:dyDescent="0.25"/>
  <cols>
    <col min="1" max="2" width="9" style="1"/>
    <col min="3" max="3" width="17.59765625" style="1" customWidth="1"/>
    <col min="4" max="6" width="13.69921875" style="1" customWidth="1"/>
    <col min="7" max="8" width="24.8984375" style="1" customWidth="1"/>
    <col min="9" max="9" width="8.09765625" style="1" customWidth="1"/>
    <col min="10" max="10" width="7.8984375" style="1" customWidth="1"/>
    <col min="11" max="11" width="30.5" style="1" customWidth="1"/>
    <col min="12" max="12" width="21.3984375" style="1" customWidth="1"/>
    <col min="13" max="16384" width="9" style="1"/>
  </cols>
  <sheetData>
    <row r="1" spans="1:9" ht="17.399999999999999" x14ac:dyDescent="0.3">
      <c r="A1" s="16" t="str">
        <f>'Cover Page'!A1</f>
        <v>Data Driven Decision Making - Course 3</v>
      </c>
    </row>
    <row r="2" spans="1:9" ht="17.399999999999999" x14ac:dyDescent="0.3">
      <c r="A2" s="16" t="str">
        <f>'Cover Page'!A2</f>
        <v>Week 3</v>
      </c>
    </row>
    <row r="3" spans="1:9" ht="17.399999999999999" x14ac:dyDescent="0.3">
      <c r="A3" s="16" t="str">
        <f>'Cover Page'!A3</f>
        <v>Data Visualization</v>
      </c>
    </row>
    <row r="4" spans="1:9" ht="17.399999999999999" x14ac:dyDescent="0.3">
      <c r="A4" s="16" t="s">
        <v>106</v>
      </c>
    </row>
    <row r="7" spans="1:9" ht="15.6" x14ac:dyDescent="0.3">
      <c r="C7" s="18" t="s">
        <v>106</v>
      </c>
    </row>
    <row r="8" spans="1:9" ht="13.8" x14ac:dyDescent="0.25">
      <c r="C8" t="s">
        <v>172</v>
      </c>
    </row>
    <row r="9" spans="1:9" ht="13.8" x14ac:dyDescent="0.25">
      <c r="C9" s="10" t="s">
        <v>139</v>
      </c>
    </row>
    <row r="10" spans="1:9" ht="13.8" x14ac:dyDescent="0.25">
      <c r="C10" s="10" t="s">
        <v>140</v>
      </c>
    </row>
    <row r="11" spans="1:9" ht="13.8" x14ac:dyDescent="0.25">
      <c r="C11" s="10" t="s">
        <v>141</v>
      </c>
    </row>
    <row r="12" spans="1:9" x14ac:dyDescent="0.25">
      <c r="I12" s="13"/>
    </row>
    <row r="13" spans="1:9" ht="15.6" x14ac:dyDescent="0.3">
      <c r="B13" s="17" t="s">
        <v>107</v>
      </c>
      <c r="C13" t="s">
        <v>138</v>
      </c>
      <c r="I13" s="13"/>
    </row>
    <row r="14" spans="1:9" ht="15.6" x14ac:dyDescent="0.3">
      <c r="B14" s="17"/>
      <c r="C14"/>
      <c r="I14" s="13"/>
    </row>
    <row r="15" spans="1:9" ht="13.8" x14ac:dyDescent="0.25">
      <c r="C15" s="19" t="s">
        <v>2</v>
      </c>
      <c r="D15" s="19" t="s">
        <v>101</v>
      </c>
      <c r="E15" s="19" t="s">
        <v>102</v>
      </c>
      <c r="F15" s="19" t="s">
        <v>103</v>
      </c>
      <c r="G15" s="32" t="s">
        <v>136</v>
      </c>
      <c r="H15" s="32" t="s">
        <v>137</v>
      </c>
      <c r="I15" s="13"/>
    </row>
    <row r="16" spans="1:9" ht="13.8" x14ac:dyDescent="0.25">
      <c r="C16" s="21" t="s">
        <v>3</v>
      </c>
      <c r="D16" s="22">
        <v>1240</v>
      </c>
      <c r="E16" s="22">
        <v>1430</v>
      </c>
      <c r="F16" s="22">
        <v>1849</v>
      </c>
      <c r="G16" s="20">
        <f>(E16-D16)/D16</f>
        <v>0.15322580645161291</v>
      </c>
      <c r="H16" s="20">
        <f>(F16-E16)/E16</f>
        <v>0.29300699300699301</v>
      </c>
    </row>
    <row r="17" spans="2:8" ht="13.8" x14ac:dyDescent="0.25">
      <c r="C17" s="21" t="s">
        <v>4</v>
      </c>
      <c r="D17" s="22">
        <v>1100</v>
      </c>
      <c r="E17" s="22">
        <v>1452</v>
      </c>
      <c r="F17" s="22">
        <v>1450</v>
      </c>
      <c r="G17" s="20">
        <f t="shared" ref="G17:H20" si="0">(E17-D17)/D17</f>
        <v>0.32</v>
      </c>
      <c r="H17" s="20">
        <f t="shared" si="0"/>
        <v>-1.3774104683195593E-3</v>
      </c>
    </row>
    <row r="18" spans="2:8" ht="13.8" x14ac:dyDescent="0.25">
      <c r="C18" s="21" t="s">
        <v>5</v>
      </c>
      <c r="D18" s="22">
        <v>2400</v>
      </c>
      <c r="E18" s="22">
        <v>2342</v>
      </c>
      <c r="F18" s="22">
        <v>2532</v>
      </c>
      <c r="G18" s="20">
        <f t="shared" si="0"/>
        <v>-2.4166666666666666E-2</v>
      </c>
      <c r="H18" s="20">
        <f t="shared" si="0"/>
        <v>8.1127241673783088E-2</v>
      </c>
    </row>
    <row r="19" spans="2:8" ht="13.8" x14ac:dyDescent="0.25">
      <c r="C19" s="21" t="s">
        <v>6</v>
      </c>
      <c r="D19" s="22">
        <v>1800</v>
      </c>
      <c r="E19" s="22">
        <v>1760</v>
      </c>
      <c r="F19" s="22">
        <v>1634</v>
      </c>
      <c r="G19" s="20">
        <f t="shared" si="0"/>
        <v>-2.2222222222222223E-2</v>
      </c>
      <c r="H19" s="20">
        <f t="shared" si="0"/>
        <v>-7.1590909090909094E-2</v>
      </c>
    </row>
    <row r="20" spans="2:8" ht="13.8" x14ac:dyDescent="0.25">
      <c r="C20" s="21" t="s">
        <v>7</v>
      </c>
      <c r="D20" s="22">
        <v>1309</v>
      </c>
      <c r="E20" s="22">
        <v>1480</v>
      </c>
      <c r="F20" s="22">
        <v>1560</v>
      </c>
      <c r="G20" s="20">
        <f t="shared" si="0"/>
        <v>0.1306340718105424</v>
      </c>
      <c r="H20" s="20">
        <f t="shared" si="0"/>
        <v>5.4054054054054057E-2</v>
      </c>
    </row>
    <row r="22" spans="2:8" ht="15.6" x14ac:dyDescent="0.3">
      <c r="B22" s="17" t="s">
        <v>108</v>
      </c>
      <c r="C22" t="s">
        <v>109</v>
      </c>
    </row>
    <row r="24" spans="2:8" ht="13.8" x14ac:dyDescent="0.25">
      <c r="C24" s="23"/>
      <c r="D24" s="24"/>
      <c r="E24" s="24"/>
      <c r="F24" s="24"/>
      <c r="G24" s="24"/>
      <c r="H24" s="25"/>
    </row>
    <row r="25" spans="2:8" ht="13.8" x14ac:dyDescent="0.25">
      <c r="C25" s="26"/>
      <c r="D25"/>
      <c r="E25"/>
      <c r="F25"/>
      <c r="G25"/>
      <c r="H25" s="27"/>
    </row>
    <row r="26" spans="2:8" ht="13.8" x14ac:dyDescent="0.25">
      <c r="C26" s="26"/>
      <c r="D26"/>
      <c r="E26"/>
      <c r="F26"/>
      <c r="G26"/>
      <c r="H26" s="27"/>
    </row>
    <row r="27" spans="2:8" ht="13.8" x14ac:dyDescent="0.25">
      <c r="C27" s="26"/>
      <c r="D27"/>
      <c r="E27"/>
      <c r="F27"/>
      <c r="G27"/>
      <c r="H27" s="27"/>
    </row>
    <row r="28" spans="2:8" ht="13.8" x14ac:dyDescent="0.25">
      <c r="C28" s="26"/>
      <c r="D28"/>
      <c r="E28"/>
      <c r="F28"/>
      <c r="G28"/>
      <c r="H28" s="27"/>
    </row>
    <row r="29" spans="2:8" ht="13.8" x14ac:dyDescent="0.25">
      <c r="C29" s="26"/>
      <c r="D29"/>
      <c r="E29"/>
      <c r="F29"/>
      <c r="G29"/>
      <c r="H29" s="27"/>
    </row>
    <row r="30" spans="2:8" ht="13.8" x14ac:dyDescent="0.25">
      <c r="C30" s="26"/>
      <c r="D30"/>
      <c r="E30"/>
      <c r="F30"/>
      <c r="G30"/>
      <c r="H30" s="27"/>
    </row>
    <row r="31" spans="2:8" ht="13.8" x14ac:dyDescent="0.25">
      <c r="C31" s="26"/>
      <c r="D31"/>
      <c r="E31"/>
      <c r="F31"/>
      <c r="G31"/>
      <c r="H31" s="27"/>
    </row>
    <row r="32" spans="2:8" ht="13.8" x14ac:dyDescent="0.25">
      <c r="C32" s="26"/>
      <c r="D32" s="28"/>
      <c r="E32" t="s">
        <v>110</v>
      </c>
      <c r="F32"/>
      <c r="G32"/>
      <c r="H32" s="27"/>
    </row>
    <row r="33" spans="2:8" ht="13.8" x14ac:dyDescent="0.25">
      <c r="C33" s="26"/>
      <c r="D33"/>
      <c r="E33"/>
      <c r="F33"/>
      <c r="G33"/>
      <c r="H33" s="27"/>
    </row>
    <row r="34" spans="2:8" ht="13.8" x14ac:dyDescent="0.25">
      <c r="C34" s="26"/>
      <c r="D34"/>
      <c r="E34"/>
      <c r="F34"/>
      <c r="G34"/>
      <c r="H34" s="27"/>
    </row>
    <row r="35" spans="2:8" ht="13.8" x14ac:dyDescent="0.25">
      <c r="C35" s="26"/>
      <c r="D35"/>
      <c r="E35"/>
      <c r="F35"/>
      <c r="G35"/>
      <c r="H35" s="27"/>
    </row>
    <row r="36" spans="2:8" ht="13.8" x14ac:dyDescent="0.25">
      <c r="C36" s="26"/>
      <c r="D36"/>
      <c r="E36"/>
      <c r="F36"/>
      <c r="G36"/>
      <c r="H36" s="27"/>
    </row>
    <row r="37" spans="2:8" ht="13.8" x14ac:dyDescent="0.25">
      <c r="C37" s="26"/>
      <c r="D37"/>
      <c r="E37"/>
      <c r="F37"/>
      <c r="G37"/>
      <c r="H37" s="27"/>
    </row>
    <row r="38" spans="2:8" ht="13.8" x14ac:dyDescent="0.25">
      <c r="C38" s="26"/>
      <c r="D38"/>
      <c r="E38"/>
      <c r="F38"/>
      <c r="G38"/>
      <c r="H38" s="27"/>
    </row>
    <row r="39" spans="2:8" ht="13.8" x14ac:dyDescent="0.25">
      <c r="C39" s="26"/>
      <c r="D39"/>
      <c r="E39"/>
      <c r="F39"/>
      <c r="G39"/>
      <c r="H39" s="27"/>
    </row>
    <row r="40" spans="2:8" ht="13.8" x14ac:dyDescent="0.25">
      <c r="C40" s="26"/>
      <c r="D40"/>
      <c r="E40"/>
      <c r="F40"/>
      <c r="G40"/>
      <c r="H40" s="27"/>
    </row>
    <row r="41" spans="2:8" ht="13.8" x14ac:dyDescent="0.25">
      <c r="C41" s="26"/>
      <c r="D41"/>
      <c r="E41"/>
      <c r="F41"/>
      <c r="G41"/>
      <c r="H41" s="27"/>
    </row>
    <row r="42" spans="2:8" ht="13.8" x14ac:dyDescent="0.25">
      <c r="C42" s="26"/>
      <c r="D42"/>
      <c r="E42"/>
      <c r="F42"/>
      <c r="G42"/>
      <c r="H42" s="27"/>
    </row>
    <row r="43" spans="2:8" ht="13.8" x14ac:dyDescent="0.25">
      <c r="C43" s="29"/>
      <c r="D43" s="30"/>
      <c r="E43" s="30"/>
      <c r="F43" s="30"/>
      <c r="G43" s="30"/>
      <c r="H43" s="31"/>
    </row>
    <row r="45" spans="2:8" ht="15.6" x14ac:dyDescent="0.3">
      <c r="B45" s="17"/>
      <c r="C45" s="36" t="s">
        <v>119</v>
      </c>
    </row>
    <row r="46" spans="2:8" ht="13.8" x14ac:dyDescent="0.25">
      <c r="B46" s="10">
        <v>1</v>
      </c>
      <c r="C46" s="10" t="s">
        <v>154</v>
      </c>
    </row>
    <row r="47" spans="2:8" ht="13.8" x14ac:dyDescent="0.25">
      <c r="B47" s="10">
        <v>2</v>
      </c>
      <c r="C47" s="10" t="s">
        <v>155</v>
      </c>
    </row>
    <row r="48" spans="2:8" ht="13.8" x14ac:dyDescent="0.25">
      <c r="B48" s="10">
        <v>3</v>
      </c>
      <c r="C48" s="10" t="s">
        <v>156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0.14999847407452621"/>
  </sheetPr>
  <dimension ref="A1:I53"/>
  <sheetViews>
    <sheetView showGridLines="0" zoomScale="80" zoomScaleNormal="80" workbookViewId="0">
      <selection activeCell="C13" sqref="C13"/>
    </sheetView>
  </sheetViews>
  <sheetFormatPr defaultColWidth="9" defaultRowHeight="13.2" x14ac:dyDescent="0.25"/>
  <cols>
    <col min="1" max="2" width="9" style="1"/>
    <col min="3" max="3" width="17.59765625" style="1" customWidth="1"/>
    <col min="4" max="5" width="18.59765625" style="1" customWidth="1"/>
    <col min="6" max="7" width="25.5" style="1" customWidth="1"/>
    <col min="8" max="8" width="5.5" style="1" customWidth="1"/>
    <col min="9" max="9" width="16.69921875" style="1" customWidth="1"/>
    <col min="10" max="16384" width="9" style="1"/>
  </cols>
  <sheetData>
    <row r="1" spans="1:9" ht="17.399999999999999" x14ac:dyDescent="0.3">
      <c r="A1" s="16" t="str">
        <f>'Cover Page'!A1</f>
        <v>Data Driven Decision Making - Course 3</v>
      </c>
    </row>
    <row r="2" spans="1:9" ht="17.399999999999999" x14ac:dyDescent="0.3">
      <c r="A2" s="16" t="str">
        <f>'Cover Page'!A2</f>
        <v>Week 3</v>
      </c>
    </row>
    <row r="3" spans="1:9" ht="17.399999999999999" x14ac:dyDescent="0.3">
      <c r="A3" s="16" t="str">
        <f>'Cover Page'!A3</f>
        <v>Data Visualization</v>
      </c>
    </row>
    <row r="4" spans="1:9" ht="17.399999999999999" x14ac:dyDescent="0.3">
      <c r="A4" s="16" t="s">
        <v>114</v>
      </c>
    </row>
    <row r="7" spans="1:9" ht="15.6" x14ac:dyDescent="0.3">
      <c r="C7" s="17" t="s">
        <v>114</v>
      </c>
    </row>
    <row r="8" spans="1:9" ht="13.8" x14ac:dyDescent="0.25">
      <c r="C8" s="10" t="s">
        <v>24</v>
      </c>
    </row>
    <row r="9" spans="1:9" ht="13.8" x14ac:dyDescent="0.25">
      <c r="C9" s="10" t="s">
        <v>142</v>
      </c>
    </row>
    <row r="10" spans="1:9" ht="13.8" x14ac:dyDescent="0.25">
      <c r="C10" s="10" t="s">
        <v>143</v>
      </c>
    </row>
    <row r="11" spans="1:9" ht="13.8" x14ac:dyDescent="0.25">
      <c r="C11" s="10"/>
    </row>
    <row r="12" spans="1:9" ht="13.8" x14ac:dyDescent="0.25">
      <c r="C12" s="10" t="s">
        <v>144</v>
      </c>
    </row>
    <row r="13" spans="1:9" ht="13.8" x14ac:dyDescent="0.25">
      <c r="C13" s="10" t="s">
        <v>173</v>
      </c>
      <c r="H13" s="2"/>
      <c r="I13" s="2"/>
    </row>
    <row r="14" spans="1:9" ht="13.8" x14ac:dyDescent="0.25">
      <c r="C14" s="10" t="s">
        <v>145</v>
      </c>
    </row>
    <row r="16" spans="1:9" ht="15.6" x14ac:dyDescent="0.3">
      <c r="B16" s="17" t="s">
        <v>115</v>
      </c>
      <c r="C16" t="s">
        <v>116</v>
      </c>
    </row>
    <row r="18" spans="2:9" ht="13.8" x14ac:dyDescent="0.25">
      <c r="C18" s="33" t="s">
        <v>9</v>
      </c>
      <c r="D18" s="33" t="s">
        <v>8</v>
      </c>
      <c r="E18" s="33" t="s">
        <v>104</v>
      </c>
      <c r="F18" s="33" t="s">
        <v>10</v>
      </c>
      <c r="G18" s="33" t="s">
        <v>11</v>
      </c>
      <c r="I18"/>
    </row>
    <row r="19" spans="2:9" ht="13.8" x14ac:dyDescent="0.25">
      <c r="C19" s="34">
        <v>1440</v>
      </c>
      <c r="D19" s="34">
        <v>1628</v>
      </c>
      <c r="E19" s="34" t="s">
        <v>12</v>
      </c>
      <c r="F19" s="35"/>
      <c r="G19" s="35"/>
      <c r="I19"/>
    </row>
    <row r="20" spans="2:9" ht="13.8" x14ac:dyDescent="0.25">
      <c r="C20" s="34">
        <v>1408</v>
      </c>
      <c r="D20" s="34">
        <v>1641</v>
      </c>
      <c r="E20" s="34" t="s">
        <v>13</v>
      </c>
      <c r="F20" s="35"/>
      <c r="G20" s="35"/>
      <c r="I20"/>
    </row>
    <row r="21" spans="2:9" ht="13.8" x14ac:dyDescent="0.25">
      <c r="B21" s="14"/>
      <c r="C21" s="34">
        <v>1307</v>
      </c>
      <c r="D21" s="34">
        <v>1350</v>
      </c>
      <c r="E21" s="34" t="s">
        <v>14</v>
      </c>
      <c r="F21" s="35"/>
      <c r="G21" s="35"/>
      <c r="I21"/>
    </row>
    <row r="22" spans="2:9" ht="13.8" x14ac:dyDescent="0.25">
      <c r="B22" s="14"/>
      <c r="C22" s="34">
        <v>1380</v>
      </c>
      <c r="D22" s="34">
        <v>1325</v>
      </c>
      <c r="E22" s="34" t="s">
        <v>15</v>
      </c>
      <c r="F22" s="35"/>
      <c r="G22" s="35"/>
      <c r="I22"/>
    </row>
    <row r="23" spans="2:9" ht="13.8" x14ac:dyDescent="0.25">
      <c r="B23" s="14"/>
      <c r="C23" s="34">
        <v>1480</v>
      </c>
      <c r="D23" s="34">
        <v>1375</v>
      </c>
      <c r="E23" s="34" t="s">
        <v>16</v>
      </c>
      <c r="F23" s="35"/>
      <c r="G23" s="35"/>
    </row>
    <row r="24" spans="2:9" ht="13.8" x14ac:dyDescent="0.25">
      <c r="B24" s="14"/>
      <c r="C24" s="34">
        <v>1450</v>
      </c>
      <c r="D24" s="34">
        <v>1368</v>
      </c>
      <c r="E24" s="34" t="s">
        <v>17</v>
      </c>
      <c r="F24" s="35"/>
      <c r="G24" s="35"/>
    </row>
    <row r="25" spans="2:9" ht="13.8" x14ac:dyDescent="0.25">
      <c r="B25" s="14"/>
      <c r="C25" s="34">
        <v>1780</v>
      </c>
      <c r="D25" s="34">
        <v>1687</v>
      </c>
      <c r="E25" s="34" t="s">
        <v>18</v>
      </c>
      <c r="F25" s="35"/>
      <c r="G25" s="35"/>
    </row>
    <row r="26" spans="2:9" ht="13.8" x14ac:dyDescent="0.25">
      <c r="B26" s="14"/>
      <c r="C26" s="34">
        <v>1625</v>
      </c>
      <c r="D26" s="34">
        <v>1480</v>
      </c>
      <c r="E26" s="34" t="s">
        <v>19</v>
      </c>
      <c r="F26" s="35"/>
      <c r="G26" s="35"/>
    </row>
    <row r="27" spans="2:9" ht="13.8" x14ac:dyDescent="0.25">
      <c r="B27" s="14"/>
      <c r="C27" s="34">
        <v>1579</v>
      </c>
      <c r="D27" s="34">
        <v>1475</v>
      </c>
      <c r="E27" s="34" t="s">
        <v>20</v>
      </c>
      <c r="F27" s="35"/>
      <c r="G27" s="35"/>
    </row>
    <row r="28" spans="2:9" ht="13.8" x14ac:dyDescent="0.25">
      <c r="B28" s="14"/>
      <c r="C28" s="34">
        <v>1687</v>
      </c>
      <c r="D28" s="34">
        <v>1425</v>
      </c>
      <c r="E28" s="34" t="s">
        <v>21</v>
      </c>
      <c r="F28" s="35"/>
      <c r="G28" s="35"/>
    </row>
    <row r="29" spans="2:9" ht="13.8" x14ac:dyDescent="0.25">
      <c r="B29" s="14"/>
      <c r="C29" s="34">
        <v>1701</v>
      </c>
      <c r="D29" s="34">
        <v>1397</v>
      </c>
      <c r="E29" s="34" t="s">
        <v>22</v>
      </c>
      <c r="F29" s="35"/>
      <c r="G29" s="35"/>
    </row>
    <row r="30" spans="2:9" ht="13.8" x14ac:dyDescent="0.25">
      <c r="B30" s="14"/>
      <c r="C30" s="34">
        <v>1750</v>
      </c>
      <c r="D30" s="34">
        <v>1387</v>
      </c>
      <c r="E30" s="34" t="s">
        <v>23</v>
      </c>
      <c r="F30" s="35"/>
      <c r="G30" s="35"/>
    </row>
    <row r="31" spans="2:9" x14ac:dyDescent="0.25">
      <c r="B31" s="14"/>
      <c r="C31" s="14"/>
    </row>
    <row r="32" spans="2:9" ht="15.6" x14ac:dyDescent="0.3">
      <c r="B32" s="17" t="s">
        <v>117</v>
      </c>
      <c r="C32" t="s">
        <v>125</v>
      </c>
    </row>
    <row r="33" spans="2:7" x14ac:dyDescent="0.25">
      <c r="B33" s="14"/>
      <c r="C33" s="14"/>
    </row>
    <row r="34" spans="2:7" ht="13.8" x14ac:dyDescent="0.25">
      <c r="C34" s="23"/>
      <c r="D34" s="24"/>
      <c r="E34" s="24"/>
      <c r="F34" s="24"/>
      <c r="G34" s="25"/>
    </row>
    <row r="35" spans="2:7" ht="13.8" x14ac:dyDescent="0.25">
      <c r="C35" s="26"/>
      <c r="D35"/>
      <c r="E35"/>
      <c r="F35"/>
      <c r="G35" s="27"/>
    </row>
    <row r="36" spans="2:7" ht="13.8" x14ac:dyDescent="0.25">
      <c r="C36" s="26"/>
      <c r="D36"/>
      <c r="E36"/>
      <c r="F36"/>
      <c r="G36" s="27"/>
    </row>
    <row r="37" spans="2:7" ht="13.8" x14ac:dyDescent="0.25">
      <c r="C37" s="26"/>
      <c r="D37"/>
      <c r="E37"/>
      <c r="F37"/>
      <c r="G37" s="27"/>
    </row>
    <row r="38" spans="2:7" ht="13.8" x14ac:dyDescent="0.25">
      <c r="C38" s="26"/>
      <c r="D38"/>
      <c r="E38"/>
      <c r="F38"/>
      <c r="G38" s="27"/>
    </row>
    <row r="39" spans="2:7" ht="13.8" x14ac:dyDescent="0.25">
      <c r="C39" s="26"/>
      <c r="D39"/>
      <c r="E39"/>
      <c r="F39"/>
      <c r="G39" s="27"/>
    </row>
    <row r="40" spans="2:7" ht="13.8" x14ac:dyDescent="0.25">
      <c r="C40" s="26"/>
      <c r="D40"/>
      <c r="E40"/>
      <c r="F40"/>
      <c r="G40" s="27"/>
    </row>
    <row r="41" spans="2:7" ht="13.8" x14ac:dyDescent="0.25">
      <c r="C41" s="26"/>
      <c r="D41"/>
      <c r="E41"/>
      <c r="F41"/>
      <c r="G41" s="27"/>
    </row>
    <row r="42" spans="2:7" ht="13.8" x14ac:dyDescent="0.25">
      <c r="C42" s="26"/>
      <c r="D42" s="28"/>
      <c r="E42" t="s">
        <v>110</v>
      </c>
      <c r="F42"/>
      <c r="G42" s="27"/>
    </row>
    <row r="43" spans="2:7" ht="13.8" x14ac:dyDescent="0.25">
      <c r="C43" s="26"/>
      <c r="D43"/>
      <c r="E43"/>
      <c r="F43"/>
      <c r="G43" s="27"/>
    </row>
    <row r="44" spans="2:7" ht="13.8" x14ac:dyDescent="0.25">
      <c r="C44" s="26"/>
      <c r="D44"/>
      <c r="E44"/>
      <c r="F44"/>
      <c r="G44" s="27"/>
    </row>
    <row r="45" spans="2:7" ht="13.8" x14ac:dyDescent="0.25">
      <c r="C45" s="26"/>
      <c r="D45"/>
      <c r="E45"/>
      <c r="F45"/>
      <c r="G45" s="27"/>
    </row>
    <row r="46" spans="2:7" ht="13.8" x14ac:dyDescent="0.25">
      <c r="C46" s="26"/>
      <c r="D46"/>
      <c r="E46"/>
      <c r="F46"/>
      <c r="G46" s="27"/>
    </row>
    <row r="47" spans="2:7" ht="13.8" x14ac:dyDescent="0.25">
      <c r="C47" s="26"/>
      <c r="D47"/>
      <c r="E47"/>
      <c r="F47"/>
      <c r="G47" s="27"/>
    </row>
    <row r="48" spans="2:7" ht="13.8" x14ac:dyDescent="0.25">
      <c r="C48" s="26"/>
      <c r="D48"/>
      <c r="E48"/>
      <c r="F48"/>
      <c r="G48" s="27"/>
    </row>
    <row r="49" spans="3:7" ht="13.8" x14ac:dyDescent="0.25">
      <c r="C49" s="26"/>
      <c r="D49"/>
      <c r="E49"/>
      <c r="F49"/>
      <c r="G49" s="27"/>
    </row>
    <row r="50" spans="3:7" ht="13.8" x14ac:dyDescent="0.25">
      <c r="C50" s="26"/>
      <c r="D50"/>
      <c r="E50"/>
      <c r="F50"/>
      <c r="G50" s="27"/>
    </row>
    <row r="51" spans="3:7" ht="13.8" x14ac:dyDescent="0.25">
      <c r="C51" s="26"/>
      <c r="D51"/>
      <c r="E51"/>
      <c r="F51"/>
      <c r="G51" s="27"/>
    </row>
    <row r="52" spans="3:7" ht="13.8" x14ac:dyDescent="0.25">
      <c r="C52" s="26"/>
      <c r="D52"/>
      <c r="E52"/>
      <c r="F52"/>
      <c r="G52" s="27"/>
    </row>
    <row r="53" spans="3:7" ht="13.8" x14ac:dyDescent="0.25">
      <c r="C53" s="29"/>
      <c r="D53" s="30"/>
      <c r="E53" s="30"/>
      <c r="F53" s="30"/>
      <c r="G53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I58"/>
  <sheetViews>
    <sheetView showGridLines="0" zoomScale="80" zoomScaleNormal="80" workbookViewId="0">
      <selection activeCell="C13" sqref="C13"/>
    </sheetView>
  </sheetViews>
  <sheetFormatPr defaultColWidth="9" defaultRowHeight="13.2" x14ac:dyDescent="0.25"/>
  <cols>
    <col min="1" max="2" width="9" style="1"/>
    <col min="3" max="3" width="17.59765625" style="1" customWidth="1"/>
    <col min="4" max="5" width="18.59765625" style="1" customWidth="1"/>
    <col min="6" max="7" width="25.5" style="1" customWidth="1"/>
    <col min="8" max="8" width="5.5" style="1" customWidth="1"/>
    <col min="9" max="9" width="16.69921875" style="1" customWidth="1"/>
    <col min="10" max="16384" width="9" style="1"/>
  </cols>
  <sheetData>
    <row r="1" spans="1:9" ht="17.399999999999999" x14ac:dyDescent="0.3">
      <c r="A1" s="16" t="str">
        <f>'Cover Page'!A1</f>
        <v>Data Driven Decision Making - Course 3</v>
      </c>
    </row>
    <row r="2" spans="1:9" ht="17.399999999999999" x14ac:dyDescent="0.3">
      <c r="A2" s="16" t="str">
        <f>'Cover Page'!A2</f>
        <v>Week 3</v>
      </c>
    </row>
    <row r="3" spans="1:9" ht="17.399999999999999" x14ac:dyDescent="0.3">
      <c r="A3" s="16" t="str">
        <f>'Cover Page'!A3</f>
        <v>Data Visualization</v>
      </c>
    </row>
    <row r="4" spans="1:9" ht="17.399999999999999" x14ac:dyDescent="0.3">
      <c r="A4" s="16" t="s">
        <v>114</v>
      </c>
    </row>
    <row r="7" spans="1:9" ht="15.6" x14ac:dyDescent="0.3">
      <c r="C7" s="17" t="s">
        <v>114</v>
      </c>
    </row>
    <row r="8" spans="1:9" ht="13.8" x14ac:dyDescent="0.25">
      <c r="C8" s="10" t="s">
        <v>24</v>
      </c>
    </row>
    <row r="9" spans="1:9" ht="13.8" x14ac:dyDescent="0.25">
      <c r="C9" s="10" t="s">
        <v>142</v>
      </c>
    </row>
    <row r="10" spans="1:9" ht="13.8" x14ac:dyDescent="0.25">
      <c r="C10" s="10" t="s">
        <v>143</v>
      </c>
    </row>
    <row r="11" spans="1:9" ht="13.8" x14ac:dyDescent="0.25">
      <c r="C11" s="10"/>
    </row>
    <row r="12" spans="1:9" ht="13.8" x14ac:dyDescent="0.25">
      <c r="C12" s="10" t="s">
        <v>144</v>
      </c>
    </row>
    <row r="13" spans="1:9" ht="13.8" x14ac:dyDescent="0.25">
      <c r="C13" s="10" t="s">
        <v>173</v>
      </c>
      <c r="H13" s="2"/>
      <c r="I13" s="2"/>
    </row>
    <row r="14" spans="1:9" ht="13.8" x14ac:dyDescent="0.25">
      <c r="C14" s="10" t="s">
        <v>145</v>
      </c>
    </row>
    <row r="16" spans="1:9" ht="15.6" x14ac:dyDescent="0.3">
      <c r="B16" s="17" t="s">
        <v>115</v>
      </c>
      <c r="C16" t="s">
        <v>116</v>
      </c>
    </row>
    <row r="18" spans="2:7" ht="13.8" x14ac:dyDescent="0.25">
      <c r="C18" s="33" t="s">
        <v>9</v>
      </c>
      <c r="D18" s="33" t="s">
        <v>8</v>
      </c>
      <c r="E18" s="33" t="s">
        <v>104</v>
      </c>
      <c r="F18" s="33" t="s">
        <v>10</v>
      </c>
      <c r="G18" s="33" t="s">
        <v>11</v>
      </c>
    </row>
    <row r="19" spans="2:7" ht="13.8" x14ac:dyDescent="0.25">
      <c r="C19" s="34">
        <v>1440</v>
      </c>
      <c r="D19" s="34">
        <v>1628</v>
      </c>
      <c r="E19" s="34" t="s">
        <v>12</v>
      </c>
      <c r="F19" s="35">
        <f>D19-C19</f>
        <v>188</v>
      </c>
      <c r="G19" s="35">
        <f>F19</f>
        <v>188</v>
      </c>
    </row>
    <row r="20" spans="2:7" ht="13.8" x14ac:dyDescent="0.25">
      <c r="C20" s="34">
        <v>1408</v>
      </c>
      <c r="D20" s="34">
        <v>1641</v>
      </c>
      <c r="E20" s="34" t="s">
        <v>13</v>
      </c>
      <c r="F20" s="35">
        <f t="shared" ref="F20:F30" si="0">D20-C20</f>
        <v>233</v>
      </c>
      <c r="G20" s="35">
        <f>F20+G19</f>
        <v>421</v>
      </c>
    </row>
    <row r="21" spans="2:7" ht="13.8" x14ac:dyDescent="0.25">
      <c r="B21" s="14"/>
      <c r="C21" s="34">
        <v>1307</v>
      </c>
      <c r="D21" s="34">
        <v>1350</v>
      </c>
      <c r="E21" s="34" t="s">
        <v>14</v>
      </c>
      <c r="F21" s="35">
        <f t="shared" si="0"/>
        <v>43</v>
      </c>
      <c r="G21" s="35">
        <f t="shared" ref="G21:G30" si="1">F21+G20</f>
        <v>464</v>
      </c>
    </row>
    <row r="22" spans="2:7" ht="13.8" x14ac:dyDescent="0.25">
      <c r="B22" s="14"/>
      <c r="C22" s="34">
        <v>1380</v>
      </c>
      <c r="D22" s="34">
        <v>1325</v>
      </c>
      <c r="E22" s="34" t="s">
        <v>15</v>
      </c>
      <c r="F22" s="35">
        <f t="shared" si="0"/>
        <v>-55</v>
      </c>
      <c r="G22" s="35">
        <f t="shared" si="1"/>
        <v>409</v>
      </c>
    </row>
    <row r="23" spans="2:7" ht="13.8" x14ac:dyDescent="0.25">
      <c r="B23" s="14"/>
      <c r="C23" s="34">
        <v>1480</v>
      </c>
      <c r="D23" s="34">
        <v>1375</v>
      </c>
      <c r="E23" s="34" t="s">
        <v>16</v>
      </c>
      <c r="F23" s="35">
        <f t="shared" si="0"/>
        <v>-105</v>
      </c>
      <c r="G23" s="35">
        <f t="shared" si="1"/>
        <v>304</v>
      </c>
    </row>
    <row r="24" spans="2:7" ht="13.8" x14ac:dyDescent="0.25">
      <c r="B24" s="14"/>
      <c r="C24" s="34">
        <v>1450</v>
      </c>
      <c r="D24" s="34">
        <v>1368</v>
      </c>
      <c r="E24" s="34" t="s">
        <v>17</v>
      </c>
      <c r="F24" s="35">
        <f t="shared" si="0"/>
        <v>-82</v>
      </c>
      <c r="G24" s="35">
        <f t="shared" si="1"/>
        <v>222</v>
      </c>
    </row>
    <row r="25" spans="2:7" ht="13.8" x14ac:dyDescent="0.25">
      <c r="B25" s="14"/>
      <c r="C25" s="34">
        <v>1780</v>
      </c>
      <c r="D25" s="34">
        <v>1687</v>
      </c>
      <c r="E25" s="34" t="s">
        <v>18</v>
      </c>
      <c r="F25" s="35">
        <f t="shared" si="0"/>
        <v>-93</v>
      </c>
      <c r="G25" s="35">
        <f t="shared" si="1"/>
        <v>129</v>
      </c>
    </row>
    <row r="26" spans="2:7" ht="13.8" x14ac:dyDescent="0.25">
      <c r="B26" s="14"/>
      <c r="C26" s="34">
        <v>1625</v>
      </c>
      <c r="D26" s="34">
        <v>1480</v>
      </c>
      <c r="E26" s="34" t="s">
        <v>19</v>
      </c>
      <c r="F26" s="35">
        <f t="shared" si="0"/>
        <v>-145</v>
      </c>
      <c r="G26" s="35">
        <f t="shared" si="1"/>
        <v>-16</v>
      </c>
    </row>
    <row r="27" spans="2:7" ht="13.8" x14ac:dyDescent="0.25">
      <c r="B27" s="14"/>
      <c r="C27" s="34">
        <v>1579</v>
      </c>
      <c r="D27" s="34">
        <v>1475</v>
      </c>
      <c r="E27" s="34" t="s">
        <v>20</v>
      </c>
      <c r="F27" s="35">
        <f t="shared" si="0"/>
        <v>-104</v>
      </c>
      <c r="G27" s="35">
        <f t="shared" si="1"/>
        <v>-120</v>
      </c>
    </row>
    <row r="28" spans="2:7" ht="13.8" x14ac:dyDescent="0.25">
      <c r="B28" s="14"/>
      <c r="C28" s="34">
        <v>1687</v>
      </c>
      <c r="D28" s="34">
        <v>1425</v>
      </c>
      <c r="E28" s="34" t="s">
        <v>21</v>
      </c>
      <c r="F28" s="35">
        <f t="shared" si="0"/>
        <v>-262</v>
      </c>
      <c r="G28" s="35">
        <f t="shared" si="1"/>
        <v>-382</v>
      </c>
    </row>
    <row r="29" spans="2:7" ht="13.8" x14ac:dyDescent="0.25">
      <c r="B29" s="14"/>
      <c r="C29" s="34">
        <v>1701</v>
      </c>
      <c r="D29" s="34">
        <v>1397</v>
      </c>
      <c r="E29" s="34" t="s">
        <v>22</v>
      </c>
      <c r="F29" s="35">
        <f t="shared" si="0"/>
        <v>-304</v>
      </c>
      <c r="G29" s="35">
        <f t="shared" si="1"/>
        <v>-686</v>
      </c>
    </row>
    <row r="30" spans="2:7" ht="13.8" x14ac:dyDescent="0.25">
      <c r="B30" s="14"/>
      <c r="C30" s="34">
        <v>1750</v>
      </c>
      <c r="D30" s="34">
        <v>1387</v>
      </c>
      <c r="E30" s="34" t="s">
        <v>23</v>
      </c>
      <c r="F30" s="35">
        <f t="shared" si="0"/>
        <v>-363</v>
      </c>
      <c r="G30" s="35">
        <f t="shared" si="1"/>
        <v>-1049</v>
      </c>
    </row>
    <row r="31" spans="2:7" x14ac:dyDescent="0.25">
      <c r="B31" s="14"/>
      <c r="C31" s="14"/>
    </row>
    <row r="32" spans="2:7" ht="15.6" x14ac:dyDescent="0.3">
      <c r="B32" s="17" t="s">
        <v>117</v>
      </c>
      <c r="C32" t="s">
        <v>118</v>
      </c>
    </row>
    <row r="33" spans="2:7" x14ac:dyDescent="0.25">
      <c r="B33" s="14"/>
      <c r="C33" s="14"/>
    </row>
    <row r="34" spans="2:7" ht="13.8" x14ac:dyDescent="0.25">
      <c r="C34" s="23"/>
      <c r="D34" s="24"/>
      <c r="E34" s="24"/>
      <c r="F34" s="24"/>
      <c r="G34" s="25"/>
    </row>
    <row r="35" spans="2:7" ht="13.8" x14ac:dyDescent="0.25">
      <c r="C35" s="26"/>
      <c r="D35"/>
      <c r="E35"/>
      <c r="F35"/>
      <c r="G35" s="27"/>
    </row>
    <row r="36" spans="2:7" ht="13.8" x14ac:dyDescent="0.25">
      <c r="C36" s="26"/>
      <c r="D36"/>
      <c r="E36"/>
      <c r="F36"/>
      <c r="G36" s="27"/>
    </row>
    <row r="37" spans="2:7" ht="13.8" x14ac:dyDescent="0.25">
      <c r="C37" s="26"/>
      <c r="D37"/>
      <c r="E37"/>
      <c r="F37"/>
      <c r="G37" s="27"/>
    </row>
    <row r="38" spans="2:7" ht="13.8" x14ac:dyDescent="0.25">
      <c r="C38" s="26"/>
      <c r="D38"/>
      <c r="E38"/>
      <c r="F38"/>
      <c r="G38" s="27"/>
    </row>
    <row r="39" spans="2:7" ht="13.8" x14ac:dyDescent="0.25">
      <c r="C39" s="26"/>
      <c r="D39"/>
      <c r="E39"/>
      <c r="F39"/>
      <c r="G39" s="27"/>
    </row>
    <row r="40" spans="2:7" ht="13.8" x14ac:dyDescent="0.25">
      <c r="C40" s="26"/>
      <c r="D40"/>
      <c r="E40"/>
      <c r="F40"/>
      <c r="G40" s="27"/>
    </row>
    <row r="41" spans="2:7" ht="13.8" x14ac:dyDescent="0.25">
      <c r="C41" s="26"/>
      <c r="D41"/>
      <c r="E41"/>
      <c r="F41"/>
      <c r="G41" s="27"/>
    </row>
    <row r="42" spans="2:7" ht="13.8" x14ac:dyDescent="0.25">
      <c r="C42" s="26"/>
      <c r="D42" s="28"/>
      <c r="E42" t="s">
        <v>110</v>
      </c>
      <c r="F42"/>
      <c r="G42" s="27"/>
    </row>
    <row r="43" spans="2:7" ht="13.8" x14ac:dyDescent="0.25">
      <c r="C43" s="26"/>
      <c r="D43"/>
      <c r="E43"/>
      <c r="F43"/>
      <c r="G43" s="27"/>
    </row>
    <row r="44" spans="2:7" ht="13.8" x14ac:dyDescent="0.25">
      <c r="C44" s="26"/>
      <c r="D44"/>
      <c r="E44"/>
      <c r="F44"/>
      <c r="G44" s="27"/>
    </row>
    <row r="45" spans="2:7" ht="13.8" x14ac:dyDescent="0.25">
      <c r="C45" s="26"/>
      <c r="D45"/>
      <c r="E45"/>
      <c r="F45"/>
      <c r="G45" s="27"/>
    </row>
    <row r="46" spans="2:7" ht="13.8" x14ac:dyDescent="0.25">
      <c r="C46" s="26"/>
      <c r="D46"/>
      <c r="E46"/>
      <c r="F46"/>
      <c r="G46" s="27"/>
    </row>
    <row r="47" spans="2:7" ht="13.8" x14ac:dyDescent="0.25">
      <c r="C47" s="26"/>
      <c r="D47"/>
      <c r="E47"/>
      <c r="F47"/>
      <c r="G47" s="27"/>
    </row>
    <row r="48" spans="2:7" ht="13.8" x14ac:dyDescent="0.25">
      <c r="C48" s="26"/>
      <c r="D48"/>
      <c r="E48"/>
      <c r="F48"/>
      <c r="G48" s="27"/>
    </row>
    <row r="49" spans="2:7" ht="13.8" x14ac:dyDescent="0.25">
      <c r="C49" s="26"/>
      <c r="D49"/>
      <c r="E49"/>
      <c r="F49"/>
      <c r="G49" s="27"/>
    </row>
    <row r="50" spans="2:7" ht="13.8" x14ac:dyDescent="0.25">
      <c r="C50" s="26"/>
      <c r="D50"/>
      <c r="E50"/>
      <c r="F50"/>
      <c r="G50" s="27"/>
    </row>
    <row r="51" spans="2:7" ht="13.8" x14ac:dyDescent="0.25">
      <c r="C51" s="26"/>
      <c r="D51"/>
      <c r="E51"/>
      <c r="F51"/>
      <c r="G51" s="27"/>
    </row>
    <row r="52" spans="2:7" ht="13.8" x14ac:dyDescent="0.25">
      <c r="C52" s="26"/>
      <c r="D52"/>
      <c r="E52"/>
      <c r="F52"/>
      <c r="G52" s="27"/>
    </row>
    <row r="53" spans="2:7" ht="13.8" x14ac:dyDescent="0.25">
      <c r="C53" s="29"/>
      <c r="D53" s="30"/>
      <c r="E53" s="30"/>
      <c r="F53" s="30"/>
      <c r="G53" s="31"/>
    </row>
    <row r="55" spans="2:7" ht="13.8" x14ac:dyDescent="0.25">
      <c r="C55" s="36" t="s">
        <v>119</v>
      </c>
    </row>
    <row r="57" spans="2:7" ht="13.8" x14ac:dyDescent="0.25">
      <c r="B57" s="10">
        <v>1</v>
      </c>
      <c r="C57" s="10" t="s">
        <v>157</v>
      </c>
    </row>
    <row r="58" spans="2:7" ht="13.8" x14ac:dyDescent="0.25">
      <c r="B58" s="10">
        <v>2</v>
      </c>
      <c r="C58" s="10" t="s">
        <v>158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5"/>
  <sheetViews>
    <sheetView showGridLines="0" zoomScale="80" zoomScaleNormal="80" workbookViewId="0"/>
  </sheetViews>
  <sheetFormatPr defaultColWidth="9" defaultRowHeight="13.2" x14ac:dyDescent="0.25"/>
  <cols>
    <col min="1" max="2" width="9" style="1"/>
    <col min="3" max="3" width="22" style="1" customWidth="1"/>
    <col min="4" max="4" width="17.59765625" style="1" customWidth="1"/>
    <col min="5" max="5" width="16.8984375" style="1" customWidth="1"/>
    <col min="6" max="6" width="19.8984375" style="1" customWidth="1"/>
    <col min="7" max="7" width="16.69921875" style="1" customWidth="1"/>
    <col min="8" max="8" width="7.8984375" style="1" customWidth="1"/>
    <col min="9" max="9" width="30.5" style="1" customWidth="1"/>
    <col min="10" max="10" width="21.3984375" style="1" customWidth="1"/>
    <col min="11" max="16384" width="9" style="1"/>
  </cols>
  <sheetData>
    <row r="1" spans="1:6" ht="17.399999999999999" x14ac:dyDescent="0.3">
      <c r="A1" s="16" t="str">
        <f>'Cover Page'!A1</f>
        <v>Data Driven Decision Making - Course 3</v>
      </c>
    </row>
    <row r="2" spans="1:6" ht="17.399999999999999" x14ac:dyDescent="0.3">
      <c r="A2" s="16" t="str">
        <f>'Cover Page'!A2</f>
        <v>Week 3</v>
      </c>
    </row>
    <row r="3" spans="1:6" ht="17.399999999999999" x14ac:dyDescent="0.3">
      <c r="A3" s="16" t="str">
        <f>'Cover Page'!A3</f>
        <v>Data Visualization</v>
      </c>
      <c r="D3"/>
    </row>
    <row r="4" spans="1:6" ht="17.399999999999999" x14ac:dyDescent="0.3">
      <c r="A4" s="16" t="s">
        <v>113</v>
      </c>
      <c r="D4"/>
    </row>
    <row r="7" spans="1:6" ht="15.6" x14ac:dyDescent="0.3">
      <c r="C7" s="17" t="s">
        <v>113</v>
      </c>
    </row>
    <row r="8" spans="1:6" ht="13.8" x14ac:dyDescent="0.25">
      <c r="C8" t="s">
        <v>148</v>
      </c>
    </row>
    <row r="9" spans="1:6" ht="13.8" x14ac:dyDescent="0.25">
      <c r="C9" t="s">
        <v>146</v>
      </c>
    </row>
    <row r="10" spans="1:6" ht="13.8" x14ac:dyDescent="0.25">
      <c r="C10" t="s">
        <v>147</v>
      </c>
    </row>
    <row r="12" spans="1:6" ht="15.6" x14ac:dyDescent="0.3">
      <c r="B12" s="17" t="s">
        <v>120</v>
      </c>
      <c r="C12" t="s">
        <v>121</v>
      </c>
    </row>
    <row r="14" spans="1:6" ht="13.8" x14ac:dyDescent="0.25">
      <c r="D14" s="37" t="s">
        <v>25</v>
      </c>
      <c r="E14" s="37" t="s">
        <v>26</v>
      </c>
      <c r="F14" s="37" t="s">
        <v>27</v>
      </c>
    </row>
    <row r="15" spans="1:6" ht="13.8" x14ac:dyDescent="0.25">
      <c r="C15" s="37" t="s">
        <v>28</v>
      </c>
      <c r="D15" s="34">
        <v>987</v>
      </c>
      <c r="E15" s="34">
        <v>935</v>
      </c>
      <c r="F15" s="34">
        <v>876</v>
      </c>
    </row>
    <row r="16" spans="1:6" ht="13.8" x14ac:dyDescent="0.25">
      <c r="C16" s="37" t="s">
        <v>29</v>
      </c>
      <c r="D16" s="34">
        <v>108</v>
      </c>
      <c r="E16" s="34">
        <v>125</v>
      </c>
      <c r="F16" s="34">
        <v>107</v>
      </c>
    </row>
    <row r="17" spans="2:12" ht="13.8" x14ac:dyDescent="0.25">
      <c r="C17" s="37" t="s">
        <v>30</v>
      </c>
      <c r="D17" s="34">
        <v>87</v>
      </c>
      <c r="E17" s="34">
        <v>97</v>
      </c>
      <c r="F17" s="34">
        <v>108</v>
      </c>
    </row>
    <row r="18" spans="2:12" ht="13.8" x14ac:dyDescent="0.25">
      <c r="C18" s="37" t="s">
        <v>31</v>
      </c>
      <c r="D18" s="34">
        <v>85</v>
      </c>
      <c r="E18" s="34">
        <v>95</v>
      </c>
      <c r="F18" s="34">
        <v>108</v>
      </c>
    </row>
    <row r="19" spans="2:12" ht="13.8" x14ac:dyDescent="0.25">
      <c r="C19" s="37" t="s">
        <v>32</v>
      </c>
      <c r="D19" s="34">
        <v>75</v>
      </c>
      <c r="E19" s="34">
        <v>88</v>
      </c>
      <c r="F19" s="34">
        <v>98</v>
      </c>
    </row>
    <row r="20" spans="2:12" ht="13.8" x14ac:dyDescent="0.25">
      <c r="C20" s="37" t="s">
        <v>33</v>
      </c>
      <c r="D20" s="34">
        <v>58</v>
      </c>
      <c r="E20" s="34">
        <v>75</v>
      </c>
      <c r="F20" s="34">
        <v>126</v>
      </c>
    </row>
    <row r="21" spans="2:12" ht="13.8" x14ac:dyDescent="0.25">
      <c r="C21" s="37" t="s">
        <v>75</v>
      </c>
      <c r="D21" s="35"/>
      <c r="E21" s="35"/>
      <c r="F21" s="35"/>
      <c r="I21" s="2"/>
    </row>
    <row r="22" spans="2:12" x14ac:dyDescent="0.25">
      <c r="I22" s="2"/>
    </row>
    <row r="23" spans="2:12" ht="15.6" x14ac:dyDescent="0.3">
      <c r="B23" s="17" t="s">
        <v>122</v>
      </c>
      <c r="C23" t="s">
        <v>124</v>
      </c>
      <c r="I23" s="2"/>
    </row>
    <row r="25" spans="2:12" ht="13.8" x14ac:dyDescent="0.25">
      <c r="D25" s="37" t="s">
        <v>25</v>
      </c>
      <c r="E25" s="37" t="s">
        <v>26</v>
      </c>
      <c r="F25" s="37" t="s">
        <v>27</v>
      </c>
    </row>
    <row r="26" spans="2:12" ht="13.8" x14ac:dyDescent="0.25">
      <c r="C26" s="37" t="s">
        <v>28</v>
      </c>
      <c r="D26" s="20"/>
      <c r="E26" s="20"/>
      <c r="F26" s="20"/>
    </row>
    <row r="27" spans="2:12" ht="13.8" x14ac:dyDescent="0.25">
      <c r="C27" s="37" t="s">
        <v>29</v>
      </c>
      <c r="D27" s="20"/>
      <c r="E27" s="20"/>
      <c r="F27" s="20"/>
    </row>
    <row r="28" spans="2:12" ht="13.8" x14ac:dyDescent="0.25">
      <c r="C28" s="37" t="s">
        <v>30</v>
      </c>
      <c r="D28" s="20"/>
      <c r="E28" s="20"/>
      <c r="F28" s="20"/>
    </row>
    <row r="29" spans="2:12" ht="13.8" x14ac:dyDescent="0.25">
      <c r="C29" s="37" t="s">
        <v>31</v>
      </c>
      <c r="D29" s="20"/>
      <c r="E29" s="20"/>
      <c r="F29" s="20"/>
    </row>
    <row r="30" spans="2:12" ht="13.8" x14ac:dyDescent="0.25">
      <c r="C30" s="37" t="s">
        <v>32</v>
      </c>
      <c r="D30" s="20"/>
      <c r="E30" s="20"/>
      <c r="F30" s="20"/>
    </row>
    <row r="31" spans="2:12" ht="13.8" x14ac:dyDescent="0.25">
      <c r="C31" s="37" t="s">
        <v>33</v>
      </c>
      <c r="D31" s="20"/>
      <c r="E31" s="20"/>
      <c r="F31" s="20"/>
    </row>
    <row r="32" spans="2:12" ht="13.8" x14ac:dyDescent="0.25">
      <c r="C32" s="37" t="s">
        <v>75</v>
      </c>
      <c r="D32" s="20"/>
      <c r="E32" s="20"/>
      <c r="F32" s="20"/>
      <c r="J32" s="14"/>
      <c r="K32" s="14"/>
      <c r="L32" s="14"/>
    </row>
    <row r="33" spans="2:12" x14ac:dyDescent="0.25">
      <c r="J33" s="14"/>
      <c r="K33" s="14"/>
      <c r="L33" s="14"/>
    </row>
    <row r="34" spans="2:12" ht="15.6" x14ac:dyDescent="0.3">
      <c r="B34" s="17" t="s">
        <v>123</v>
      </c>
      <c r="C34" t="s">
        <v>126</v>
      </c>
      <c r="J34" s="14"/>
      <c r="K34" s="14"/>
      <c r="L34" s="14"/>
    </row>
    <row r="36" spans="2:12" ht="13.8" x14ac:dyDescent="0.25">
      <c r="C36" s="23"/>
      <c r="D36" s="24"/>
      <c r="E36" s="24"/>
      <c r="F36" s="24"/>
      <c r="G36" s="24"/>
      <c r="H36" s="25"/>
    </row>
    <row r="37" spans="2:12" ht="13.8" x14ac:dyDescent="0.25">
      <c r="C37" s="26"/>
      <c r="D37"/>
      <c r="E37"/>
      <c r="F37"/>
      <c r="G37"/>
      <c r="H37" s="27"/>
    </row>
    <row r="38" spans="2:12" ht="13.8" x14ac:dyDescent="0.25">
      <c r="C38" s="26"/>
      <c r="D38"/>
      <c r="E38"/>
      <c r="F38"/>
      <c r="G38"/>
      <c r="H38" s="27"/>
    </row>
    <row r="39" spans="2:12" ht="13.8" x14ac:dyDescent="0.25">
      <c r="C39" s="26"/>
      <c r="D39"/>
      <c r="E39"/>
      <c r="F39"/>
      <c r="G39"/>
      <c r="H39" s="27"/>
    </row>
    <row r="40" spans="2:12" ht="13.8" x14ac:dyDescent="0.25">
      <c r="C40" s="26"/>
      <c r="D40"/>
      <c r="E40"/>
      <c r="F40"/>
      <c r="G40"/>
      <c r="H40" s="27"/>
    </row>
    <row r="41" spans="2:12" ht="13.8" x14ac:dyDescent="0.25">
      <c r="C41" s="26"/>
      <c r="D41"/>
      <c r="E41"/>
      <c r="F41"/>
      <c r="G41"/>
      <c r="H41" s="27"/>
    </row>
    <row r="42" spans="2:12" ht="13.8" x14ac:dyDescent="0.25">
      <c r="C42" s="26"/>
      <c r="D42"/>
      <c r="E42"/>
      <c r="F42"/>
      <c r="G42"/>
      <c r="H42" s="27"/>
    </row>
    <row r="43" spans="2:12" ht="13.8" x14ac:dyDescent="0.25">
      <c r="C43" s="26"/>
      <c r="D43"/>
      <c r="E43"/>
      <c r="F43"/>
      <c r="G43"/>
      <c r="H43" s="27"/>
    </row>
    <row r="44" spans="2:12" ht="13.8" x14ac:dyDescent="0.25">
      <c r="C44" s="26"/>
      <c r="D44" s="28"/>
      <c r="E44" t="s">
        <v>110</v>
      </c>
      <c r="F44"/>
      <c r="G44"/>
      <c r="H44" s="27"/>
    </row>
    <row r="45" spans="2:12" ht="13.8" x14ac:dyDescent="0.25">
      <c r="C45" s="26"/>
      <c r="D45"/>
      <c r="E45"/>
      <c r="F45"/>
      <c r="G45"/>
      <c r="H45" s="27"/>
    </row>
    <row r="46" spans="2:12" ht="13.8" x14ac:dyDescent="0.25">
      <c r="C46" s="26"/>
      <c r="D46"/>
      <c r="E46"/>
      <c r="F46"/>
      <c r="G46"/>
      <c r="H46" s="27"/>
    </row>
    <row r="47" spans="2:12" ht="13.8" x14ac:dyDescent="0.25">
      <c r="C47" s="26"/>
      <c r="D47"/>
      <c r="E47"/>
      <c r="F47"/>
      <c r="G47"/>
      <c r="H47" s="27"/>
    </row>
    <row r="48" spans="2:12" ht="13.8" x14ac:dyDescent="0.25">
      <c r="C48" s="26"/>
      <c r="D48"/>
      <c r="E48"/>
      <c r="F48"/>
      <c r="G48"/>
      <c r="H48" s="27"/>
    </row>
    <row r="49" spans="3:8" ht="13.8" x14ac:dyDescent="0.25">
      <c r="C49" s="26"/>
      <c r="D49"/>
      <c r="E49"/>
      <c r="F49"/>
      <c r="G49"/>
      <c r="H49" s="27"/>
    </row>
    <row r="50" spans="3:8" ht="13.8" x14ac:dyDescent="0.25">
      <c r="C50" s="26"/>
      <c r="D50"/>
      <c r="E50"/>
      <c r="F50"/>
      <c r="G50"/>
      <c r="H50" s="27"/>
    </row>
    <row r="51" spans="3:8" ht="13.8" x14ac:dyDescent="0.25">
      <c r="C51" s="26"/>
      <c r="D51"/>
      <c r="E51"/>
      <c r="F51"/>
      <c r="G51"/>
      <c r="H51" s="27"/>
    </row>
    <row r="52" spans="3:8" ht="13.8" x14ac:dyDescent="0.25">
      <c r="C52" s="26"/>
      <c r="D52"/>
      <c r="E52"/>
      <c r="F52"/>
      <c r="G52"/>
      <c r="H52" s="27"/>
    </row>
    <row r="53" spans="3:8" ht="13.8" x14ac:dyDescent="0.25">
      <c r="C53" s="26"/>
      <c r="D53"/>
      <c r="E53"/>
      <c r="F53"/>
      <c r="G53"/>
      <c r="H53" s="27"/>
    </row>
    <row r="54" spans="3:8" ht="13.8" x14ac:dyDescent="0.25">
      <c r="C54" s="26"/>
      <c r="D54"/>
      <c r="E54"/>
      <c r="F54"/>
      <c r="G54"/>
      <c r="H54" s="27"/>
    </row>
    <row r="55" spans="3:8" ht="13.8" x14ac:dyDescent="0.25">
      <c r="C55" s="29"/>
      <c r="D55" s="30"/>
      <c r="E55" s="30"/>
      <c r="F55" s="30"/>
      <c r="G55" s="30"/>
      <c r="H55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1:L60"/>
  <sheetViews>
    <sheetView showGridLines="0" zoomScale="80" zoomScaleNormal="80" workbookViewId="0"/>
  </sheetViews>
  <sheetFormatPr defaultColWidth="9" defaultRowHeight="13.2" x14ac:dyDescent="0.25"/>
  <cols>
    <col min="1" max="2" width="9" style="1"/>
    <col min="3" max="3" width="22" style="1" customWidth="1"/>
    <col min="4" max="4" width="17.59765625" style="1" customWidth="1"/>
    <col min="5" max="5" width="16.8984375" style="1" customWidth="1"/>
    <col min="6" max="6" width="19.8984375" style="1" customWidth="1"/>
    <col min="7" max="7" width="16.69921875" style="1" customWidth="1"/>
    <col min="8" max="8" width="7.8984375" style="1" customWidth="1"/>
    <col min="9" max="9" width="30.5" style="1" customWidth="1"/>
    <col min="10" max="10" width="21.3984375" style="1" customWidth="1"/>
    <col min="11" max="16384" width="9" style="1"/>
  </cols>
  <sheetData>
    <row r="1" spans="1:6" ht="17.399999999999999" x14ac:dyDescent="0.3">
      <c r="A1" s="16" t="str">
        <f>'Cover Page'!A1</f>
        <v>Data Driven Decision Making - Course 3</v>
      </c>
    </row>
    <row r="2" spans="1:6" ht="17.399999999999999" x14ac:dyDescent="0.3">
      <c r="A2" s="16" t="str">
        <f>'Cover Page'!A2</f>
        <v>Week 3</v>
      </c>
    </row>
    <row r="3" spans="1:6" ht="17.399999999999999" x14ac:dyDescent="0.3">
      <c r="A3" s="16" t="str">
        <f>'Cover Page'!A3</f>
        <v>Data Visualization</v>
      </c>
    </row>
    <row r="4" spans="1:6" ht="17.399999999999999" x14ac:dyDescent="0.3">
      <c r="A4" s="16" t="s">
        <v>113</v>
      </c>
    </row>
    <row r="7" spans="1:6" ht="15.6" x14ac:dyDescent="0.3">
      <c r="C7" s="17" t="s">
        <v>113</v>
      </c>
    </row>
    <row r="8" spans="1:6" ht="13.8" x14ac:dyDescent="0.25">
      <c r="C8" t="s">
        <v>148</v>
      </c>
    </row>
    <row r="9" spans="1:6" ht="13.8" x14ac:dyDescent="0.25">
      <c r="C9" t="s">
        <v>146</v>
      </c>
    </row>
    <row r="10" spans="1:6" ht="13.8" x14ac:dyDescent="0.25">
      <c r="C10" t="s">
        <v>147</v>
      </c>
    </row>
    <row r="12" spans="1:6" ht="15.6" x14ac:dyDescent="0.3">
      <c r="B12" s="17" t="s">
        <v>120</v>
      </c>
      <c r="C12" t="s">
        <v>121</v>
      </c>
    </row>
    <row r="14" spans="1:6" ht="13.8" x14ac:dyDescent="0.25">
      <c r="D14" s="37" t="s">
        <v>25</v>
      </c>
      <c r="E14" s="37" t="s">
        <v>26</v>
      </c>
      <c r="F14" s="37" t="s">
        <v>27</v>
      </c>
    </row>
    <row r="15" spans="1:6" ht="13.8" x14ac:dyDescent="0.25">
      <c r="C15" s="37" t="s">
        <v>28</v>
      </c>
      <c r="D15" s="34">
        <v>987</v>
      </c>
      <c r="E15" s="34">
        <v>935</v>
      </c>
      <c r="F15" s="34">
        <v>876</v>
      </c>
    </row>
    <row r="16" spans="1:6" ht="13.8" x14ac:dyDescent="0.25">
      <c r="C16" s="37" t="s">
        <v>29</v>
      </c>
      <c r="D16" s="34">
        <v>108</v>
      </c>
      <c r="E16" s="34">
        <v>125</v>
      </c>
      <c r="F16" s="34">
        <v>107</v>
      </c>
    </row>
    <row r="17" spans="2:12" ht="13.8" x14ac:dyDescent="0.25">
      <c r="C17" s="37" t="s">
        <v>30</v>
      </c>
      <c r="D17" s="34">
        <v>87</v>
      </c>
      <c r="E17" s="34">
        <v>97</v>
      </c>
      <c r="F17" s="34">
        <v>108</v>
      </c>
    </row>
    <row r="18" spans="2:12" ht="13.8" x14ac:dyDescent="0.25">
      <c r="C18" s="37" t="s">
        <v>31</v>
      </c>
      <c r="D18" s="34">
        <v>85</v>
      </c>
      <c r="E18" s="34">
        <v>95</v>
      </c>
      <c r="F18" s="34">
        <v>108</v>
      </c>
    </row>
    <row r="19" spans="2:12" ht="13.8" x14ac:dyDescent="0.25">
      <c r="C19" s="37" t="s">
        <v>32</v>
      </c>
      <c r="D19" s="34">
        <v>75</v>
      </c>
      <c r="E19" s="34">
        <v>88</v>
      </c>
      <c r="F19" s="34">
        <v>98</v>
      </c>
    </row>
    <row r="20" spans="2:12" ht="13.8" x14ac:dyDescent="0.25">
      <c r="C20" s="37" t="s">
        <v>33</v>
      </c>
      <c r="D20" s="34">
        <v>58</v>
      </c>
      <c r="E20" s="34">
        <v>75</v>
      </c>
      <c r="F20" s="34">
        <v>126</v>
      </c>
    </row>
    <row r="21" spans="2:12" ht="13.8" x14ac:dyDescent="0.25">
      <c r="C21" s="37" t="s">
        <v>75</v>
      </c>
      <c r="D21" s="35">
        <f>SUM(D15:D20)</f>
        <v>1400</v>
      </c>
      <c r="E21" s="35">
        <f t="shared" ref="E21:F21" si="0">SUM(E15:E20)</f>
        <v>1415</v>
      </c>
      <c r="F21" s="35">
        <f t="shared" si="0"/>
        <v>1423</v>
      </c>
      <c r="I21" s="2"/>
    </row>
    <row r="22" spans="2:12" x14ac:dyDescent="0.25">
      <c r="I22" s="2"/>
    </row>
    <row r="23" spans="2:12" ht="15.6" x14ac:dyDescent="0.3">
      <c r="B23" s="17" t="s">
        <v>122</v>
      </c>
      <c r="C23" t="s">
        <v>124</v>
      </c>
      <c r="I23" s="2"/>
    </row>
    <row r="25" spans="2:12" ht="13.8" x14ac:dyDescent="0.25">
      <c r="D25" s="37" t="s">
        <v>25</v>
      </c>
      <c r="E25" s="37" t="s">
        <v>26</v>
      </c>
      <c r="F25" s="37" t="s">
        <v>27</v>
      </c>
    </row>
    <row r="26" spans="2:12" ht="13.8" x14ac:dyDescent="0.25">
      <c r="C26" s="37" t="s">
        <v>28</v>
      </c>
      <c r="D26" s="20">
        <f>D15/D$21</f>
        <v>0.70499999999999996</v>
      </c>
      <c r="E26" s="20">
        <f t="shared" ref="E26:F26" si="1">E15/E$21</f>
        <v>0.66077738515901063</v>
      </c>
      <c r="F26" s="20">
        <f t="shared" si="1"/>
        <v>0.61560084328882647</v>
      </c>
    </row>
    <row r="27" spans="2:12" ht="13.8" x14ac:dyDescent="0.25">
      <c r="C27" s="37" t="s">
        <v>29</v>
      </c>
      <c r="D27" s="20">
        <f t="shared" ref="D27:F31" si="2">D16/D$21</f>
        <v>7.7142857142857138E-2</v>
      </c>
      <c r="E27" s="20">
        <f t="shared" si="2"/>
        <v>8.8339222614840993E-2</v>
      </c>
      <c r="F27" s="20">
        <f t="shared" si="2"/>
        <v>7.5193253689388617E-2</v>
      </c>
    </row>
    <row r="28" spans="2:12" ht="13.8" x14ac:dyDescent="0.25">
      <c r="C28" s="37" t="s">
        <v>30</v>
      </c>
      <c r="D28" s="20">
        <f t="shared" si="2"/>
        <v>6.2142857142857146E-2</v>
      </c>
      <c r="E28" s="20">
        <f t="shared" si="2"/>
        <v>6.8551236749116604E-2</v>
      </c>
      <c r="F28" s="20">
        <f t="shared" si="2"/>
        <v>7.5895994378074497E-2</v>
      </c>
    </row>
    <row r="29" spans="2:12" ht="13.8" x14ac:dyDescent="0.25">
      <c r="C29" s="37" t="s">
        <v>31</v>
      </c>
      <c r="D29" s="20">
        <f t="shared" si="2"/>
        <v>6.0714285714285714E-2</v>
      </c>
      <c r="E29" s="20">
        <f t="shared" si="2"/>
        <v>6.7137809187279157E-2</v>
      </c>
      <c r="F29" s="20">
        <f t="shared" si="2"/>
        <v>7.5895994378074497E-2</v>
      </c>
    </row>
    <row r="30" spans="2:12" ht="13.8" x14ac:dyDescent="0.25">
      <c r="C30" s="37" t="s">
        <v>32</v>
      </c>
      <c r="D30" s="20">
        <f t="shared" si="2"/>
        <v>5.3571428571428568E-2</v>
      </c>
      <c r="E30" s="20">
        <f t="shared" si="2"/>
        <v>6.219081272084806E-2</v>
      </c>
      <c r="F30" s="20">
        <f t="shared" si="2"/>
        <v>6.8868587491215744E-2</v>
      </c>
    </row>
    <row r="31" spans="2:12" ht="13.8" x14ac:dyDescent="0.25">
      <c r="C31" s="37" t="s">
        <v>33</v>
      </c>
      <c r="D31" s="20">
        <f t="shared" si="2"/>
        <v>4.1428571428571426E-2</v>
      </c>
      <c r="E31" s="20">
        <f t="shared" si="2"/>
        <v>5.3003533568904596E-2</v>
      </c>
      <c r="F31" s="20">
        <f t="shared" si="2"/>
        <v>8.8545326774420244E-2</v>
      </c>
    </row>
    <row r="32" spans="2:12" ht="13.8" x14ac:dyDescent="0.25">
      <c r="C32" s="37" t="s">
        <v>75</v>
      </c>
      <c r="D32" s="20">
        <f>SUM(D26:D31)</f>
        <v>1</v>
      </c>
      <c r="E32" s="20">
        <f t="shared" ref="E32:F32" si="3">SUM(E26:E31)</f>
        <v>1</v>
      </c>
      <c r="F32" s="20">
        <f t="shared" si="3"/>
        <v>1</v>
      </c>
      <c r="J32" s="14"/>
      <c r="K32" s="14"/>
      <c r="L32" s="14"/>
    </row>
    <row r="33" spans="2:12" x14ac:dyDescent="0.25">
      <c r="J33" s="14"/>
      <c r="K33" s="14"/>
      <c r="L33" s="14"/>
    </row>
    <row r="34" spans="2:12" ht="15.6" x14ac:dyDescent="0.3">
      <c r="B34" s="17" t="s">
        <v>123</v>
      </c>
      <c r="C34" t="s">
        <v>126</v>
      </c>
      <c r="J34" s="14"/>
      <c r="K34" s="14"/>
      <c r="L34" s="14"/>
    </row>
    <row r="36" spans="2:12" ht="13.8" x14ac:dyDescent="0.25">
      <c r="C36" s="23"/>
      <c r="D36" s="24"/>
      <c r="E36" s="24"/>
      <c r="F36" s="24"/>
      <c r="G36" s="24"/>
      <c r="H36" s="25"/>
    </row>
    <row r="37" spans="2:12" ht="13.8" x14ac:dyDescent="0.25">
      <c r="C37" s="26"/>
      <c r="D37"/>
      <c r="E37"/>
      <c r="F37"/>
      <c r="G37"/>
      <c r="H37" s="27"/>
    </row>
    <row r="38" spans="2:12" ht="13.8" x14ac:dyDescent="0.25">
      <c r="C38" s="26"/>
      <c r="D38"/>
      <c r="E38"/>
      <c r="F38"/>
      <c r="G38"/>
      <c r="H38" s="27"/>
    </row>
    <row r="39" spans="2:12" ht="13.8" x14ac:dyDescent="0.25">
      <c r="C39" s="26"/>
      <c r="D39"/>
      <c r="E39"/>
      <c r="F39"/>
      <c r="G39"/>
      <c r="H39" s="27"/>
    </row>
    <row r="40" spans="2:12" ht="13.8" x14ac:dyDescent="0.25">
      <c r="C40" s="26"/>
      <c r="D40"/>
      <c r="E40"/>
      <c r="F40"/>
      <c r="G40"/>
      <c r="H40" s="27"/>
    </row>
    <row r="41" spans="2:12" ht="13.8" x14ac:dyDescent="0.25">
      <c r="C41" s="26"/>
      <c r="D41"/>
      <c r="E41"/>
      <c r="F41"/>
      <c r="G41"/>
      <c r="H41" s="27"/>
    </row>
    <row r="42" spans="2:12" ht="13.8" x14ac:dyDescent="0.25">
      <c r="C42" s="26"/>
      <c r="D42"/>
      <c r="E42"/>
      <c r="F42"/>
      <c r="G42"/>
      <c r="H42" s="27"/>
    </row>
    <row r="43" spans="2:12" ht="13.8" x14ac:dyDescent="0.25">
      <c r="C43" s="26"/>
      <c r="D43"/>
      <c r="E43"/>
      <c r="F43"/>
      <c r="G43"/>
      <c r="H43" s="27"/>
    </row>
    <row r="44" spans="2:12" ht="13.8" x14ac:dyDescent="0.25">
      <c r="C44" s="26"/>
      <c r="D44" s="28"/>
      <c r="E44" t="s">
        <v>110</v>
      </c>
      <c r="F44"/>
      <c r="G44"/>
      <c r="H44" s="27"/>
    </row>
    <row r="45" spans="2:12" ht="13.8" x14ac:dyDescent="0.25">
      <c r="C45" s="26"/>
      <c r="D45"/>
      <c r="E45"/>
      <c r="F45"/>
      <c r="G45"/>
      <c r="H45" s="27"/>
    </row>
    <row r="46" spans="2:12" ht="13.8" x14ac:dyDescent="0.25">
      <c r="C46" s="26"/>
      <c r="D46"/>
      <c r="E46"/>
      <c r="F46"/>
      <c r="G46"/>
      <c r="H46" s="27"/>
    </row>
    <row r="47" spans="2:12" ht="13.8" x14ac:dyDescent="0.25">
      <c r="C47" s="26"/>
      <c r="D47"/>
      <c r="E47"/>
      <c r="F47"/>
      <c r="G47"/>
      <c r="H47" s="27"/>
    </row>
    <row r="48" spans="2:12" ht="13.8" x14ac:dyDescent="0.25">
      <c r="C48" s="26"/>
      <c r="D48"/>
      <c r="E48"/>
      <c r="F48"/>
      <c r="G48"/>
      <c r="H48" s="27"/>
    </row>
    <row r="49" spans="2:8" ht="13.8" x14ac:dyDescent="0.25">
      <c r="C49" s="26"/>
      <c r="D49"/>
      <c r="E49"/>
      <c r="F49"/>
      <c r="G49"/>
      <c r="H49" s="27"/>
    </row>
    <row r="50" spans="2:8" ht="13.8" x14ac:dyDescent="0.25">
      <c r="C50" s="26"/>
      <c r="D50"/>
      <c r="E50"/>
      <c r="F50"/>
      <c r="G50"/>
      <c r="H50" s="27"/>
    </row>
    <row r="51" spans="2:8" ht="13.8" x14ac:dyDescent="0.25">
      <c r="C51" s="26"/>
      <c r="D51"/>
      <c r="E51"/>
      <c r="F51"/>
      <c r="G51"/>
      <c r="H51" s="27"/>
    </row>
    <row r="52" spans="2:8" ht="13.8" x14ac:dyDescent="0.25">
      <c r="C52" s="26"/>
      <c r="D52"/>
      <c r="E52"/>
      <c r="F52"/>
      <c r="G52"/>
      <c r="H52" s="27"/>
    </row>
    <row r="53" spans="2:8" ht="13.8" x14ac:dyDescent="0.25">
      <c r="C53" s="26"/>
      <c r="D53"/>
      <c r="E53"/>
      <c r="F53"/>
      <c r="G53"/>
      <c r="H53" s="27"/>
    </row>
    <row r="54" spans="2:8" ht="13.8" x14ac:dyDescent="0.25">
      <c r="C54" s="26"/>
      <c r="D54"/>
      <c r="E54"/>
      <c r="F54"/>
      <c r="G54"/>
      <c r="H54" s="27"/>
    </row>
    <row r="55" spans="2:8" ht="13.8" x14ac:dyDescent="0.25">
      <c r="C55" s="29"/>
      <c r="D55" s="30"/>
      <c r="E55" s="30"/>
      <c r="F55" s="30"/>
      <c r="G55" s="30"/>
      <c r="H55" s="31"/>
    </row>
    <row r="57" spans="2:8" ht="13.8" x14ac:dyDescent="0.25">
      <c r="C57" s="36" t="s">
        <v>119</v>
      </c>
    </row>
    <row r="59" spans="2:8" ht="13.8" x14ac:dyDescent="0.25">
      <c r="B59" s="10">
        <v>1</v>
      </c>
      <c r="C59" s="10" t="s">
        <v>159</v>
      </c>
    </row>
    <row r="60" spans="2:8" ht="13.8" x14ac:dyDescent="0.25">
      <c r="B60" s="10">
        <v>2</v>
      </c>
      <c r="C60" s="10" t="s">
        <v>160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0.14999847407452621"/>
  </sheetPr>
  <dimension ref="A1:S86"/>
  <sheetViews>
    <sheetView showGridLines="0" zoomScale="80" zoomScaleNormal="80" workbookViewId="0"/>
  </sheetViews>
  <sheetFormatPr defaultColWidth="9" defaultRowHeight="13.8" x14ac:dyDescent="0.25"/>
  <cols>
    <col min="1" max="3" width="9" style="1"/>
    <col min="4" max="4" width="16" style="1" customWidth="1"/>
    <col min="5" max="8" width="12.59765625" style="1" customWidth="1"/>
    <col min="9" max="9" width="11.19921875" style="1" customWidth="1"/>
    <col min="10" max="10" width="3.09765625" style="1" customWidth="1"/>
    <col min="11" max="11" width="7" style="1" customWidth="1"/>
    <col min="12" max="12" width="25.59765625" style="1" customWidth="1"/>
    <col min="13" max="13" width="9" style="1"/>
    <col min="14" max="19" width="8.69921875" customWidth="1"/>
    <col min="20" max="16384" width="9" style="1"/>
  </cols>
  <sheetData>
    <row r="1" spans="1:12" ht="17.399999999999999" x14ac:dyDescent="0.3">
      <c r="A1" s="16" t="str">
        <f>'Cover Page'!A1</f>
        <v>Data Driven Decision Making - Course 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17.399999999999999" x14ac:dyDescent="0.3">
      <c r="A2" s="16" t="str">
        <f>'Cover Page'!A2</f>
        <v>Week 3</v>
      </c>
      <c r="C2" s="9"/>
      <c r="D2" s="9"/>
      <c r="E2" s="9"/>
      <c r="F2" s="39"/>
      <c r="G2" s="9"/>
      <c r="H2" s="9"/>
      <c r="I2" s="9"/>
      <c r="J2" s="9"/>
      <c r="K2" s="9"/>
      <c r="L2" s="9"/>
    </row>
    <row r="3" spans="1:12" ht="17.399999999999999" x14ac:dyDescent="0.3">
      <c r="A3" s="16" t="str">
        <f>'Cover Page'!A3</f>
        <v>Data Visualization</v>
      </c>
      <c r="C3" s="9"/>
      <c r="D3" s="9"/>
      <c r="E3" s="9"/>
      <c r="F3" s="41"/>
      <c r="G3" s="9"/>
      <c r="H3" s="9"/>
      <c r="I3" s="9"/>
      <c r="J3" s="9"/>
      <c r="K3" s="9"/>
      <c r="L3" s="9"/>
    </row>
    <row r="4" spans="1:12" ht="17.399999999999999" x14ac:dyDescent="0.3">
      <c r="A4" s="16" t="s">
        <v>112</v>
      </c>
      <c r="F4"/>
    </row>
    <row r="5" spans="1:12" x14ac:dyDescent="0.25">
      <c r="F5"/>
    </row>
    <row r="7" spans="1:12" ht="15.6" x14ac:dyDescent="0.3">
      <c r="B7" s="28"/>
      <c r="C7" s="17" t="s">
        <v>112</v>
      </c>
      <c r="D7" s="38"/>
      <c r="E7" s="38"/>
      <c r="F7" s="38"/>
      <c r="G7" s="38"/>
      <c r="H7" s="28"/>
      <c r="I7" s="38"/>
      <c r="J7" s="38"/>
      <c r="K7" s="38"/>
      <c r="L7" s="38"/>
    </row>
    <row r="8" spans="1:12" x14ac:dyDescent="0.25">
      <c r="B8" s="28"/>
      <c r="C8" s="39" t="s">
        <v>161</v>
      </c>
      <c r="D8" s="28"/>
      <c r="E8" s="28"/>
      <c r="F8" s="28"/>
      <c r="G8" s="28"/>
      <c r="H8" s="28"/>
      <c r="I8" s="28"/>
      <c r="J8" s="28"/>
      <c r="K8" s="28"/>
      <c r="L8" s="28"/>
    </row>
    <row r="9" spans="1:12" x14ac:dyDescent="0.25">
      <c r="B9" s="40"/>
      <c r="C9" s="41" t="s">
        <v>149</v>
      </c>
      <c r="D9" s="42"/>
      <c r="E9" s="42"/>
      <c r="F9" s="42"/>
      <c r="G9" s="42"/>
      <c r="H9" s="42"/>
      <c r="I9" s="42"/>
      <c r="J9" s="42"/>
      <c r="K9" s="42"/>
      <c r="L9" s="42"/>
    </row>
    <row r="10" spans="1:12" x14ac:dyDescent="0.25">
      <c r="B10" s="40"/>
      <c r="C10" t="s">
        <v>150</v>
      </c>
      <c r="D10" s="42"/>
      <c r="E10" s="42"/>
      <c r="F10" s="42"/>
      <c r="G10" s="42"/>
      <c r="H10" s="42"/>
      <c r="I10" s="42"/>
      <c r="J10" s="42"/>
      <c r="K10" s="42"/>
      <c r="L10" s="42"/>
    </row>
    <row r="11" spans="1:12" x14ac:dyDescent="0.25">
      <c r="B11" s="40"/>
      <c r="C11" t="s">
        <v>127</v>
      </c>
      <c r="D11" s="42"/>
      <c r="E11" s="42"/>
      <c r="F11" s="42"/>
      <c r="G11" s="42"/>
      <c r="H11" s="42"/>
      <c r="I11" s="42"/>
      <c r="J11" s="42"/>
      <c r="K11" s="42"/>
      <c r="L11" s="42"/>
    </row>
    <row r="12" spans="1:12" x14ac:dyDescent="0.25"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</row>
    <row r="13" spans="1:12" x14ac:dyDescent="0.25">
      <c r="B13" s="43"/>
      <c r="C13" s="44"/>
      <c r="D13" s="45"/>
      <c r="E13" s="79" t="s">
        <v>75</v>
      </c>
      <c r="F13" s="79"/>
      <c r="G13" s="79"/>
      <c r="H13" s="79"/>
      <c r="I13" s="80"/>
      <c r="J13" s="43"/>
      <c r="K13" s="43"/>
      <c r="L13" s="43"/>
    </row>
    <row r="14" spans="1:12" x14ac:dyDescent="0.25">
      <c r="B14" s="43"/>
      <c r="C14" s="46"/>
      <c r="D14" s="47"/>
      <c r="E14" s="78" t="s">
        <v>86</v>
      </c>
      <c r="F14" s="79"/>
      <c r="G14" s="79"/>
      <c r="H14" s="79"/>
      <c r="I14" s="80"/>
      <c r="J14" s="43"/>
      <c r="K14" s="43"/>
      <c r="L14" s="43"/>
    </row>
    <row r="15" spans="1:12" x14ac:dyDescent="0.25">
      <c r="B15" s="43"/>
      <c r="C15" s="48"/>
      <c r="D15" s="49"/>
      <c r="E15" s="50" t="s">
        <v>3</v>
      </c>
      <c r="F15" s="50" t="s">
        <v>7</v>
      </c>
      <c r="G15" s="50" t="s">
        <v>6</v>
      </c>
      <c r="H15" s="50" t="s">
        <v>5</v>
      </c>
      <c r="I15" s="50" t="s">
        <v>4</v>
      </c>
      <c r="J15" s="28"/>
      <c r="K15" s="43"/>
      <c r="L15" s="43"/>
    </row>
    <row r="16" spans="1:12" x14ac:dyDescent="0.25">
      <c r="B16" s="43"/>
      <c r="C16" s="81" t="s">
        <v>85</v>
      </c>
      <c r="D16" s="51" t="s">
        <v>70</v>
      </c>
      <c r="E16" s="52"/>
      <c r="F16" s="53"/>
      <c r="G16" s="53"/>
      <c r="H16" s="53"/>
      <c r="I16" s="54"/>
      <c r="J16" s="28"/>
      <c r="K16" s="43"/>
      <c r="L16" s="43"/>
    </row>
    <row r="17" spans="2:12" x14ac:dyDescent="0.25">
      <c r="B17" s="43"/>
      <c r="C17" s="82"/>
      <c r="D17" s="51" t="s">
        <v>72</v>
      </c>
      <c r="E17" s="55"/>
      <c r="F17" s="56"/>
      <c r="G17" s="56"/>
      <c r="H17" s="56"/>
      <c r="I17" s="57"/>
      <c r="J17" s="28"/>
      <c r="K17" s="43"/>
      <c r="L17" s="28"/>
    </row>
    <row r="18" spans="2:12" x14ac:dyDescent="0.25">
      <c r="B18" s="43"/>
      <c r="C18" s="82"/>
      <c r="D18" s="51" t="s">
        <v>69</v>
      </c>
      <c r="E18" s="55"/>
      <c r="F18" s="56"/>
      <c r="G18" s="56"/>
      <c r="H18" s="56"/>
      <c r="I18" s="57"/>
      <c r="J18" s="28"/>
      <c r="K18" s="58" t="s">
        <v>128</v>
      </c>
      <c r="L18"/>
    </row>
    <row r="19" spans="2:12" x14ac:dyDescent="0.25">
      <c r="B19" s="43"/>
      <c r="C19" s="82"/>
      <c r="D19" s="51" t="s">
        <v>74</v>
      </c>
      <c r="E19" s="55"/>
      <c r="F19" s="56"/>
      <c r="G19" s="56"/>
      <c r="H19" s="56"/>
      <c r="I19" s="57"/>
      <c r="J19" s="28"/>
      <c r="K19" s="59"/>
      <c r="L19" s="60" t="s">
        <v>166</v>
      </c>
    </row>
    <row r="20" spans="2:12" x14ac:dyDescent="0.25">
      <c r="B20" s="43"/>
      <c r="C20" s="82"/>
      <c r="D20" s="51" t="s">
        <v>71</v>
      </c>
      <c r="E20" s="55"/>
      <c r="F20" s="56"/>
      <c r="G20" s="56"/>
      <c r="H20" s="56"/>
      <c r="I20" s="57"/>
      <c r="J20" s="28"/>
      <c r="K20" s="60"/>
      <c r="L20" s="60" t="s">
        <v>167</v>
      </c>
    </row>
    <row r="21" spans="2:12" x14ac:dyDescent="0.25">
      <c r="B21" s="43"/>
      <c r="C21" s="83"/>
      <c r="D21" s="51" t="s">
        <v>73</v>
      </c>
      <c r="E21" s="61"/>
      <c r="F21" s="62"/>
      <c r="G21" s="62"/>
      <c r="H21" s="62"/>
      <c r="I21" s="63"/>
      <c r="J21" s="28"/>
      <c r="K21" s="28"/>
      <c r="L21" s="28"/>
    </row>
    <row r="22" spans="2:12" x14ac:dyDescent="0.25">
      <c r="B22" s="43"/>
      <c r="C22" s="43"/>
      <c r="D22" s="28"/>
      <c r="E22" s="28"/>
      <c r="F22" s="28"/>
      <c r="G22" s="28"/>
      <c r="H22" s="28"/>
      <c r="I22" s="28"/>
      <c r="J22" s="28"/>
      <c r="K22" s="43"/>
      <c r="L22" s="43"/>
    </row>
    <row r="23" spans="2:12" ht="15.6" x14ac:dyDescent="0.3">
      <c r="B23" s="17" t="s">
        <v>129</v>
      </c>
      <c r="C23" t="s">
        <v>130</v>
      </c>
      <c r="D23" s="43"/>
      <c r="E23" s="43"/>
      <c r="F23" s="43"/>
      <c r="G23" s="43"/>
      <c r="H23" s="43"/>
      <c r="I23" s="43"/>
      <c r="J23" s="43"/>
      <c r="K23" s="43"/>
      <c r="L23" s="43"/>
    </row>
    <row r="24" spans="2:12" x14ac:dyDescent="0.25">
      <c r="B24" s="28"/>
      <c r="C24" s="43"/>
      <c r="D24" s="64"/>
      <c r="E24" s="43"/>
      <c r="F24" s="43"/>
      <c r="G24" s="43"/>
      <c r="H24" s="43"/>
      <c r="I24" s="43"/>
      <c r="J24" s="43"/>
      <c r="K24" s="43"/>
      <c r="L24" s="43"/>
    </row>
    <row r="25" spans="2:12" ht="15.6" x14ac:dyDescent="0.3">
      <c r="B25" s="17" t="s">
        <v>131</v>
      </c>
      <c r="C25" t="s">
        <v>132</v>
      </c>
      <c r="D25" s="64"/>
      <c r="E25" s="43"/>
      <c r="F25" s="43"/>
      <c r="G25" s="43"/>
      <c r="H25" s="43"/>
      <c r="I25" s="43"/>
      <c r="J25" s="43"/>
      <c r="K25" s="43"/>
      <c r="L25" s="43"/>
    </row>
    <row r="26" spans="2:12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</row>
    <row r="32" spans="2:12" ht="14.25" customHeight="1" x14ac:dyDescent="0.25">
      <c r="L32" s="10"/>
    </row>
    <row r="33" spans="2:12" x14ac:dyDescent="0.25">
      <c r="L33" s="10"/>
    </row>
    <row r="34" spans="2:12" x14ac:dyDescent="0.25">
      <c r="L34" s="10"/>
    </row>
    <row r="35" spans="2:12" x14ac:dyDescent="0.25">
      <c r="L35" s="10"/>
    </row>
    <row r="36" spans="2:12" x14ac:dyDescent="0.25">
      <c r="L36" s="10"/>
    </row>
    <row r="37" spans="2:12" x14ac:dyDescent="0.25">
      <c r="L37" s="10"/>
    </row>
    <row r="38" spans="2:12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10"/>
    </row>
    <row r="39" spans="2:12" x14ac:dyDescent="0.25">
      <c r="B39" s="12"/>
      <c r="L39" s="10"/>
    </row>
    <row r="40" spans="2:12" x14ac:dyDescent="0.25">
      <c r="B40" s="12"/>
      <c r="L40" s="10"/>
    </row>
    <row r="41" spans="2:12" x14ac:dyDescent="0.25">
      <c r="B41" s="12"/>
      <c r="L41" s="10"/>
    </row>
    <row r="42" spans="2:12" x14ac:dyDescent="0.25">
      <c r="E42" s="10"/>
      <c r="F42" s="10"/>
      <c r="G42" s="10"/>
      <c r="H42" s="10"/>
      <c r="I42" s="10"/>
      <c r="J42" s="10"/>
      <c r="K42" s="10"/>
      <c r="L42" s="10"/>
    </row>
    <row r="43" spans="2:12" x14ac:dyDescent="0.25">
      <c r="E43" s="10"/>
      <c r="F43" s="10"/>
      <c r="G43" s="10"/>
      <c r="H43" s="10"/>
      <c r="I43" s="10"/>
      <c r="J43" s="10"/>
      <c r="K43" s="10"/>
      <c r="L43" s="10"/>
    </row>
    <row r="44" spans="2:12" x14ac:dyDescent="0.25">
      <c r="E44" s="10"/>
      <c r="F44" s="10"/>
      <c r="G44" s="10"/>
      <c r="H44" s="10"/>
      <c r="I44" s="10"/>
      <c r="J44" s="10"/>
      <c r="K44" s="10"/>
      <c r="L44" s="10"/>
    </row>
    <row r="45" spans="2:12" x14ac:dyDescent="0.25">
      <c r="E45" s="10"/>
      <c r="F45" s="10"/>
      <c r="G45" s="10"/>
      <c r="H45" s="10"/>
      <c r="I45" s="10"/>
      <c r="J45" s="10"/>
      <c r="K45" s="10"/>
      <c r="L45" s="10"/>
    </row>
    <row r="46" spans="2:12" x14ac:dyDescent="0.25">
      <c r="E46" s="10"/>
      <c r="F46" s="10"/>
      <c r="G46" s="10"/>
      <c r="H46" s="10"/>
      <c r="I46" s="10"/>
      <c r="J46" s="10"/>
      <c r="K46" s="10"/>
      <c r="L46" s="10"/>
    </row>
    <row r="47" spans="2:12" x14ac:dyDescent="0.25">
      <c r="E47" s="10"/>
      <c r="F47" s="10"/>
      <c r="G47" s="10"/>
      <c r="H47" s="10"/>
      <c r="I47" s="10"/>
      <c r="J47" s="10"/>
      <c r="K47" s="10"/>
      <c r="L47" s="10"/>
    </row>
    <row r="48" spans="2:12" x14ac:dyDescent="0.25">
      <c r="E48" s="10"/>
      <c r="F48" s="10"/>
      <c r="G48" s="10"/>
      <c r="H48" s="10"/>
      <c r="I48" s="10"/>
      <c r="J48" s="10"/>
      <c r="K48" s="10"/>
      <c r="L48" s="10"/>
    </row>
    <row r="49" spans="5:12" x14ac:dyDescent="0.25">
      <c r="E49" s="10"/>
      <c r="F49" s="10"/>
      <c r="G49" s="10"/>
      <c r="H49" s="10"/>
      <c r="I49" s="10"/>
      <c r="J49" s="10"/>
      <c r="K49" s="10"/>
      <c r="L49" s="10"/>
    </row>
    <row r="50" spans="5:12" x14ac:dyDescent="0.25">
      <c r="E50" s="10"/>
      <c r="F50" s="10"/>
      <c r="G50" s="10"/>
      <c r="H50" s="10"/>
      <c r="I50" s="10"/>
      <c r="J50" s="10"/>
      <c r="K50" s="10"/>
      <c r="L50" s="10"/>
    </row>
    <row r="51" spans="5:12" x14ac:dyDescent="0.25">
      <c r="E51" s="10"/>
      <c r="F51" s="10"/>
      <c r="G51" s="10"/>
      <c r="H51" s="10"/>
      <c r="I51" s="10"/>
      <c r="J51" s="10"/>
      <c r="K51" s="10"/>
      <c r="L51" s="10"/>
    </row>
    <row r="52" spans="5:12" x14ac:dyDescent="0.25">
      <c r="E52" s="10"/>
      <c r="F52" s="10"/>
      <c r="G52" s="10"/>
      <c r="H52" s="10"/>
      <c r="I52" s="10"/>
      <c r="J52" s="10"/>
      <c r="K52" s="10"/>
      <c r="L52" s="10"/>
    </row>
    <row r="53" spans="5:12" x14ac:dyDescent="0.25">
      <c r="E53" s="10"/>
      <c r="F53" s="10"/>
      <c r="G53" s="10"/>
      <c r="H53" s="10"/>
      <c r="I53" s="10"/>
      <c r="J53" s="10"/>
      <c r="K53" s="10"/>
      <c r="L53" s="10"/>
    </row>
    <row r="54" spans="5:12" x14ac:dyDescent="0.25">
      <c r="E54" s="10"/>
      <c r="F54" s="10"/>
      <c r="G54" s="10"/>
      <c r="H54" s="10"/>
      <c r="I54" s="10"/>
      <c r="J54" s="10"/>
      <c r="K54" s="10"/>
      <c r="L54" s="10"/>
    </row>
    <row r="55" spans="5:12" x14ac:dyDescent="0.25">
      <c r="E55" s="10"/>
      <c r="F55" s="10"/>
      <c r="G55" s="10"/>
      <c r="H55" s="10"/>
      <c r="I55" s="10"/>
      <c r="J55" s="10"/>
      <c r="K55" s="10"/>
      <c r="L55" s="10"/>
    </row>
    <row r="56" spans="5:12" x14ac:dyDescent="0.25">
      <c r="E56" s="10"/>
      <c r="F56" s="10"/>
      <c r="G56" s="10"/>
      <c r="H56" s="10"/>
      <c r="I56" s="10"/>
      <c r="J56" s="10"/>
      <c r="K56" s="10"/>
      <c r="L56" s="10"/>
    </row>
    <row r="57" spans="5:12" x14ac:dyDescent="0.25">
      <c r="E57" s="10"/>
      <c r="F57" s="10"/>
      <c r="G57" s="10"/>
      <c r="H57" s="10"/>
      <c r="I57" s="10"/>
      <c r="J57" s="10"/>
      <c r="K57" s="10"/>
      <c r="L57" s="10"/>
    </row>
    <row r="58" spans="5:12" x14ac:dyDescent="0.25">
      <c r="E58" s="10"/>
      <c r="F58" s="10"/>
      <c r="G58" s="10"/>
      <c r="H58" s="10"/>
      <c r="I58" s="10"/>
      <c r="J58" s="10"/>
      <c r="K58" s="10"/>
      <c r="L58" s="10"/>
    </row>
    <row r="59" spans="5:12" x14ac:dyDescent="0.25">
      <c r="E59" s="10"/>
      <c r="F59" s="10"/>
      <c r="G59" s="10"/>
      <c r="H59" s="10"/>
      <c r="I59" s="10"/>
      <c r="J59" s="10"/>
      <c r="K59" s="10"/>
      <c r="L59" s="10"/>
    </row>
    <row r="60" spans="5:12" x14ac:dyDescent="0.25">
      <c r="E60" s="10"/>
      <c r="F60" s="10"/>
      <c r="G60" s="10"/>
      <c r="H60" s="10"/>
      <c r="I60" s="10"/>
      <c r="J60" s="10"/>
      <c r="K60" s="10"/>
      <c r="L60" s="10"/>
    </row>
    <row r="61" spans="5:12" x14ac:dyDescent="0.25">
      <c r="E61" s="10"/>
      <c r="F61" s="10"/>
      <c r="G61" s="10"/>
      <c r="H61" s="10"/>
      <c r="I61" s="10"/>
      <c r="J61" s="10"/>
      <c r="K61" s="10"/>
      <c r="L61" s="10"/>
    </row>
    <row r="62" spans="5:12" x14ac:dyDescent="0.25">
      <c r="E62" s="10"/>
      <c r="F62" s="10"/>
      <c r="G62" s="10"/>
      <c r="H62" s="10"/>
      <c r="I62" s="10"/>
      <c r="J62" s="10"/>
      <c r="K62" s="10"/>
      <c r="L62" s="10"/>
    </row>
    <row r="63" spans="5:12" x14ac:dyDescent="0.25">
      <c r="E63" s="10"/>
      <c r="F63" s="10"/>
      <c r="G63" s="10"/>
      <c r="H63" s="10"/>
      <c r="I63" s="10"/>
      <c r="J63" s="10"/>
      <c r="K63" s="10"/>
      <c r="L63" s="10"/>
    </row>
    <row r="64" spans="5:12" x14ac:dyDescent="0.25">
      <c r="E64" s="10"/>
      <c r="F64" s="10"/>
      <c r="G64" s="10"/>
      <c r="H64" s="10"/>
      <c r="I64" s="10"/>
      <c r="J64" s="10"/>
      <c r="K64" s="10"/>
      <c r="L64" s="10"/>
    </row>
    <row r="65" spans="5:9" x14ac:dyDescent="0.25">
      <c r="E65" s="10"/>
      <c r="F65" s="10"/>
      <c r="G65" s="10"/>
      <c r="H65" s="10"/>
      <c r="I65" s="10"/>
    </row>
    <row r="66" spans="5:9" x14ac:dyDescent="0.25">
      <c r="E66" s="10"/>
      <c r="F66" s="10"/>
      <c r="G66" s="10"/>
      <c r="H66" s="10"/>
      <c r="I66" s="10"/>
    </row>
    <row r="67" spans="5:9" x14ac:dyDescent="0.25">
      <c r="E67" s="10"/>
      <c r="F67" s="10"/>
      <c r="G67" s="10"/>
      <c r="H67" s="10"/>
      <c r="I67" s="10"/>
    </row>
    <row r="68" spans="5:9" x14ac:dyDescent="0.25">
      <c r="E68" s="10"/>
      <c r="F68" s="10"/>
      <c r="G68" s="10"/>
      <c r="H68" s="10"/>
      <c r="I68" s="10"/>
    </row>
    <row r="69" spans="5:9" x14ac:dyDescent="0.25">
      <c r="E69" s="10"/>
      <c r="F69" s="10"/>
      <c r="G69" s="10"/>
      <c r="H69" s="10"/>
      <c r="I69" s="10"/>
    </row>
    <row r="70" spans="5:9" x14ac:dyDescent="0.25">
      <c r="E70" s="10"/>
      <c r="F70" s="10"/>
      <c r="G70" s="10"/>
      <c r="H70" s="10"/>
      <c r="I70" s="10"/>
    </row>
    <row r="71" spans="5:9" x14ac:dyDescent="0.25">
      <c r="E71" s="10"/>
      <c r="F71" s="10"/>
      <c r="G71" s="10"/>
      <c r="H71" s="10"/>
      <c r="I71" s="10"/>
    </row>
    <row r="72" spans="5:9" x14ac:dyDescent="0.25">
      <c r="E72" s="10"/>
      <c r="F72" s="10"/>
      <c r="G72" s="10"/>
      <c r="H72" s="10"/>
      <c r="I72" s="10"/>
    </row>
    <row r="73" spans="5:9" x14ac:dyDescent="0.25">
      <c r="E73" s="10"/>
      <c r="F73" s="10"/>
      <c r="G73" s="10"/>
      <c r="H73" s="10"/>
      <c r="I73" s="10"/>
    </row>
    <row r="74" spans="5:9" x14ac:dyDescent="0.25">
      <c r="E74" s="10"/>
      <c r="F74" s="10"/>
      <c r="G74" s="10"/>
      <c r="H74" s="10"/>
      <c r="I74" s="10"/>
    </row>
    <row r="75" spans="5:9" x14ac:dyDescent="0.25">
      <c r="E75" s="10"/>
      <c r="F75" s="10"/>
      <c r="G75" s="10"/>
      <c r="H75" s="10"/>
      <c r="I75" s="10"/>
    </row>
    <row r="76" spans="5:9" x14ac:dyDescent="0.25">
      <c r="E76" s="10"/>
      <c r="F76" s="10"/>
      <c r="G76" s="10"/>
      <c r="H76" s="10"/>
      <c r="I76" s="10"/>
    </row>
    <row r="77" spans="5:9" x14ac:dyDescent="0.25">
      <c r="E77" s="10"/>
      <c r="F77" s="10"/>
      <c r="G77" s="10"/>
      <c r="H77" s="10"/>
      <c r="I77" s="10"/>
    </row>
    <row r="78" spans="5:9" x14ac:dyDescent="0.25">
      <c r="E78" s="10"/>
      <c r="F78" s="10"/>
      <c r="G78" s="10"/>
      <c r="H78" s="10"/>
      <c r="I78" s="10"/>
    </row>
    <row r="79" spans="5:9" x14ac:dyDescent="0.25">
      <c r="E79" s="10"/>
      <c r="F79" s="10"/>
      <c r="G79" s="10"/>
      <c r="H79" s="10"/>
      <c r="I79" s="10"/>
    </row>
    <row r="80" spans="5:9" x14ac:dyDescent="0.25">
      <c r="E80" s="10"/>
      <c r="F80" s="10"/>
      <c r="G80" s="10"/>
      <c r="H80" s="10"/>
      <c r="I80" s="10"/>
    </row>
    <row r="81" spans="5:9" x14ac:dyDescent="0.25">
      <c r="E81" s="10"/>
      <c r="F81" s="10"/>
      <c r="G81" s="10"/>
      <c r="H81" s="10"/>
      <c r="I81" s="10"/>
    </row>
    <row r="82" spans="5:9" x14ac:dyDescent="0.25">
      <c r="E82" s="10"/>
      <c r="F82" s="10"/>
      <c r="G82" s="10"/>
      <c r="H82" s="10"/>
      <c r="I82" s="10"/>
    </row>
    <row r="83" spans="5:9" x14ac:dyDescent="0.25">
      <c r="E83" s="10"/>
      <c r="F83" s="10"/>
      <c r="G83" s="10"/>
      <c r="H83" s="10"/>
      <c r="I83" s="10"/>
    </row>
    <row r="84" spans="5:9" x14ac:dyDescent="0.25">
      <c r="E84" s="10"/>
      <c r="F84" s="10"/>
      <c r="G84" s="10"/>
      <c r="H84" s="10"/>
      <c r="I84" s="10"/>
    </row>
    <row r="85" spans="5:9" x14ac:dyDescent="0.25">
      <c r="E85" s="10"/>
      <c r="F85" s="10"/>
      <c r="G85" s="10"/>
      <c r="H85" s="10"/>
      <c r="I85" s="10"/>
    </row>
    <row r="86" spans="5:9" x14ac:dyDescent="0.25">
      <c r="E86" s="10"/>
      <c r="F86" s="10"/>
      <c r="G86" s="10"/>
      <c r="H86" s="10"/>
      <c r="I86" s="10"/>
    </row>
  </sheetData>
  <mergeCells count="3">
    <mergeCell ref="E14:I14"/>
    <mergeCell ref="C16:C21"/>
    <mergeCell ref="E13:I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 Page</vt:lpstr>
      <vt:lpstr>Exercises&gt;&gt;&gt;</vt:lpstr>
      <vt:lpstr>Exercise 1</vt:lpstr>
      <vt:lpstr>Exercise 1 (ANS)</vt:lpstr>
      <vt:lpstr>Exercise 2</vt:lpstr>
      <vt:lpstr>Exercise 2 (ANS)</vt:lpstr>
      <vt:lpstr>Exercise 3</vt:lpstr>
      <vt:lpstr>Exercise 3 (ANS)</vt:lpstr>
      <vt:lpstr>Exercise 4</vt:lpstr>
      <vt:lpstr>Exercise 4 - Data</vt:lpstr>
      <vt:lpstr>Exercise 4 (ANS)</vt:lpstr>
      <vt:lpstr>Exercise 5</vt:lpstr>
      <vt:lpstr>Exercise 5 (ANS)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 Lopez</dc:creator>
  <cp:lastModifiedBy>roman stha</cp:lastModifiedBy>
  <dcterms:created xsi:type="dcterms:W3CDTF">2016-11-04T01:09:54Z</dcterms:created>
  <dcterms:modified xsi:type="dcterms:W3CDTF">2023-01-01T07:54:00Z</dcterms:modified>
</cp:coreProperties>
</file>