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EPROM_MEM_MAP_PS" sheetId="1" state="visible" r:id="rId3"/>
    <sheet name="PS_modification" sheetId="2" state="visible" r:id="rId4"/>
    <sheet name="PS_modification_NewAddr" sheetId="3" state="visible" r:id="rId5"/>
    <sheet name="Frame Types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<sst xmlns="http://schemas.openxmlformats.org/spreadsheetml/2006/main" count="661" uniqueCount="185">
  <si>
    <t xml:space="preserve">Range</t>
  </si>
  <si>
    <t xml:space="preserve">Group</t>
  </si>
  <si>
    <t xml:space="preserve">No. of IDs used in each prog-sequence</t>
  </si>
  <si>
    <t xml:space="preserve">No. of Program</t>
  </si>
  <si>
    <t xml:space="preserve">Total ID required</t>
  </si>
  <si>
    <t xml:space="preserve">Min</t>
  </si>
  <si>
    <t xml:space="preserve">max</t>
  </si>
  <si>
    <t xml:space="preserve">P-1</t>
  </si>
  <si>
    <t xml:space="preserve">P-2</t>
  </si>
  <si>
    <t xml:space="preserve">P-3</t>
  </si>
  <si>
    <t xml:space="preserve">P-4</t>
  </si>
  <si>
    <t xml:space="preserve">P-5</t>
  </si>
  <si>
    <t xml:space="preserve">Total</t>
  </si>
  <si>
    <t xml:space="preserve">Observation IDs reserved for debugging purpose</t>
  </si>
  <si>
    <t xml:space="preserve">Any</t>
  </si>
  <si>
    <t xml:space="preserve">F6</t>
  </si>
  <si>
    <t xml:space="preserve">FF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</si>
  <si>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</si>
  <si>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</si>
  <si>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</si>
  <si>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</si>
  <si>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</si>
  <si>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</si>
  <si>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FE</t>
  </si>
  <si>
    <t xml:space="preserve">for infinite loop</t>
  </si>
  <si>
    <t xml:space="preserve">long wait</t>
  </si>
  <si>
    <t xml:space="preserve">C3 to C7 cells are user configurable; Do not touch other cells;</t>
  </si>
  <si>
    <t xml:space="preserve">Columns 1 to 40 (G to AT) are the first Observation ID to be used in the program sequence for given range (i.e. no of IDs per program)</t>
  </si>
  <si>
    <t xml:space="preserve">Cells in RED, are not valid</t>
  </si>
  <si>
    <t xml:space="preserve">** Information in this sheet shall not be applicable for all flare related activities (Detection / false trigger, etc)</t>
  </si>
  <si>
    <t xml:space="preserve">Time unit = Hours</t>
  </si>
  <si>
    <t xml:space="preserve">**Gib = bits/(1024^3)</t>
  </si>
  <si>
    <t xml:space="preserve">Ver.</t>
  </si>
  <si>
    <t xml:space="preserve">Calibration Modes</t>
  </si>
  <si>
    <t xml:space="preserve">Seq. No.</t>
  </si>
  <si>
    <t xml:space="preserve">Sequence Name</t>
  </si>
  <si>
    <t xml:space="preserve">Size allocated</t>
  </si>
  <si>
    <t xml:space="preserve">Start Address</t>
  </si>
  <si>
    <t xml:space="preserve">Size (in bytes)</t>
  </si>
  <si>
    <t xml:space="preserve">Observation IDs</t>
  </si>
  <si>
    <t xml:space="preserve">CheckSUM</t>
  </si>
  <si>
    <t xml:space="preserve">Initial Cal. Time (in hours)</t>
  </si>
  <si>
    <t xml:space="preserve">Initial Cal data Size (Gib)</t>
  </si>
  <si>
    <t xml:space="preserve">One Cycle Duration (hrs.)</t>
  </si>
  <si>
    <t xml:space="preserve">Data Size (in Gib) for One Cycle</t>
  </si>
  <si>
    <t xml:space="preserve">Type</t>
  </si>
  <si>
    <t xml:space="preserve">Bytes</t>
  </si>
  <si>
    <t xml:space="preserve">EEPROM (DEC)</t>
  </si>
  <si>
    <t xml:space="preserve">Boot_Code</t>
  </si>
  <si>
    <t xml:space="preserve">(00) and F6</t>
  </si>
  <si>
    <t xml:space="preserve">Cal</t>
  </si>
  <si>
    <t xml:space="preserve">v9</t>
  </si>
  <si>
    <t xml:space="preserve">Gain_Offset_Cal</t>
  </si>
  <si>
    <t xml:space="preserve">(05) and F7</t>
  </si>
  <si>
    <t xml:space="preserve">LED_Calibration</t>
  </si>
  <si>
    <t xml:space="preserve">(01) and F7</t>
  </si>
  <si>
    <t xml:space="preserve">Stellar_Sirius</t>
  </si>
  <si>
    <t xml:space="preserve">(04) and F7</t>
  </si>
  <si>
    <t xml:space="preserve">Synoptic_4Output_100Gb</t>
  </si>
  <si>
    <t xml:space="preserve">(96,97,98,99)</t>
  </si>
  <si>
    <t xml:space="preserve">Science</t>
  </si>
  <si>
    <t xml:space="preserve">Synoptic_4Output_94Gb</t>
  </si>
  <si>
    <t xml:space="preserve">(9A,9B,9C,9D)</t>
  </si>
  <si>
    <t xml:space="preserve">Synoptic_2Output_99Gb</t>
  </si>
  <si>
    <t xml:space="preserve">(9E,9F,A0,A1)</t>
  </si>
  <si>
    <t xml:space="preserve">Synoptic_1Output_72Gb</t>
  </si>
  <si>
    <t xml:space="preserve">(A2,A3,A4,A5)</t>
  </si>
  <si>
    <t xml:space="preserve">Synoptic_2Output_92Gb</t>
  </si>
  <si>
    <t xml:space="preserve">(A6,A7,A8,A9)</t>
  </si>
  <si>
    <t xml:space="preserve">Synoptic_1Output_60Gb</t>
  </si>
  <si>
    <t xml:space="preserve">(AA,AB,AC,AD)</t>
  </si>
  <si>
    <t xml:space="preserve">Synoptic_99Gb_2K</t>
  </si>
  <si>
    <t xml:space="preserve">(AE,AF,B0,B1)</t>
  </si>
  <si>
    <t xml:space="preserve">Synoptic_87Gb_2K</t>
  </si>
  <si>
    <t xml:space="preserve">(B2,B3,B4,B5)</t>
  </si>
  <si>
    <t xml:space="preserve">Synoptic_84Gb_2K</t>
  </si>
  <si>
    <t xml:space="preserve">(B6,B7,B8,B9)</t>
  </si>
  <si>
    <t xml:space="preserve">fail_safe_NB4_100Gb</t>
  </si>
  <si>
    <t xml:space="preserve">(BA,BB,BC,BD)</t>
  </si>
  <si>
    <t xml:space="preserve">fail_safe_NB8_97Gb</t>
  </si>
  <si>
    <t xml:space="preserve">(15,16)</t>
  </si>
  <si>
    <t xml:space="preserve">fail_safe_1400Exp_97Gb</t>
  </si>
  <si>
    <t xml:space="preserve">(17,18)</t>
  </si>
  <si>
    <t xml:space="preserve">Full_Disk_Campaign_100Gb</t>
  </si>
  <si>
    <t xml:space="preserve">(65,66,67) and F7</t>
  </si>
  <si>
    <t xml:space="preserve">Deep_Sky_Mode</t>
  </si>
  <si>
    <t xml:space="preserve">(06)</t>
  </si>
  <si>
    <t xml:space="preserve">Focus_Adjust</t>
  </si>
  <si>
    <t xml:space="preserve">(02) and F7</t>
  </si>
  <si>
    <t xml:space="preserve">Shutter_Calibration</t>
  </si>
  <si>
    <t xml:space="preserve">(03) and F7</t>
  </si>
  <si>
    <t xml:space="preserve">Irradiance_Mode_100Gb</t>
  </si>
  <si>
    <t xml:space="preserve">(68,69,6A)</t>
  </si>
  <si>
    <t xml:space="preserve">Mg2_Ca2_FD_100Gb</t>
  </si>
  <si>
    <t xml:space="preserve">(6B,6C,6D) and F7</t>
  </si>
  <si>
    <t xml:space="preserve">Mg2_Index_FD_100Gb</t>
  </si>
  <si>
    <t xml:space="preserve">(6E,6F,70) and F7</t>
  </si>
  <si>
    <t xml:space="preserve">Photos_FD_100Gb</t>
  </si>
  <si>
    <t xml:space="preserve">(71,72,73) and F7</t>
  </si>
  <si>
    <t xml:space="preserve">Single_Filter_FD_100Gb</t>
  </si>
  <si>
    <t xml:space="preserve">(74,75,76) and F7</t>
  </si>
  <si>
    <t xml:space="preserve">Mg2_Ca2_ROI</t>
  </si>
  <si>
    <t xml:space="preserve">(77,78,79) and F7</t>
  </si>
  <si>
    <t xml:space="preserve">Mg2_Index_ROI_25Gb</t>
  </si>
  <si>
    <t xml:space="preserve">(7A,7B,7C) and F7</t>
  </si>
  <si>
    <t xml:space="preserve">Photos_ROI_30Gb</t>
  </si>
  <si>
    <t xml:space="preserve">(7D,7E,7F) and F7</t>
  </si>
  <si>
    <t xml:space="preserve">Single_Filter_ROI_36Gb</t>
  </si>
  <si>
    <t xml:space="preserve">(80,81,82) and F7</t>
  </si>
  <si>
    <t xml:space="preserve">Coupling_ROI_43Gb</t>
  </si>
  <si>
    <t xml:space="preserve">(83,84,85) and F7</t>
  </si>
  <si>
    <t xml:space="preserve">Rev_Gran_ROI_44Gb</t>
  </si>
  <si>
    <t xml:space="preserve">(86,87,88) and F7</t>
  </si>
  <si>
    <t xml:space="preserve">Cal_Dark_Bias</t>
  </si>
  <si>
    <t xml:space="preserve">(07) and F7</t>
  </si>
  <si>
    <t xml:space="preserve">All_Filter_FD_Cal</t>
  </si>
  <si>
    <t xml:space="preserve">(08) and F7</t>
  </si>
  <si>
    <t xml:space="preserve">Spare1</t>
  </si>
  <si>
    <t xml:space="preserve">Spare2</t>
  </si>
  <si>
    <t xml:space="preserve">Spare3</t>
  </si>
  <si>
    <t xml:space="preserve">Spare4</t>
  </si>
  <si>
    <t xml:space="preserve">Spare5</t>
  </si>
  <si>
    <t xml:space="preserve">Spare6</t>
  </si>
  <si>
    <t xml:space="preserve">(09) and F7 (Use this for First program after power on to home FW</t>
  </si>
  <si>
    <t xml:space="preserve">Not part of EEPROM</t>
  </si>
  <si>
    <t xml:space="preserve">New PS Length</t>
  </si>
  <si>
    <t xml:space="preserve">Synoptic_4Output_100Gb     T</t>
  </si>
  <si>
    <t xml:space="preserve">BIAS, DARK frames included</t>
  </si>
  <si>
    <t xml:space="preserve">Synoptic_4Output_94Gb        T</t>
  </si>
  <si>
    <t xml:space="preserve">Synoptic_2Output_99Gb        T</t>
  </si>
  <si>
    <t xml:space="preserve">Synoptic_1Output_72Gb        T</t>
  </si>
  <si>
    <t xml:space="preserve">Synoptic_2Output_92Gb        T</t>
  </si>
  <si>
    <t xml:space="preserve">Synoptic_1Output_60Gb         T</t>
  </si>
  <si>
    <t xml:space="preserve">Synoptic_99Gb_2K                    T</t>
  </si>
  <si>
    <t xml:space="preserve">Synoptic_87Gb_2K                    T</t>
  </si>
  <si>
    <t xml:space="preserve">Synoptic_84Gb_2K                    T</t>
  </si>
  <si>
    <t xml:space="preserve">fail_safe_NB4_100Gb               T</t>
  </si>
  <si>
    <t xml:space="preserve">fail_safe_NB8_97Gb                  T</t>
  </si>
  <si>
    <t xml:space="preserve">No change required</t>
  </si>
  <si>
    <t xml:space="preserve">fail_safe_1400Exp_97Gb          T</t>
  </si>
  <si>
    <t xml:space="preserve">Full_Disk_Campaign_100Gb     T</t>
  </si>
  <si>
    <t xml:space="preserve">Had no BIAS and Dark frames; New Ob-Id is required in BIAS loop</t>
  </si>
  <si>
    <t xml:space="preserve">Irradiance_Mode_100Gb         T</t>
  </si>
  <si>
    <t xml:space="preserve">Mg2_Ca2_FD_100Gb                T</t>
  </si>
  <si>
    <t xml:space="preserve">Mg2_Index_FD_100Gb             T</t>
  </si>
  <si>
    <t xml:space="preserve">Photos_FD_100Gb                    T</t>
  </si>
  <si>
    <t xml:space="preserve">Single_Filter_FD_100Gb           T</t>
  </si>
  <si>
    <t xml:space="preserve">Mg2_Ca2_ROI                             T</t>
  </si>
  <si>
    <t xml:space="preserve">Mg2_Index_ROI_25Gb              T</t>
  </si>
  <si>
    <t xml:space="preserve">Photos_ROI_30Gb                      T</t>
  </si>
  <si>
    <t xml:space="preserve">Single_Filter_ROI_36Gb            T</t>
  </si>
  <si>
    <t xml:space="preserve">Coupling_ROI_43Gb                   T</t>
  </si>
  <si>
    <t xml:space="preserve">Rev_Gran_ROI_44Gb                  T</t>
  </si>
  <si>
    <t xml:space="preserve">ROI, Binned, FF, Flare-loops</t>
  </si>
  <si>
    <t xml:space="preserve">Only FF in five filters, BF, Flare-loops, </t>
  </si>
  <si>
    <t xml:space="preserve">Frame types</t>
  </si>
  <si>
    <t xml:space="preserve">Values in Hex</t>
  </si>
  <si>
    <t xml:space="preserve">BIAS (door closed)</t>
  </si>
  <si>
    <t xml:space="preserve">0XF</t>
  </si>
  <si>
    <t xml:space="preserve">BIAS (door open)</t>
  </si>
  <si>
    <t xml:space="preserve">0XE</t>
  </si>
  <si>
    <t xml:space="preserve">DARK (door open)</t>
  </si>
  <si>
    <t xml:space="preserve">0XD</t>
  </si>
  <si>
    <t xml:space="preserve">DARK (door closed)</t>
  </si>
  <si>
    <t xml:space="preserve">0XC</t>
  </si>
  <si>
    <t xml:space="preserve">LED image (255nm)</t>
  </si>
  <si>
    <t xml:space="preserve">0XB</t>
  </si>
  <si>
    <t xml:space="preserve">LED image (355nm)</t>
  </si>
  <si>
    <t xml:space="preserve">0XA</t>
  </si>
  <si>
    <t xml:space="preserve">Engineering mode (not decided)</t>
  </si>
  <si>
    <t xml:space="preserve">0X9</t>
  </si>
  <si>
    <t xml:space="preserve">0X8</t>
  </si>
  <si>
    <t xml:space="preserve">0X7</t>
  </si>
  <si>
    <t xml:space="preserve">0X6</t>
  </si>
  <si>
    <t xml:space="preserve">Shutter calibration</t>
  </si>
  <si>
    <t xml:space="preserve">0X5</t>
  </si>
  <si>
    <t xml:space="preserve">Focus adjustment</t>
  </si>
  <si>
    <t xml:space="preserve">0X4</t>
  </si>
  <si>
    <t xml:space="preserve">OFF Pointing / Deep-sky</t>
  </si>
  <si>
    <t xml:space="preserve">0X3</t>
  </si>
  <si>
    <t xml:space="preserve">0X2</t>
  </si>
  <si>
    <t xml:space="preserve">Stellar calibration</t>
  </si>
  <si>
    <t xml:space="preserve">0X1</t>
  </si>
  <si>
    <t xml:space="preserve">NORMAL    </t>
  </si>
  <si>
    <t xml:space="preserve">0X0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</si>
</sst>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General"/>
    <numFmt numFmtId="168" formatCode="@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3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sz val="13"/>
      <color theme="1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7999"/>
        <bgColor rgb="FFFBE5D6"/>
      </patternFill>
    </fill>
    <fill>
      <patternFill patternType="solid">
        <fgColor theme="9" tint="0.5999"/>
        <bgColor rgb="FFD6DCE5"/>
      </patternFill>
    </fill>
    <fill>
      <patternFill patternType="solid">
        <fgColor theme="5" tint="0.5999"/>
        <bgColor rgb="FFFFC7CE"/>
      </patternFill>
    </fill>
    <fill>
      <patternFill patternType="solid">
        <fgColor rgb="FFFFC000"/>
        <bgColor rgb="FFFF9900"/>
      </patternFill>
    </fill>
    <fill>
      <patternFill patternType="solid">
        <fgColor theme="4" tint="0.3999"/>
        <bgColor rgb="FF9999FF"/>
      </patternFill>
    </fill>
    <fill>
      <patternFill patternType="solid">
        <fgColor theme="3" tint="0.7999"/>
        <bgColor rgb="FFC5E0B4"/>
      </patternFill>
    </fill>
    <fill>
      <patternFill patternType="solid">
        <fgColor theme="0"/>
        <bgColor rgb="FFFFF2CC"/>
      </patternFill>
    </fill>
    <fill>
      <patternFill patternType="solid">
        <fgColor rgb="FF92D050"/>
        <bgColor rgb="FFC5E0B4"/>
      </patternFill>
    </fill>
    <fill>
      <patternFill patternType="solid">
        <fgColor theme="5" tint="0.7999"/>
        <bgColor rgb="FFFFF2CC"/>
      </patternFill>
    </fill>
    <fill>
      <patternFill patternType="solid">
        <fgColor rgb="FF55308D"/>
        <bgColor rgb="FF333333"/>
      </patternFill>
    </fill>
    <fill>
      <patternFill patternType="solid">
        <fgColor rgb="FF00B050"/>
        <bgColor rgb="FF008080"/>
      </patternFill>
    </fill>
    <fill>
      <patternFill patternType="solid">
        <fgColor rgb="FFFF6D6D"/>
        <bgColor rgb="FFFF7C80"/>
      </patternFill>
    </fill>
    <fill>
      <patternFill patternType="solid">
        <fgColor rgb="FFFF7C80"/>
        <bgColor rgb="FFFF6D6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7C80"/>
      <rgbColor rgb="FF0066CC"/>
      <rgbColor rgb="FFD6DCE5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BE5D6"/>
      <rgbColor rgb="FF9DC3E6"/>
      <rgbColor rgb="FFFFC7CE"/>
      <rgbColor rgb="FFCC99FF"/>
      <rgbColor rgb="FFF8CBAD"/>
      <rgbColor rgb="FF3366FF"/>
      <rgbColor rgb="FF33CCCC"/>
      <rgbColor rgb="FF92D050"/>
      <rgbColor rgb="FFFFC000"/>
      <rgbColor rgb="FFFF9900"/>
      <rgbColor rgb="FFFF6D6D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89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E64" activeCellId="1" sqref="A37 E6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47.29"/>
    <col collapsed="false" customWidth="true" hidden="true" outlineLevel="0" max="3" min="3" style="0" width="13.29"/>
    <col collapsed="false" customWidth="true" hidden="true" outlineLevel="0" max="4" min="4" style="0" width="14.86"/>
    <col collapsed="false" customWidth="true" hidden="false" outlineLevel="0" max="5" min="5" style="0" width="15.29"/>
    <col collapsed="false" customWidth="true" hidden="false" outlineLevel="0" max="6" min="6" style="0" width="11"/>
    <col collapsed="false" customWidth="true" hidden="true" outlineLevel="0" max="7" min="7" style="1" width="14.14"/>
    <col collapsed="false" customWidth="true" hidden="true" outlineLevel="0" max="8" min="8" style="1" width="4.71"/>
    <col collapsed="false" customWidth="true" hidden="true" outlineLevel="0" max="9" min="9" style="2" width="4.71"/>
    <col collapsed="false" customWidth="true" hidden="true" outlineLevel="0" max="10" min="10" style="1" width="4.71"/>
    <col collapsed="false" customWidth="true" hidden="true" outlineLevel="0" max="11" min="11" style="0" width="4.71"/>
    <col collapsed="false" customWidth="true" hidden="false" outlineLevel="0" max="12" min="12" style="0" width="13.86"/>
    <col collapsed="false" customWidth="true" hidden="false" outlineLevel="0" max="14" min="13" style="3" width="13.86"/>
    <col collapsed="false" customWidth="true" hidden="false" outlineLevel="0" max="15" min="15" style="4" width="13.86"/>
    <col collapsed="false" customWidth="true" hidden="false" outlineLevel="0" max="16" min="16" style="4" width="18.71"/>
    <col collapsed="false" customWidth="true" hidden="false" outlineLevel="0" max="17" min="17" style="0" width="9.29"/>
    <col collapsed="false" customWidth="true" hidden="false" outlineLevel="0" max="50" min="18" style="0" width="4.71"/>
  </cols>
  <sheetData>
    <row r="1" customFormat="false" ht="15" hidden="true" customHeight="false" outlineLevel="0" collapsed="false">
      <c r="E1" s="5" t="s">
        <v>0</v>
      </c>
      <c r="F1" s="5"/>
      <c r="G1" s="6"/>
      <c r="H1" s="6"/>
      <c r="I1" s="6"/>
      <c r="J1" s="6"/>
      <c r="K1" s="6"/>
      <c r="L1" s="7"/>
      <c r="M1" s="8"/>
      <c r="N1" s="8"/>
      <c r="O1" s="9"/>
      <c r="P1" s="9"/>
    </row>
    <row r="2" customFormat="false" ht="63.75" hidden="true" customHeight="true" outlineLevel="0" collapsed="false">
      <c r="A2" s="10" t="s">
        <v>1</v>
      </c>
      <c r="B2" s="11" t="s">
        <v>2</v>
      </c>
      <c r="C2" s="12" t="s">
        <v>3</v>
      </c>
      <c r="D2" s="12" t="s">
        <v>4</v>
      </c>
      <c r="E2" s="10" t="s">
        <v>5</v>
      </c>
      <c r="F2" s="10" t="s">
        <v>6</v>
      </c>
      <c r="G2" s="13" t="n">
        <v>2</v>
      </c>
      <c r="H2" s="13" t="n">
        <v>3</v>
      </c>
      <c r="I2" s="10" t="n">
        <v>4</v>
      </c>
      <c r="J2" s="10" t="n">
        <v>5</v>
      </c>
      <c r="K2" s="10" t="n">
        <v>6</v>
      </c>
      <c r="L2" s="10"/>
      <c r="M2" s="14"/>
      <c r="N2" s="14"/>
      <c r="O2" s="15"/>
      <c r="P2" s="15"/>
      <c r="Q2" s="10" t="n">
        <v>1</v>
      </c>
      <c r="R2" s="10" t="n">
        <v>7</v>
      </c>
      <c r="S2" s="10" t="n">
        <v>9</v>
      </c>
      <c r="T2" s="10" t="n">
        <v>10</v>
      </c>
      <c r="U2" s="10" t="n">
        <v>11</v>
      </c>
      <c r="V2" s="10" t="n">
        <v>12</v>
      </c>
      <c r="W2" s="10" t="n">
        <v>13</v>
      </c>
      <c r="X2" s="10" t="n">
        <v>14</v>
      </c>
      <c r="Y2" s="10" t="n">
        <v>15</v>
      </c>
      <c r="Z2" s="10" t="n">
        <v>16</v>
      </c>
      <c r="AA2" s="10" t="n">
        <v>17</v>
      </c>
      <c r="AB2" s="10" t="n">
        <v>18</v>
      </c>
      <c r="AC2" s="10" t="n">
        <v>19</v>
      </c>
      <c r="AD2" s="10" t="n">
        <v>20</v>
      </c>
      <c r="AE2" s="10" t="n">
        <v>21</v>
      </c>
      <c r="AF2" s="10" t="n">
        <v>22</v>
      </c>
      <c r="AG2" s="10" t="n">
        <v>23</v>
      </c>
      <c r="AH2" s="10" t="n">
        <v>24</v>
      </c>
      <c r="AI2" s="10" t="n">
        <v>25</v>
      </c>
      <c r="AJ2" s="10" t="n">
        <v>26</v>
      </c>
      <c r="AK2" s="10" t="n">
        <v>27</v>
      </c>
      <c r="AL2" s="10" t="n">
        <v>28</v>
      </c>
      <c r="AM2" s="10" t="n">
        <v>29</v>
      </c>
      <c r="AN2" s="10" t="n">
        <v>30</v>
      </c>
      <c r="AO2" s="10" t="n">
        <v>31</v>
      </c>
      <c r="AP2" s="10" t="n">
        <v>32</v>
      </c>
      <c r="AQ2" s="10" t="n">
        <v>33</v>
      </c>
      <c r="AR2" s="10" t="n">
        <v>34</v>
      </c>
      <c r="AS2" s="10" t="n">
        <v>35</v>
      </c>
      <c r="AT2" s="10" t="n">
        <v>36</v>
      </c>
      <c r="AU2" s="10" t="n">
        <v>37</v>
      </c>
      <c r="AV2" s="10" t="n">
        <v>38</v>
      </c>
      <c r="AW2" s="10" t="n">
        <v>39</v>
      </c>
      <c r="AX2" s="10" t="n">
        <v>40</v>
      </c>
    </row>
    <row r="3" customFormat="false" ht="15.75" hidden="true" customHeight="false" outlineLevel="0" collapsed="false">
      <c r="A3" s="16" t="s">
        <v>7</v>
      </c>
      <c r="B3" s="17" t="n">
        <v>1</v>
      </c>
      <c r="C3" s="18" t="n">
        <v>21</v>
      </c>
      <c r="D3" s="19" t="n">
        <f aca="false">(C3*B3)</f>
        <v>21</v>
      </c>
      <c r="E3" s="20" t="str">
        <f aca="false">DEC2HEX(0,2)</f>
        <v>00</v>
      </c>
      <c r="F3" s="20" t="str">
        <f aca="false">DEC2HEX(D3-1,2)</f>
        <v>14</v>
      </c>
      <c r="G3" s="21" t="e">
        <f aca="false">DEC2HEX(HEX2DEC(#REF!)+1,2)</f>
        <v>#REF!</v>
      </c>
      <c r="H3" s="21" t="e">
        <f aca="false">DEC2HEX(HEX2DEC(G3)+1,2)</f>
        <v>#REF!</v>
      </c>
      <c r="I3" s="22" t="e">
        <f aca="false">DEC2HEX(HEX2DEC(H3)+1,2)</f>
        <v>#REF!</v>
      </c>
      <c r="J3" s="22" t="e">
        <f aca="false">DEC2HEX(HEX2DEC(I3)+1,2)</f>
        <v>#REF!</v>
      </c>
      <c r="K3" s="22" t="e">
        <f aca="false">DEC2HEX(HEX2DEC(J3)+1,2)</f>
        <v>#REF!</v>
      </c>
      <c r="L3" s="22"/>
      <c r="M3" s="23"/>
      <c r="N3" s="23"/>
      <c r="O3" s="24"/>
      <c r="P3" s="24"/>
      <c r="Q3" s="22" t="n">
        <f aca="false">L3</f>
        <v>0</v>
      </c>
      <c r="R3" s="22" t="e">
        <f aca="false">DEC2HEX(HEX2DEC(K3)+1,2)</f>
        <v>#REF!</v>
      </c>
      <c r="S3" s="22" t="e">
        <f aca="false">DEC2HEX(HEX2DEC(#REF!)+1,2)</f>
        <v>#REF!</v>
      </c>
      <c r="T3" s="25" t="e">
        <f aca="false">DEC2HEX(HEX2DEC(S3)+1,2)</f>
        <v>#REF!</v>
      </c>
      <c r="U3" s="25" t="e">
        <f aca="false">DEC2HEX(HEX2DEC(T3)+1,2)</f>
        <v>#REF!</v>
      </c>
      <c r="V3" s="25" t="e">
        <f aca="false">DEC2HEX(HEX2DEC(U3)+1,2)</f>
        <v>#REF!</v>
      </c>
      <c r="W3" s="25" t="e">
        <f aca="false">DEC2HEX(HEX2DEC(V3)+1,2)</f>
        <v>#REF!</v>
      </c>
      <c r="X3" s="25" t="e">
        <f aca="false">DEC2HEX(HEX2DEC(W3)+1,2)</f>
        <v>#REF!</v>
      </c>
      <c r="Y3" s="25" t="e">
        <f aca="false">DEC2HEX(HEX2DEC(X3)+1,2)</f>
        <v>#REF!</v>
      </c>
      <c r="Z3" s="25" t="e">
        <f aca="false">DEC2HEX(HEX2DEC(Y3)+1,2)</f>
        <v>#REF!</v>
      </c>
      <c r="AA3" s="25" t="e">
        <f aca="false">DEC2HEX(HEX2DEC(Z3)+1,2)</f>
        <v>#REF!</v>
      </c>
      <c r="AB3" s="25" t="e">
        <f aca="false">DEC2HEX(HEX2DEC(AA3)+1,2)</f>
        <v>#REF!</v>
      </c>
      <c r="AC3" s="25" t="e">
        <f aca="false">DEC2HEX(HEX2DEC(AB3)+1,2)</f>
        <v>#REF!</v>
      </c>
      <c r="AD3" s="25" t="e">
        <f aca="false">DEC2HEX(HEX2DEC(AC3)+1,2)</f>
        <v>#REF!</v>
      </c>
      <c r="AE3" s="25" t="e">
        <f aca="false">DEC2HEX(HEX2DEC(AD3)+1,2)</f>
        <v>#REF!</v>
      </c>
      <c r="AF3" s="25" t="e">
        <f aca="false">DEC2HEX(HEX2DEC(AE3)+1,2)</f>
        <v>#REF!</v>
      </c>
      <c r="AG3" s="25" t="e">
        <f aca="false">DEC2HEX(HEX2DEC(AF3)+1,2)</f>
        <v>#REF!</v>
      </c>
      <c r="AH3" s="25" t="e">
        <f aca="false">DEC2HEX(HEX2DEC(AG3)+1,2)</f>
        <v>#REF!</v>
      </c>
      <c r="AI3" s="25" t="e">
        <f aca="false">DEC2HEX(HEX2DEC(AH3)+1,2)</f>
        <v>#REF!</v>
      </c>
      <c r="AJ3" s="25" t="e">
        <f aca="false">DEC2HEX(HEX2DEC(AI3)+1,2)</f>
        <v>#REF!</v>
      </c>
      <c r="AK3" s="25" t="e">
        <f aca="false">DEC2HEX(HEX2DEC(AJ3)+1,2)</f>
        <v>#REF!</v>
      </c>
      <c r="AL3" s="25" t="e">
        <f aca="false">DEC2HEX(HEX2DEC(AK3)+1,2)</f>
        <v>#REF!</v>
      </c>
      <c r="AM3" s="25" t="e">
        <f aca="false">DEC2HEX(HEX2DEC(AL3)+1,2)</f>
        <v>#REF!</v>
      </c>
      <c r="AN3" s="25" t="e">
        <f aca="false">DEC2HEX(HEX2DEC(AM3)+1,2)</f>
        <v>#REF!</v>
      </c>
      <c r="AO3" s="25" t="e">
        <f aca="false">DEC2HEX(HEX2DEC(AN3)+1,2)</f>
        <v>#REF!</v>
      </c>
      <c r="AP3" s="25" t="e">
        <f aca="false">DEC2HEX(HEX2DEC(AO3)+1,2)</f>
        <v>#REF!</v>
      </c>
      <c r="AQ3" s="25" t="e">
        <f aca="false">DEC2HEX(HEX2DEC(AP3)+1,2)</f>
        <v>#REF!</v>
      </c>
      <c r="AR3" s="25" t="e">
        <f aca="false">DEC2HEX(HEX2DEC(AQ3)+1,2)</f>
        <v>#REF!</v>
      </c>
      <c r="AS3" s="25" t="e">
        <f aca="false">DEC2HEX(HEX2DEC(AR3)+1,2)</f>
        <v>#REF!</v>
      </c>
      <c r="AT3" s="25" t="e">
        <f aca="false">DEC2HEX(HEX2DEC(AS3)+1,2)</f>
        <v>#REF!</v>
      </c>
      <c r="AU3" s="25" t="e">
        <f aca="false">DEC2HEX(HEX2DEC(AT3)+1,2)</f>
        <v>#REF!</v>
      </c>
      <c r="AV3" s="25" t="e">
        <f aca="false">DEC2HEX(HEX2DEC(AU3)+1,2)</f>
        <v>#REF!</v>
      </c>
      <c r="AW3" s="25" t="e">
        <f aca="false">DEC2HEX(HEX2DEC(AV3)+1,2)</f>
        <v>#REF!</v>
      </c>
      <c r="AX3" s="25" t="e">
        <f aca="false">DEC2HEX(HEX2DEC(AW3)+1,2)</f>
        <v>#REF!</v>
      </c>
    </row>
    <row r="4" customFormat="false" ht="15.75" hidden="true" customHeight="false" outlineLevel="0" collapsed="false">
      <c r="A4" s="16" t="s">
        <v>8</v>
      </c>
      <c r="B4" s="17" t="n">
        <v>2</v>
      </c>
      <c r="C4" s="18" t="n">
        <v>20</v>
      </c>
      <c r="D4" s="19" t="n">
        <f aca="false">(C4*B4)</f>
        <v>40</v>
      </c>
      <c r="E4" s="20" t="str">
        <f aca="false">DEC2HEX(D3,2)</f>
        <v>15</v>
      </c>
      <c r="F4" s="20" t="str">
        <f aca="false">DEC2HEX((D3+D4-1),2)</f>
        <v>3C</v>
      </c>
      <c r="G4" s="21" t="e">
        <f aca="false">DEC2HEX(HEX2DEC(#REF!)+2,2)</f>
        <v>#REF!</v>
      </c>
      <c r="H4" s="26" t="e">
        <f aca="false">DEC2HEX(HEX2DEC(G4)+2,2)</f>
        <v>#REF!</v>
      </c>
      <c r="I4" s="25" t="e">
        <f aca="false">DEC2HEX(HEX2DEC(H4)+2,2)</f>
        <v>#REF!</v>
      </c>
      <c r="J4" s="25" t="e">
        <f aca="false">DEC2HEX(HEX2DEC(I4)+2,2)</f>
        <v>#REF!</v>
      </c>
      <c r="K4" s="25" t="e">
        <f aca="false">DEC2HEX(HEX2DEC(J4)+2,2)</f>
        <v>#REF!</v>
      </c>
      <c r="L4" s="25"/>
      <c r="M4" s="27"/>
      <c r="N4" s="27"/>
      <c r="O4" s="28"/>
      <c r="P4" s="28"/>
      <c r="Q4" s="22" t="n">
        <f aca="false">L4</f>
        <v>0</v>
      </c>
      <c r="R4" s="25" t="e">
        <f aca="false">DEC2HEX(HEX2DEC(K4)+2,2)</f>
        <v>#REF!</v>
      </c>
      <c r="S4" s="25" t="e">
        <f aca="false">DEC2HEX(HEX2DEC(#REF!)+2,2)</f>
        <v>#REF!</v>
      </c>
      <c r="T4" s="25" t="e">
        <f aca="false">DEC2HEX(HEX2DEC(S4)+2,2)</f>
        <v>#REF!</v>
      </c>
      <c r="U4" s="25" t="e">
        <f aca="false">DEC2HEX(HEX2DEC(T4)+2,2)</f>
        <v>#REF!</v>
      </c>
      <c r="V4" s="25" t="e">
        <f aca="false">DEC2HEX(HEX2DEC(U4)+2,2)</f>
        <v>#REF!</v>
      </c>
      <c r="W4" s="25" t="e">
        <f aca="false">DEC2HEX(HEX2DEC(V4)+2,2)</f>
        <v>#REF!</v>
      </c>
      <c r="X4" s="25" t="e">
        <f aca="false">DEC2HEX(HEX2DEC(W4)+2,2)</f>
        <v>#REF!</v>
      </c>
      <c r="Y4" s="25" t="e">
        <f aca="false">DEC2HEX(HEX2DEC(X4)+2,2)</f>
        <v>#REF!</v>
      </c>
      <c r="Z4" s="25" t="e">
        <f aca="false">DEC2HEX(HEX2DEC(Y4)+2,2)</f>
        <v>#REF!</v>
      </c>
      <c r="AA4" s="25" t="e">
        <f aca="false">DEC2HEX(HEX2DEC(Z4)+2,2)</f>
        <v>#REF!</v>
      </c>
      <c r="AB4" s="25" t="e">
        <f aca="false">DEC2HEX(HEX2DEC(AA4)+2,2)</f>
        <v>#REF!</v>
      </c>
      <c r="AC4" s="25" t="e">
        <f aca="false">DEC2HEX(HEX2DEC(AB4)+2,2)</f>
        <v>#REF!</v>
      </c>
      <c r="AD4" s="25" t="e">
        <f aca="false">DEC2HEX(HEX2DEC(AC4)+2,2)</f>
        <v>#REF!</v>
      </c>
      <c r="AE4" s="25" t="e">
        <f aca="false">DEC2HEX(HEX2DEC(AD4)+2,2)</f>
        <v>#REF!</v>
      </c>
      <c r="AF4" s="25" t="e">
        <f aca="false">DEC2HEX(HEX2DEC(AE4)+2,2)</f>
        <v>#REF!</v>
      </c>
      <c r="AG4" s="25" t="e">
        <f aca="false">DEC2HEX(HEX2DEC(AF4)+2,2)</f>
        <v>#REF!</v>
      </c>
      <c r="AH4" s="25" t="e">
        <f aca="false">DEC2HEX(HEX2DEC(AG4)+2,2)</f>
        <v>#REF!</v>
      </c>
      <c r="AI4" s="25" t="e">
        <f aca="false">DEC2HEX(HEX2DEC(AH4)+2,2)</f>
        <v>#REF!</v>
      </c>
      <c r="AJ4" s="25" t="e">
        <f aca="false">DEC2HEX(HEX2DEC(AI4)+2,2)</f>
        <v>#REF!</v>
      </c>
      <c r="AK4" s="25" t="e">
        <f aca="false">DEC2HEX(HEX2DEC(AJ4)+2,2)</f>
        <v>#REF!</v>
      </c>
      <c r="AL4" s="25" t="e">
        <f aca="false">DEC2HEX(HEX2DEC(AK4)+2,2)</f>
        <v>#REF!</v>
      </c>
      <c r="AM4" s="25" t="e">
        <f aca="false">DEC2HEX(HEX2DEC(AL4)+2,2)</f>
        <v>#REF!</v>
      </c>
      <c r="AN4" s="25" t="e">
        <f aca="false">DEC2HEX(HEX2DEC(AM4)+2,2)</f>
        <v>#REF!</v>
      </c>
      <c r="AO4" s="25" t="e">
        <f aca="false">DEC2HEX(HEX2DEC(AN4)+2,2)</f>
        <v>#REF!</v>
      </c>
      <c r="AP4" s="25" t="e">
        <f aca="false">DEC2HEX(HEX2DEC(AO4)+2,2)</f>
        <v>#REF!</v>
      </c>
      <c r="AQ4" s="25" t="e">
        <f aca="false">DEC2HEX(HEX2DEC(AP4)+2,2)</f>
        <v>#REF!</v>
      </c>
      <c r="AR4" s="25" t="e">
        <f aca="false">DEC2HEX(HEX2DEC(AQ4)+2,2)</f>
        <v>#REF!</v>
      </c>
      <c r="AS4" s="25" t="e">
        <f aca="false">DEC2HEX(HEX2DEC(AR4)+2,2)</f>
        <v>#REF!</v>
      </c>
      <c r="AT4" s="25" t="e">
        <f aca="false">DEC2HEX(HEX2DEC(AS4)+2,2)</f>
        <v>#REF!</v>
      </c>
      <c r="AU4" s="25" t="e">
        <f aca="false">DEC2HEX(HEX2DEC(AT4)+2,2)</f>
        <v>#REF!</v>
      </c>
      <c r="AV4" s="25" t="e">
        <f aca="false">DEC2HEX(HEX2DEC(AU4)+2,2)</f>
        <v>#REF!</v>
      </c>
      <c r="AW4" s="25" t="e">
        <f aca="false">DEC2HEX(HEX2DEC(AV4)+2,2)</f>
        <v>#REF!</v>
      </c>
      <c r="AX4" s="25" t="e">
        <f aca="false">DEC2HEX(HEX2DEC(AW4)+2,2)</f>
        <v>#REF!</v>
      </c>
    </row>
    <row r="5" customFormat="false" ht="15.75" hidden="true" customHeight="false" outlineLevel="0" collapsed="false">
      <c r="A5" s="16" t="s">
        <v>9</v>
      </c>
      <c r="B5" s="17" t="n">
        <v>3</v>
      </c>
      <c r="C5" s="18" t="n">
        <v>25</v>
      </c>
      <c r="D5" s="19" t="n">
        <f aca="false">(C5*B5)</f>
        <v>75</v>
      </c>
      <c r="E5" s="20" t="str">
        <f aca="false">DEC2HEX((D3+D4),2)</f>
        <v>3D</v>
      </c>
      <c r="F5" s="20" t="str">
        <f aca="false">DEC2HEX((D3+D4+D5-1),2)</f>
        <v>87</v>
      </c>
      <c r="G5" s="21" t="e">
        <f aca="false">DEC2HEX(HEX2DEC(#REF!)+3,2)</f>
        <v>#REF!</v>
      </c>
      <c r="H5" s="21" t="e">
        <f aca="false">DEC2HEX(HEX2DEC(G5)+3,2)</f>
        <v>#REF!</v>
      </c>
      <c r="I5" s="22" t="e">
        <f aca="false">DEC2HEX(HEX2DEC(H5)+3,2)</f>
        <v>#REF!</v>
      </c>
      <c r="J5" s="22" t="e">
        <f aca="false">DEC2HEX(HEX2DEC(I5)+3,2)</f>
        <v>#REF!</v>
      </c>
      <c r="K5" s="22" t="e">
        <f aca="false">DEC2HEX(HEX2DEC(J5)+3,2)</f>
        <v>#REF!</v>
      </c>
      <c r="L5" s="22"/>
      <c r="M5" s="23"/>
      <c r="N5" s="23"/>
      <c r="O5" s="24"/>
      <c r="P5" s="24"/>
      <c r="Q5" s="22" t="n">
        <f aca="false">L5</f>
        <v>0</v>
      </c>
      <c r="R5" s="22" t="e">
        <f aca="false">DEC2HEX(HEX2DEC(K5)+3,2)</f>
        <v>#REF!</v>
      </c>
      <c r="S5" s="22" t="e">
        <f aca="false">DEC2HEX(HEX2DEC(#REF!)+3,2)</f>
        <v>#REF!</v>
      </c>
      <c r="T5" s="22" t="e">
        <f aca="false">DEC2HEX(HEX2DEC(S5)+3,2)</f>
        <v>#REF!</v>
      </c>
      <c r="U5" s="22" t="e">
        <f aca="false">DEC2HEX(HEX2DEC(T5)+3,2)</f>
        <v>#REF!</v>
      </c>
      <c r="V5" s="22" t="e">
        <f aca="false">DEC2HEX(HEX2DEC(U5)+3,2)</f>
        <v>#REF!</v>
      </c>
      <c r="W5" s="25" t="e">
        <f aca="false">DEC2HEX(HEX2DEC(V5)+3,2)</f>
        <v>#REF!</v>
      </c>
      <c r="X5" s="25" t="e">
        <f aca="false">DEC2HEX(HEX2DEC(W5)+3,2)</f>
        <v>#REF!</v>
      </c>
      <c r="Y5" s="25" t="e">
        <f aca="false">DEC2HEX(HEX2DEC(X5)+3,2)</f>
        <v>#REF!</v>
      </c>
      <c r="Z5" s="25" t="e">
        <f aca="false">DEC2HEX(HEX2DEC(Y5)+3,2)</f>
        <v>#REF!</v>
      </c>
      <c r="AA5" s="25" t="e">
        <f aca="false">DEC2HEX(HEX2DEC(Z5)+3,2)</f>
        <v>#REF!</v>
      </c>
      <c r="AB5" s="25" t="e">
        <f aca="false">DEC2HEX(HEX2DEC(AA5)+3,2)</f>
        <v>#REF!</v>
      </c>
      <c r="AC5" s="25" t="e">
        <f aca="false">DEC2HEX(HEX2DEC(AB5)+3,2)</f>
        <v>#REF!</v>
      </c>
      <c r="AD5" s="25" t="e">
        <f aca="false">DEC2HEX(HEX2DEC(AC5)+3,2)</f>
        <v>#REF!</v>
      </c>
      <c r="AE5" s="25" t="e">
        <f aca="false">DEC2HEX(HEX2DEC(AD5)+3,2)</f>
        <v>#REF!</v>
      </c>
      <c r="AF5" s="25" t="e">
        <f aca="false">DEC2HEX(HEX2DEC(AE5)+3,2)</f>
        <v>#REF!</v>
      </c>
      <c r="AG5" s="25" t="e">
        <f aca="false">DEC2HEX(HEX2DEC(AF5)+3,2)</f>
        <v>#REF!</v>
      </c>
      <c r="AH5" s="25" t="e">
        <f aca="false">DEC2HEX(HEX2DEC(AG5)+3,2)</f>
        <v>#REF!</v>
      </c>
      <c r="AI5" s="25" t="e">
        <f aca="false">DEC2HEX(HEX2DEC(AH5)+3,2)</f>
        <v>#REF!</v>
      </c>
      <c r="AJ5" s="25" t="e">
        <f aca="false">DEC2HEX(HEX2DEC(AI5)+3,2)</f>
        <v>#REF!</v>
      </c>
      <c r="AK5" s="25" t="e">
        <f aca="false">DEC2HEX(HEX2DEC(AJ5)+3,2)</f>
        <v>#REF!</v>
      </c>
      <c r="AL5" s="25" t="e">
        <f aca="false">DEC2HEX(HEX2DEC(AK5)+3,2)</f>
        <v>#REF!</v>
      </c>
      <c r="AM5" s="25" t="e">
        <f aca="false">DEC2HEX(HEX2DEC(AL5)+3,2)</f>
        <v>#REF!</v>
      </c>
      <c r="AN5" s="25" t="e">
        <f aca="false">DEC2HEX(HEX2DEC(AM5)+3,2)</f>
        <v>#REF!</v>
      </c>
      <c r="AO5" s="25" t="e">
        <f aca="false">DEC2HEX(HEX2DEC(AN5)+3,2)</f>
        <v>#REF!</v>
      </c>
      <c r="AP5" s="25" t="e">
        <f aca="false">DEC2HEX(HEX2DEC(AO5)+3,2)</f>
        <v>#REF!</v>
      </c>
      <c r="AQ5" s="25" t="e">
        <f aca="false">DEC2HEX(HEX2DEC(AP5)+3,2)</f>
        <v>#REF!</v>
      </c>
      <c r="AR5" s="25" t="e">
        <f aca="false">DEC2HEX(HEX2DEC(AQ5)+3,2)</f>
        <v>#REF!</v>
      </c>
      <c r="AS5" s="25" t="e">
        <f aca="false">DEC2HEX(HEX2DEC(AR5)+3,2)</f>
        <v>#REF!</v>
      </c>
      <c r="AT5" s="25" t="e">
        <f aca="false">DEC2HEX(HEX2DEC(AS5)+3,2)</f>
        <v>#REF!</v>
      </c>
      <c r="AU5" s="25" t="e">
        <f aca="false">DEC2HEX(HEX2DEC(AT5)+3,2)</f>
        <v>#REF!</v>
      </c>
      <c r="AV5" s="25" t="e">
        <f aca="false">DEC2HEX(HEX2DEC(AU5)+3,2)</f>
        <v>#REF!</v>
      </c>
      <c r="AW5" s="25" t="e">
        <f aca="false">DEC2HEX(HEX2DEC(AV5)+3,2)</f>
        <v>#REF!</v>
      </c>
      <c r="AX5" s="25" t="e">
        <f aca="false">DEC2HEX(HEX2DEC(AW5)+3,2)</f>
        <v>#REF!</v>
      </c>
    </row>
    <row r="6" customFormat="false" ht="15.75" hidden="true" customHeight="false" outlineLevel="0" collapsed="false">
      <c r="A6" s="16" t="s">
        <v>10</v>
      </c>
      <c r="B6" s="17" t="n">
        <v>4</v>
      </c>
      <c r="C6" s="18" t="n">
        <v>20</v>
      </c>
      <c r="D6" s="19" t="n">
        <f aca="false">(C6*B6)</f>
        <v>80</v>
      </c>
      <c r="E6" s="20" t="str">
        <f aca="false">DEC2HEX((D3+D4+D5),2)</f>
        <v>88</v>
      </c>
      <c r="F6" s="20" t="str">
        <f aca="false">DEC2HEX((D3+D4+D5+D6-1),2)</f>
        <v>D7</v>
      </c>
      <c r="G6" s="21" t="e">
        <f aca="false">IF(DEC2HEX(HEX2DEC(#REF!)+4,3)&gt;DEC2HEX(255,3),DEC2HEX(0,2),DEC2HEX(HEX2DEC(#REF!)+4,2))</f>
        <v>#REF!</v>
      </c>
      <c r="H6" s="21" t="e">
        <f aca="false">IF(DEC2HEX(HEX2DEC(G6)+4,3)&gt;DEC2HEX(255,3),DEC2HEX(0,2),DEC2HEX(HEX2DEC(G6)+4,2))</f>
        <v>#REF!</v>
      </c>
      <c r="I6" s="22" t="e">
        <f aca="false">IF(DEC2HEX(HEX2DEC(H6)+4,3)&gt;DEC2HEX(255,3),DEC2HEX(0,2),DEC2HEX(HEX2DEC(H6)+4,2))</f>
        <v>#REF!</v>
      </c>
      <c r="J6" s="22" t="e">
        <f aca="false">IF(DEC2HEX(HEX2DEC(I6)+4,3)&gt;DEC2HEX(255,3),DEC2HEX(0,2),DEC2HEX(HEX2DEC(I6)+4,2))</f>
        <v>#REF!</v>
      </c>
      <c r="K6" s="22" t="e">
        <f aca="false">IF(DEC2HEX(HEX2DEC(J6)+4,3)&gt;DEC2HEX(255,3),DEC2HEX(0,2),DEC2HEX(HEX2DEC(J6)+4,2))</f>
        <v>#REF!</v>
      </c>
      <c r="L6" s="22"/>
      <c r="M6" s="23"/>
      <c r="N6" s="23"/>
      <c r="O6" s="24"/>
      <c r="P6" s="24"/>
      <c r="Q6" s="25" t="n">
        <f aca="false">L6</f>
        <v>0</v>
      </c>
      <c r="R6" s="22" t="e">
        <f aca="false">IF(DEC2HEX(HEX2DEC(K6)+4,3)&gt;DEC2HEX(255,3),DEC2HEX(0,2),DEC2HEX(HEX2DEC(K6)+4,2))</f>
        <v>#REF!</v>
      </c>
      <c r="S6" s="22" t="e">
        <f aca="false">IF(DEC2HEX(HEX2DEC(#REF!)+4,3)&gt;DEC2HEX(255,3),DEC2HEX(0,2),DEC2HEX(HEX2DEC(#REF!)+4,2))</f>
        <v>#REF!</v>
      </c>
      <c r="T6" s="22" t="e">
        <f aca="false">IF(DEC2HEX(HEX2DEC(S6)+4,3)&gt;DEC2HEX(255,3),DEC2HEX(0,2),DEC2HEX(HEX2DEC(S6)+4,2))</f>
        <v>#REF!</v>
      </c>
      <c r="U6" s="22" t="e">
        <f aca="false">IF(DEC2HEX(HEX2DEC(T6)+4,3)&gt;DEC2HEX(255,3),DEC2HEX(0,2),DEC2HEX(HEX2DEC(T6)+4,2))</f>
        <v>#REF!</v>
      </c>
      <c r="V6" s="25" t="e">
        <f aca="false">IF(DEC2HEX(HEX2DEC(U6)+4,3)&gt;DEC2HEX(255,3),DEC2HEX(0,2),DEC2HEX(HEX2DEC(U6)+4,2))</f>
        <v>#REF!</v>
      </c>
      <c r="W6" s="25" t="e">
        <f aca="false">IF(DEC2HEX(HEX2DEC(V6)+4,3)&gt;DEC2HEX(255,3),DEC2HEX(0,2),DEC2HEX(HEX2DEC(V6)+4,2))</f>
        <v>#REF!</v>
      </c>
      <c r="X6" s="25" t="e">
        <f aca="false">IF(DEC2HEX(HEX2DEC(W6)+4,3)&gt;DEC2HEX(255,3),DEC2HEX(0,2),DEC2HEX(HEX2DEC(W6)+4,2))</f>
        <v>#REF!</v>
      </c>
      <c r="Y6" s="25" t="e">
        <f aca="false">IF(DEC2HEX(HEX2DEC(X6)+4,3)&gt;DEC2HEX(255,3),DEC2HEX(0,2),DEC2HEX(HEX2DEC(X6)+4,2))</f>
        <v>#REF!</v>
      </c>
      <c r="Z6" s="25" t="e">
        <f aca="false">IF(DEC2HEX(HEX2DEC(Y6)+4,3)&gt;DEC2HEX(255,3),DEC2HEX(0,2),DEC2HEX(HEX2DEC(Y6)+4,2))</f>
        <v>#REF!</v>
      </c>
      <c r="AA6" s="25" t="e">
        <f aca="false">IF(DEC2HEX(HEX2DEC(Z6)+4,3)&gt;DEC2HEX(255,3),DEC2HEX(0,2),DEC2HEX(HEX2DEC(Z6)+4,2))</f>
        <v>#REF!</v>
      </c>
      <c r="AB6" s="25" t="e">
        <f aca="false">IF(DEC2HEX(HEX2DEC(AA6)+4,3)&gt;DEC2HEX(255,3),DEC2HEX(0,2),DEC2HEX(HEX2DEC(AA6)+4,2))</f>
        <v>#REF!</v>
      </c>
      <c r="AC6" s="25" t="e">
        <f aca="false">IF(DEC2HEX(HEX2DEC(AB6)+4,3)&gt;DEC2HEX(255,3),DEC2HEX(0,2),DEC2HEX(HEX2DEC(AB6)+4,2))</f>
        <v>#REF!</v>
      </c>
      <c r="AD6" s="25" t="e">
        <f aca="false">IF(DEC2HEX(HEX2DEC(AC6)+4,3)&gt;DEC2HEX(255,3),DEC2HEX(0,2),DEC2HEX(HEX2DEC(AC6)+4,2))</f>
        <v>#REF!</v>
      </c>
      <c r="AE6" s="25" t="e">
        <f aca="false">IF(DEC2HEX(HEX2DEC(AD6)+4,3)&gt;DEC2HEX(255,3),DEC2HEX(0,2),DEC2HEX(HEX2DEC(AD6)+4,2))</f>
        <v>#REF!</v>
      </c>
      <c r="AF6" s="25" t="e">
        <f aca="false">IF(DEC2HEX(HEX2DEC(AE6)+4,3)&gt;DEC2HEX(255,3),DEC2HEX(0,2),DEC2HEX(HEX2DEC(AE6)+4,2))</f>
        <v>#REF!</v>
      </c>
      <c r="AG6" s="25" t="e">
        <f aca="false">IF(DEC2HEX(HEX2DEC(AF6)+4,3)&gt;DEC2HEX(255,3),DEC2HEX(0,2),DEC2HEX(HEX2DEC(AF6)+4,2))</f>
        <v>#REF!</v>
      </c>
      <c r="AH6" s="25" t="e">
        <f aca="false">IF(DEC2HEX(HEX2DEC(AG6)+4,3)&gt;DEC2HEX(255,3),DEC2HEX(0,2),DEC2HEX(HEX2DEC(AG6)+4,2))</f>
        <v>#REF!</v>
      </c>
      <c r="AI6" s="25" t="e">
        <f aca="false">IF(DEC2HEX(HEX2DEC(AH6)+4,3)&gt;DEC2HEX(255,3),DEC2HEX(0,2),DEC2HEX(HEX2DEC(AH6)+4,2))</f>
        <v>#REF!</v>
      </c>
      <c r="AJ6" s="25" t="e">
        <f aca="false">IF(DEC2HEX(HEX2DEC(AI6)+4,3)&gt;DEC2HEX(255,3),DEC2HEX(0,2),DEC2HEX(HEX2DEC(AI6)+4,2))</f>
        <v>#REF!</v>
      </c>
      <c r="AK6" s="25" t="e">
        <f aca="false">IF(DEC2HEX(HEX2DEC(AJ6)+4,3)&gt;DEC2HEX(255,3),DEC2HEX(0,2),DEC2HEX(HEX2DEC(AJ6)+4,2))</f>
        <v>#REF!</v>
      </c>
      <c r="AL6" s="25" t="e">
        <f aca="false">IF(DEC2HEX(HEX2DEC(AK6)+4,3)&gt;DEC2HEX(255,3),DEC2HEX(0,2),DEC2HEX(HEX2DEC(AK6)+4,2))</f>
        <v>#REF!</v>
      </c>
      <c r="AM6" s="25" t="e">
        <f aca="false">IF(DEC2HEX(HEX2DEC(AL6)+4,3)&gt;DEC2HEX(255,3),DEC2HEX(0,2),DEC2HEX(HEX2DEC(AL6)+4,2))</f>
        <v>#REF!</v>
      </c>
      <c r="AN6" s="25" t="e">
        <f aca="false">IF(DEC2HEX(HEX2DEC(AM6)+4,3)&gt;DEC2HEX(255,3),DEC2HEX(0,2),DEC2HEX(HEX2DEC(AM6)+4,2))</f>
        <v>#REF!</v>
      </c>
      <c r="AO6" s="25" t="e">
        <f aca="false">IF(DEC2HEX(HEX2DEC(AN6)+4,3)&gt;DEC2HEX(255,3),DEC2HEX(0,2),DEC2HEX(HEX2DEC(AN6)+4,2))</f>
        <v>#REF!</v>
      </c>
      <c r="AP6" s="25" t="e">
        <f aca="false">IF(DEC2HEX(HEX2DEC(AO6)+4,3)&gt;DEC2HEX(255,3),DEC2HEX(0,2),DEC2HEX(HEX2DEC(AO6)+4,2))</f>
        <v>#REF!</v>
      </c>
      <c r="AQ6" s="25" t="e">
        <f aca="false">IF(DEC2HEX(HEX2DEC(AP6)+4,3)&gt;DEC2HEX(255,3),DEC2HEX(0,2),DEC2HEX(HEX2DEC(AP6)+4,2))</f>
        <v>#REF!</v>
      </c>
      <c r="AR6" s="25" t="e">
        <f aca="false">IF(DEC2HEX(HEX2DEC(AQ6)+4,3)&gt;DEC2HEX(255,3),DEC2HEX(0,2),DEC2HEX(HEX2DEC(AQ6)+4,2))</f>
        <v>#REF!</v>
      </c>
      <c r="AS6" s="25" t="e">
        <f aca="false">IF(DEC2HEX(HEX2DEC(AR6)+4,3)&gt;DEC2HEX(255,3),DEC2HEX(0,2),DEC2HEX(HEX2DEC(AR6)+4,2))</f>
        <v>#REF!</v>
      </c>
      <c r="AT6" s="25" t="e">
        <f aca="false">IF(DEC2HEX(HEX2DEC(AS6)+4,3)&gt;DEC2HEX(255,3),DEC2HEX(0,2),DEC2HEX(HEX2DEC(AS6)+4,2))</f>
        <v>#REF!</v>
      </c>
      <c r="AU6" s="25" t="e">
        <f aca="false">IF(DEC2HEX(HEX2DEC(AT6)+4,3)&gt;DEC2HEX(255,3),DEC2HEX(0,2),DEC2HEX(HEX2DEC(AT6)+4,2))</f>
        <v>#REF!</v>
      </c>
      <c r="AV6" s="25" t="e">
        <f aca="false">IF(DEC2HEX(HEX2DEC(AU6)+4,3)&gt;DEC2HEX(255,3),DEC2HEX(0,2),DEC2HEX(HEX2DEC(AU6)+4,2))</f>
        <v>#REF!</v>
      </c>
      <c r="AW6" s="25" t="e">
        <f aca="false">IF(DEC2HEX(HEX2DEC(AV6)+4,3)&gt;DEC2HEX(255,3),DEC2HEX(0,2),DEC2HEX(HEX2DEC(AV6)+4,2))</f>
        <v>#REF!</v>
      </c>
      <c r="AX6" s="25" t="e">
        <f aca="false">IF(DEC2HEX(HEX2DEC(AW6)+4,3)&gt;DEC2HEX(255,3),DEC2HEX(0,2),DEC2HEX(HEX2DEC(AW6)+4,2))</f>
        <v>#REF!</v>
      </c>
    </row>
    <row r="7" customFormat="false" ht="15.75" hidden="true" customHeight="false" outlineLevel="0" collapsed="false">
      <c r="A7" s="16" t="s">
        <v>11</v>
      </c>
      <c r="B7" s="17" t="n">
        <v>5</v>
      </c>
      <c r="C7" s="18" t="n">
        <v>6</v>
      </c>
      <c r="D7" s="19" t="n">
        <f aca="false">(C7*B7)</f>
        <v>30</v>
      </c>
      <c r="E7" s="20" t="str">
        <f aca="false">DEC2HEX((D3+D4+D5+D6),2)</f>
        <v>D8</v>
      </c>
      <c r="F7" s="20" t="str">
        <f aca="false">DEC2HEX((D3+D4+D5+D6+D7-1),2)</f>
        <v>F5</v>
      </c>
      <c r="G7" s="26" t="e">
        <f aca="false">IF(DEC2HEX(HEX2DEC(#REF!)+5,3)&gt;DEC2HEX(255,3),DEC2HEX(0,2),DEC2HEX(HEX2DEC(#REF!)+5,2))</f>
        <v>#REF!</v>
      </c>
      <c r="H7" s="26" t="e">
        <f aca="false">IF(DEC2HEX(HEX2DEC(G7)+5,3)&gt;DEC2HEX(255,3),DEC2HEX(0,2),DEC2HEX(HEX2DEC(G7)+5,2))</f>
        <v>#REF!</v>
      </c>
      <c r="I7" s="25" t="e">
        <f aca="false">IF(DEC2HEX(HEX2DEC(H7)+5,3)&gt;DEC2HEX(255,3),DEC2HEX(0,2),DEC2HEX(HEX2DEC(H7)+5,2))</f>
        <v>#REF!</v>
      </c>
      <c r="J7" s="25" t="e">
        <f aca="false">IF(DEC2HEX(HEX2DEC(I7)+5,3)&gt;DEC2HEX(255,3),DEC2HEX(0,2),DEC2HEX(HEX2DEC(I7)+5,2))</f>
        <v>#REF!</v>
      </c>
      <c r="K7" s="25" t="e">
        <f aca="false">IF(DEC2HEX(HEX2DEC(J7)+5,3)&gt;DEC2HEX(255,3),DEC2HEX(0,2),DEC2HEX(HEX2DEC(J7)+5,2))</f>
        <v>#REF!</v>
      </c>
      <c r="L7" s="25"/>
      <c r="M7" s="27"/>
      <c r="N7" s="27"/>
      <c r="O7" s="28"/>
      <c r="P7" s="28"/>
      <c r="Q7" s="25" t="n">
        <f aca="false">L7</f>
        <v>0</v>
      </c>
      <c r="R7" s="25" t="e">
        <f aca="false">IF(DEC2HEX(HEX2DEC(K7)+5,3)&gt;DEC2HEX(255,3),DEC2HEX(0,2),DEC2HEX(HEX2DEC(K7)+5,2))</f>
        <v>#REF!</v>
      </c>
      <c r="S7" s="25" t="e">
        <f aca="false">IF(DEC2HEX(HEX2DEC(#REF!)+5,3)&gt;DEC2HEX(255,3),DEC2HEX(0,2),DEC2HEX(HEX2DEC(#REF!)+5,2))</f>
        <v>#REF!</v>
      </c>
      <c r="T7" s="25" t="e">
        <f aca="false">IF(DEC2HEX(HEX2DEC(S7)+5,3)&gt;DEC2HEX(255,3),DEC2HEX(0,2),DEC2HEX(HEX2DEC(S7)+5,2))</f>
        <v>#REF!</v>
      </c>
      <c r="U7" s="25" t="e">
        <f aca="false">IF(DEC2HEX(HEX2DEC(T7)+5,3)&gt;DEC2HEX(255,3),DEC2HEX(0,2),DEC2HEX(HEX2DEC(T7)+5,2))</f>
        <v>#REF!</v>
      </c>
      <c r="V7" s="25" t="e">
        <f aca="false">IF(DEC2HEX(HEX2DEC(U7)+5,3)&gt;DEC2HEX(255,3),DEC2HEX(0,2),DEC2HEX(HEX2DEC(U7)+5,2))</f>
        <v>#REF!</v>
      </c>
      <c r="W7" s="25" t="e">
        <f aca="false">IF(DEC2HEX(HEX2DEC(V7)+5,3)&gt;DEC2HEX(255,3),DEC2HEX(0,2),DEC2HEX(HEX2DEC(V7)+5,2))</f>
        <v>#REF!</v>
      </c>
      <c r="X7" s="25" t="e">
        <f aca="false">IF(DEC2HEX(HEX2DEC(W7)+5,3)&gt;DEC2HEX(255,3),DEC2HEX(0,2),DEC2HEX(HEX2DEC(W7)+5,2))</f>
        <v>#REF!</v>
      </c>
      <c r="Y7" s="25" t="e">
        <f aca="false">IF(DEC2HEX(HEX2DEC(X7)+5,3)&gt;DEC2HEX(255,3),DEC2HEX(0,2),DEC2HEX(HEX2DEC(X7)+5,2))</f>
        <v>#REF!</v>
      </c>
      <c r="Z7" s="25" t="e">
        <f aca="false">IF(DEC2HEX(HEX2DEC(Y7)+5,3)&gt;DEC2HEX(255,3),DEC2HEX(0,2),DEC2HEX(HEX2DEC(Y7)+5,2))</f>
        <v>#REF!</v>
      </c>
      <c r="AA7" s="25" t="e">
        <f aca="false">IF(DEC2HEX(HEX2DEC(Z7)+5,3)&gt;DEC2HEX(255,3),DEC2HEX(0,2),DEC2HEX(HEX2DEC(Z7)+5,2))</f>
        <v>#REF!</v>
      </c>
      <c r="AB7" s="25" t="e">
        <f aca="false">IF(DEC2HEX(HEX2DEC(AA7)+5,3)&gt;DEC2HEX(255,3),DEC2HEX(0,2),DEC2HEX(HEX2DEC(AA7)+5,2))</f>
        <v>#REF!</v>
      </c>
      <c r="AC7" s="25" t="e">
        <f aca="false">IF(DEC2HEX(HEX2DEC(AB7)+5,3)&gt;DEC2HEX(255,3),DEC2HEX(0,2),DEC2HEX(HEX2DEC(AB7)+5,2))</f>
        <v>#REF!</v>
      </c>
      <c r="AD7" s="25" t="e">
        <f aca="false">IF(DEC2HEX(HEX2DEC(AC7)+5,3)&gt;DEC2HEX(255,3),DEC2HEX(0,2),DEC2HEX(HEX2DEC(AC7)+5,2))</f>
        <v>#REF!</v>
      </c>
      <c r="AE7" s="25" t="e">
        <f aca="false">IF(DEC2HEX(HEX2DEC(AD7)+5,3)&gt;DEC2HEX(255,3),DEC2HEX(0,2),DEC2HEX(HEX2DEC(AD7)+5,2))</f>
        <v>#REF!</v>
      </c>
      <c r="AF7" s="25" t="e">
        <f aca="false">IF(DEC2HEX(HEX2DEC(AE7)+5,3)&gt;DEC2HEX(255,3),DEC2HEX(0,2),DEC2HEX(HEX2DEC(AE7)+5,2))</f>
        <v>#REF!</v>
      </c>
      <c r="AG7" s="25" t="e">
        <f aca="false">IF(DEC2HEX(HEX2DEC(AF7)+5,3)&gt;DEC2HEX(255,3),DEC2HEX(0,2),DEC2HEX(HEX2DEC(AF7)+5,2))</f>
        <v>#REF!</v>
      </c>
      <c r="AH7" s="25" t="e">
        <f aca="false">IF(DEC2HEX(HEX2DEC(AG7)+5,3)&gt;DEC2HEX(255,3),DEC2HEX(0,2),DEC2HEX(HEX2DEC(AG7)+5,2))</f>
        <v>#REF!</v>
      </c>
      <c r="AI7" s="25" t="e">
        <f aca="false">IF(DEC2HEX(HEX2DEC(AH7)+5,3)&gt;DEC2HEX(255,3),DEC2HEX(0,2),DEC2HEX(HEX2DEC(AH7)+5,2))</f>
        <v>#REF!</v>
      </c>
      <c r="AJ7" s="25" t="e">
        <f aca="false">IF(DEC2HEX(HEX2DEC(AI7)+5,3)&gt;DEC2HEX(255,3),DEC2HEX(0,2),DEC2HEX(HEX2DEC(AI7)+5,2))</f>
        <v>#REF!</v>
      </c>
      <c r="AK7" s="25" t="e">
        <f aca="false">IF(DEC2HEX(HEX2DEC(AJ7)+5,3)&gt;DEC2HEX(255,3),DEC2HEX(0,2),DEC2HEX(HEX2DEC(AJ7)+5,2))</f>
        <v>#REF!</v>
      </c>
      <c r="AL7" s="25" t="e">
        <f aca="false">IF(DEC2HEX(HEX2DEC(AK7)+5,3)&gt;DEC2HEX(255,3),DEC2HEX(0,2),DEC2HEX(HEX2DEC(AK7)+5,2))</f>
        <v>#REF!</v>
      </c>
      <c r="AM7" s="25" t="e">
        <f aca="false">IF(DEC2HEX(HEX2DEC(AL7)+5,3)&gt;DEC2HEX(255,3),DEC2HEX(0,2),DEC2HEX(HEX2DEC(AL7)+5,2))</f>
        <v>#REF!</v>
      </c>
      <c r="AN7" s="25" t="e">
        <f aca="false">IF(DEC2HEX(HEX2DEC(AM7)+5,3)&gt;DEC2HEX(255,3),DEC2HEX(0,2),DEC2HEX(HEX2DEC(AM7)+5,2))</f>
        <v>#REF!</v>
      </c>
      <c r="AO7" s="25" t="e">
        <f aca="false">IF(DEC2HEX(HEX2DEC(AN7)+5,3)&gt;DEC2HEX(255,3),DEC2HEX(0,2),DEC2HEX(HEX2DEC(AN7)+5,2))</f>
        <v>#REF!</v>
      </c>
      <c r="AP7" s="25" t="e">
        <f aca="false">IF(DEC2HEX(HEX2DEC(AO7)+5,3)&gt;DEC2HEX(255,3),DEC2HEX(0,2),DEC2HEX(HEX2DEC(AO7)+5,2))</f>
        <v>#REF!</v>
      </c>
      <c r="AQ7" s="25" t="e">
        <f aca="false">IF(DEC2HEX(HEX2DEC(AP7)+5,3)&gt;DEC2HEX(255,3),DEC2HEX(0,2),DEC2HEX(HEX2DEC(AP7)+5,2))</f>
        <v>#REF!</v>
      </c>
      <c r="AR7" s="25" t="e">
        <f aca="false">IF(DEC2HEX(HEX2DEC(AQ7)+5,3)&gt;DEC2HEX(255,3),DEC2HEX(0,2),DEC2HEX(HEX2DEC(AQ7)+5,2))</f>
        <v>#REF!</v>
      </c>
      <c r="AS7" s="25" t="e">
        <f aca="false">IF(DEC2HEX(HEX2DEC(AR7)+5,3)&gt;DEC2HEX(255,3),DEC2HEX(0,2),DEC2HEX(HEX2DEC(AR7)+5,2))</f>
        <v>#REF!</v>
      </c>
      <c r="AT7" s="25" t="e">
        <f aca="false">IF(DEC2HEX(HEX2DEC(AS7)+5,3)&gt;DEC2HEX(255,3),DEC2HEX(0,2),DEC2HEX(HEX2DEC(AS7)+5,2))</f>
        <v>#REF!</v>
      </c>
      <c r="AU7" s="25" t="e">
        <f aca="false">IF(DEC2HEX(HEX2DEC(AT7)+5,3)&gt;DEC2HEX(255,3),DEC2HEX(0,2),DEC2HEX(HEX2DEC(AT7)+5,2))</f>
        <v>#REF!</v>
      </c>
      <c r="AV7" s="25" t="e">
        <f aca="false">IF(DEC2HEX(HEX2DEC(AU7)+5,3)&gt;DEC2HEX(255,3),DEC2HEX(0,2),DEC2HEX(HEX2DEC(AU7)+5,2))</f>
        <v>#REF!</v>
      </c>
      <c r="AW7" s="25" t="e">
        <f aca="false">IF(DEC2HEX(HEX2DEC(AV7)+5,3)&gt;DEC2HEX(255,3),DEC2HEX(0,2),DEC2HEX(HEX2DEC(AV7)+5,2))</f>
        <v>#REF!</v>
      </c>
      <c r="AX7" s="25" t="e">
        <f aca="false">IF(DEC2HEX(HEX2DEC(AW7)+5,3)&gt;DEC2HEX(255,3),DEC2HEX(0,2),DEC2HEX(HEX2DEC(AW7)+5,2))</f>
        <v>#REF!</v>
      </c>
    </row>
    <row r="8" customFormat="false" ht="15.75" hidden="true" customHeight="false" outlineLevel="0" collapsed="false">
      <c r="B8" s="29"/>
      <c r="C8" s="30" t="s">
        <v>12</v>
      </c>
      <c r="D8" s="30" t="n">
        <f aca="false">SUM(D3:D7)</f>
        <v>246</v>
      </c>
    </row>
    <row r="9" customFormat="false" ht="15.75" hidden="true" customHeight="false" outlineLevel="0" collapsed="false">
      <c r="B9" s="29"/>
    </row>
    <row r="10" customFormat="false" ht="15.75" hidden="true" customHeight="false" outlineLevel="0" collapsed="false">
      <c r="B10" s="29" t="s">
        <v>13</v>
      </c>
      <c r="C10" s="2" t="s">
        <v>14</v>
      </c>
      <c r="D10" s="2" t="n">
        <v>10</v>
      </c>
      <c r="E10" s="2" t="s">
        <v>15</v>
      </c>
      <c r="F10" s="2" t="s">
        <v>16</v>
      </c>
      <c r="G10" s="31" t="s">
        <v>17</v>
      </c>
      <c r="H10" s="1" t="s">
        <v>18</v>
      </c>
      <c r="I10" s="2" t="s">
        <v>19</v>
      </c>
      <c r="J10" s="1" t="s">
        <v>20</v>
      </c>
      <c r="K10" s="0" t="s">
        <v>21</v>
      </c>
      <c r="Q10" s="32" t="s">
        <v>15</v>
      </c>
      <c r="R10" s="0" t="s">
        <v>22</v>
      </c>
      <c r="S10" s="0" t="s">
        <v>23</v>
      </c>
      <c r="T10" s="0" t="s">
        <v>16</v>
      </c>
    </row>
    <row r="11" customFormat="false" ht="15.75" hidden="true" customHeight="false" outlineLevel="0" collapsed="false">
      <c r="B11" s="29"/>
      <c r="G11" s="33" t="s">
        <v>24</v>
      </c>
      <c r="Q11" s="34" t="s">
        <v>25</v>
      </c>
    </row>
    <row r="12" customFormat="false" ht="15" hidden="true" customHeight="false" outlineLevel="0" collapsed="false">
      <c r="B12" s="35" t="s">
        <v>26</v>
      </c>
      <c r="C12" s="35"/>
      <c r="D12" s="35"/>
      <c r="E12" s="35"/>
      <c r="F12" s="35"/>
      <c r="G12" s="35"/>
      <c r="H12" s="35"/>
    </row>
    <row r="13" customFormat="false" ht="31.5" hidden="true" customHeight="true" outlineLevel="0" collapsed="false">
      <c r="B13" s="36" t="s">
        <v>27</v>
      </c>
      <c r="C13" s="36"/>
      <c r="D13" s="36"/>
      <c r="E13" s="36"/>
      <c r="F13" s="36"/>
      <c r="G13" s="36"/>
      <c r="H13" s="36"/>
    </row>
    <row r="14" customFormat="false" ht="15" hidden="true" customHeight="false" outlineLevel="0" collapsed="false">
      <c r="B14" s="35" t="s">
        <v>28</v>
      </c>
      <c r="C14" s="35"/>
      <c r="D14" s="35"/>
      <c r="E14" s="35"/>
      <c r="F14" s="35"/>
      <c r="G14" s="35"/>
      <c r="H14" s="35"/>
    </row>
    <row r="15" customFormat="false" ht="15" hidden="true" customHeight="false" outlineLevel="0" collapsed="false"/>
    <row r="16" customFormat="false" ht="15" hidden="false" customHeight="false" outlineLevel="0" collapsed="false">
      <c r="G16" s="7"/>
      <c r="H16" s="7"/>
      <c r="I16" s="7"/>
      <c r="J16" s="7"/>
      <c r="K16" s="7"/>
      <c r="L16" s="1"/>
      <c r="M16" s="37"/>
      <c r="N16" s="37"/>
      <c r="O16" s="38"/>
      <c r="P16" s="38"/>
    </row>
    <row r="17" customFormat="false" ht="34.5" hidden="false" customHeight="true" outlineLevel="0" collapsed="false">
      <c r="B17" s="39" t="s">
        <v>29</v>
      </c>
      <c r="I17" s="1"/>
      <c r="K17" s="1"/>
      <c r="L17" s="40" t="s">
        <v>30</v>
      </c>
      <c r="M17" s="40"/>
      <c r="N17" s="40"/>
      <c r="O17" s="38"/>
      <c r="P17" s="38"/>
    </row>
    <row r="18" customFormat="false" ht="17.25" hidden="false" customHeight="false" outlineLevel="0" collapsed="false">
      <c r="B18" s="39"/>
      <c r="I18" s="1"/>
      <c r="K18" s="1"/>
      <c r="L18" s="40" t="s">
        <v>31</v>
      </c>
      <c r="M18" s="40"/>
      <c r="N18" s="40"/>
      <c r="O18" s="38"/>
      <c r="P18" s="38"/>
    </row>
    <row r="19" customFormat="false" ht="15" hidden="false" customHeight="false" outlineLevel="0" collapsed="false">
      <c r="A19" s="2"/>
      <c r="B19" s="1"/>
      <c r="C19" s="2"/>
      <c r="D19" s="2"/>
      <c r="E19" s="2"/>
      <c r="F19" s="2"/>
      <c r="G19" s="6"/>
      <c r="H19" s="6"/>
      <c r="I19" s="6"/>
      <c r="J19" s="6"/>
      <c r="K19" s="6"/>
      <c r="L19" s="7"/>
      <c r="M19" s="8"/>
      <c r="N19" s="8"/>
      <c r="O19" s="9"/>
      <c r="P19" s="9"/>
      <c r="Q19" s="2"/>
      <c r="R19" s="0" t="s">
        <v>32</v>
      </c>
    </row>
    <row r="20" customFormat="false" ht="15" hidden="false" customHeight="false" outlineLevel="0" collapsed="false">
      <c r="A20" s="2"/>
      <c r="B20" s="1"/>
      <c r="C20" s="2"/>
      <c r="D20" s="2"/>
      <c r="E20" s="2"/>
      <c r="F20" s="2"/>
      <c r="G20" s="6"/>
      <c r="H20" s="6"/>
      <c r="I20" s="6"/>
      <c r="J20" s="6"/>
      <c r="K20" s="6"/>
      <c r="L20" s="7"/>
      <c r="M20" s="8"/>
      <c r="N20" s="8"/>
      <c r="O20" s="9"/>
      <c r="P20" s="9"/>
      <c r="Q20" s="2"/>
    </row>
    <row r="21" customFormat="false" ht="15" hidden="false" customHeight="false" outlineLevel="0" collapsed="false">
      <c r="A21" s="2"/>
      <c r="B21" s="1"/>
      <c r="C21" s="2"/>
      <c r="D21" s="2"/>
      <c r="E21" s="2"/>
      <c r="F21" s="2"/>
      <c r="G21" s="6"/>
      <c r="H21" s="6"/>
      <c r="I21" s="6"/>
      <c r="J21" s="6"/>
      <c r="K21" s="6"/>
      <c r="L21" s="7"/>
      <c r="M21" s="8"/>
      <c r="N21" s="8"/>
      <c r="O21" s="9"/>
      <c r="P21" s="9"/>
      <c r="Q21" s="2"/>
    </row>
    <row r="22" customFormat="false" ht="15" hidden="false" customHeight="false" outlineLevel="0" collapsed="false">
      <c r="A22" s="2"/>
      <c r="B22" s="1"/>
      <c r="C22" s="2"/>
      <c r="D22" s="2"/>
      <c r="E22" s="2"/>
      <c r="F22" s="2"/>
      <c r="G22" s="6"/>
      <c r="H22" s="6"/>
      <c r="I22" s="6"/>
      <c r="J22" s="6"/>
      <c r="K22" s="6"/>
      <c r="L22" s="7"/>
      <c r="M22" s="41" t="s">
        <v>33</v>
      </c>
      <c r="N22" s="41"/>
      <c r="O22" s="9"/>
      <c r="P22" s="9"/>
      <c r="Q22" s="2"/>
    </row>
    <row r="23" customFormat="false" ht="15" hidden="false" customHeight="false" outlineLevel="0" collapsed="false">
      <c r="A23" s="2"/>
      <c r="B23" s="1"/>
      <c r="C23" s="2"/>
      <c r="D23" s="2"/>
      <c r="E23" s="2"/>
      <c r="F23" s="2"/>
      <c r="G23" s="6"/>
      <c r="H23" s="6"/>
      <c r="I23" s="6"/>
      <c r="J23" s="6"/>
      <c r="K23" s="6"/>
      <c r="L23" s="7"/>
      <c r="M23" s="8"/>
      <c r="N23" s="8"/>
      <c r="O23" s="9"/>
      <c r="P23" s="9"/>
      <c r="Q23" s="2"/>
    </row>
    <row r="24" customFormat="false" ht="15" hidden="false" customHeight="true" outlineLevel="0" collapsed="false">
      <c r="A24" s="42" t="s">
        <v>34</v>
      </c>
      <c r="B24" s="43" t="s">
        <v>35</v>
      </c>
      <c r="C24" s="43" t="s">
        <v>36</v>
      </c>
      <c r="D24" s="43" t="s">
        <v>37</v>
      </c>
      <c r="E24" s="42" t="s">
        <v>37</v>
      </c>
      <c r="F24" s="42" t="s">
        <v>38</v>
      </c>
      <c r="G24" s="44" t="s">
        <v>39</v>
      </c>
      <c r="H24" s="44"/>
      <c r="I24" s="44"/>
      <c r="J24" s="44"/>
      <c r="K24" s="44"/>
      <c r="L24" s="45" t="s">
        <v>40</v>
      </c>
      <c r="M24" s="46" t="s">
        <v>41</v>
      </c>
      <c r="N24" s="46" t="s">
        <v>42</v>
      </c>
      <c r="O24" s="47" t="s">
        <v>43</v>
      </c>
      <c r="P24" s="47" t="s">
        <v>44</v>
      </c>
      <c r="Q24" s="43" t="s">
        <v>45</v>
      </c>
      <c r="R24" s="48"/>
    </row>
    <row r="25" customFormat="false" ht="15" hidden="false" customHeight="false" outlineLevel="0" collapsed="false">
      <c r="A25" s="42"/>
      <c r="B25" s="43"/>
      <c r="C25" s="43" t="s">
        <v>46</v>
      </c>
      <c r="D25" s="43" t="s">
        <v>47</v>
      </c>
      <c r="E25" s="42"/>
      <c r="F25" s="42"/>
      <c r="G25" s="49"/>
      <c r="H25" s="49"/>
      <c r="I25" s="49"/>
      <c r="J25" s="49"/>
      <c r="K25" s="49"/>
      <c r="L25" s="45"/>
      <c r="M25" s="46"/>
      <c r="N25" s="46"/>
      <c r="O25" s="47"/>
      <c r="P25" s="47"/>
      <c r="Q25" s="43"/>
      <c r="R25" s="48"/>
    </row>
    <row r="26" customFormat="false" ht="17.25" hidden="false" customHeight="false" outlineLevel="0" collapsed="false">
      <c r="A26" s="50" t="n">
        <f aca="false">A25+1</f>
        <v>1</v>
      </c>
      <c r="B26" s="5" t="s">
        <v>48</v>
      </c>
      <c r="C26" s="43" t="n">
        <v>256</v>
      </c>
      <c r="D26" s="43" t="n">
        <v>32768</v>
      </c>
      <c r="E26" s="51" t="str">
        <f aca="false">DEC2HEX(D26)</f>
        <v>8000</v>
      </c>
      <c r="F26" s="43" t="n">
        <v>243</v>
      </c>
      <c r="G26" s="49" t="s">
        <v>49</v>
      </c>
      <c r="H26" s="49"/>
      <c r="I26" s="49"/>
      <c r="J26" s="49"/>
      <c r="K26" s="49"/>
      <c r="L26" s="49"/>
      <c r="M26" s="52" t="n">
        <v>1.70136111111113</v>
      </c>
      <c r="N26" s="53" t="n">
        <v>16.9214940071106</v>
      </c>
      <c r="O26" s="52" t="n">
        <v>0</v>
      </c>
      <c r="P26" s="52" t="n">
        <v>0</v>
      </c>
      <c r="Q26" s="43" t="s">
        <v>50</v>
      </c>
      <c r="R26" s="48" t="s">
        <v>51</v>
      </c>
    </row>
    <row r="27" customFormat="false" ht="17.25" hidden="false" customHeight="true" outlineLevel="0" collapsed="false">
      <c r="A27" s="50" t="n">
        <f aca="false">A26+1</f>
        <v>2</v>
      </c>
      <c r="B27" s="5" t="s">
        <v>52</v>
      </c>
      <c r="C27" s="43" t="n">
        <v>128</v>
      </c>
      <c r="D27" s="43" t="n">
        <f aca="false">D26 + C26</f>
        <v>33024</v>
      </c>
      <c r="E27" s="51" t="str">
        <f aca="false">DEC2HEX(D27)</f>
        <v>8100</v>
      </c>
      <c r="F27" s="43" t="n">
        <v>110</v>
      </c>
      <c r="G27" s="54" t="s">
        <v>53</v>
      </c>
      <c r="H27" s="54"/>
      <c r="I27" s="54"/>
      <c r="J27" s="54"/>
      <c r="K27" s="54"/>
      <c r="L27" s="55"/>
      <c r="M27" s="52" t="n">
        <v>0.0758394444444445</v>
      </c>
      <c r="N27" s="52" t="n">
        <v>1.56198406219482</v>
      </c>
      <c r="O27" s="52" t="n">
        <v>0</v>
      </c>
      <c r="P27" s="52" t="n">
        <v>0</v>
      </c>
      <c r="Q27" s="43" t="s">
        <v>50</v>
      </c>
      <c r="R27" s="48" t="s">
        <v>51</v>
      </c>
    </row>
    <row r="28" customFormat="false" ht="17.25" hidden="false" customHeight="true" outlineLevel="0" collapsed="false">
      <c r="A28" s="50" t="n">
        <f aca="false">A27+1</f>
        <v>3</v>
      </c>
      <c r="B28" s="5" t="s">
        <v>54</v>
      </c>
      <c r="C28" s="43" t="n">
        <v>256</v>
      </c>
      <c r="D28" s="43" t="n">
        <f aca="false">D27 + C27</f>
        <v>33152</v>
      </c>
      <c r="E28" s="51" t="str">
        <f aca="false">DEC2HEX(D28)</f>
        <v>8180</v>
      </c>
      <c r="F28" s="43" t="n">
        <v>208</v>
      </c>
      <c r="G28" s="54" t="s">
        <v>55</v>
      </c>
      <c r="H28" s="54"/>
      <c r="I28" s="54"/>
      <c r="J28" s="54"/>
      <c r="K28" s="54"/>
      <c r="L28" s="55"/>
      <c r="M28" s="52" t="n">
        <v>0.125333611111111</v>
      </c>
      <c r="N28" s="56" t="n">
        <v>2.60330677032471</v>
      </c>
      <c r="O28" s="52" t="n">
        <v>0</v>
      </c>
      <c r="P28" s="52" t="n">
        <v>0</v>
      </c>
      <c r="Q28" s="43" t="s">
        <v>50</v>
      </c>
      <c r="R28" s="48" t="s">
        <v>51</v>
      </c>
    </row>
    <row r="29" customFormat="false" ht="17.25" hidden="false" customHeight="true" outlineLevel="0" collapsed="false">
      <c r="A29" s="50" t="n">
        <f aca="false">A28+1</f>
        <v>4</v>
      </c>
      <c r="B29" s="5" t="s">
        <v>56</v>
      </c>
      <c r="C29" s="43" t="n">
        <v>512</v>
      </c>
      <c r="D29" s="43" t="n">
        <f aca="false">D28 + C28</f>
        <v>33408</v>
      </c>
      <c r="E29" s="51" t="str">
        <f aca="false">DEC2HEX(D29)</f>
        <v>8280</v>
      </c>
      <c r="F29" s="43" t="n">
        <v>239</v>
      </c>
      <c r="G29" s="54" t="s">
        <v>57</v>
      </c>
      <c r="H29" s="54"/>
      <c r="I29" s="54"/>
      <c r="J29" s="54"/>
      <c r="K29" s="54"/>
      <c r="L29" s="55"/>
      <c r="M29" s="52" t="n">
        <v>2.29158472222223</v>
      </c>
      <c r="N29" s="52" t="n">
        <v>4.0351254940033</v>
      </c>
      <c r="O29" s="52" t="n">
        <v>0</v>
      </c>
      <c r="P29" s="52" t="n">
        <v>0</v>
      </c>
      <c r="Q29" s="43" t="s">
        <v>50</v>
      </c>
      <c r="R29" s="48" t="s">
        <v>51</v>
      </c>
    </row>
    <row r="30" customFormat="false" ht="15" hidden="false" customHeight="true" outlineLevel="0" collapsed="false">
      <c r="A30" s="50" t="n">
        <f aca="false">A29+1</f>
        <v>5</v>
      </c>
      <c r="B30" s="57" t="s">
        <v>58</v>
      </c>
      <c r="C30" s="43" t="n">
        <v>1024</v>
      </c>
      <c r="D30" s="43" t="n">
        <f aca="false">D29 + C29</f>
        <v>33920</v>
      </c>
      <c r="E30" s="51" t="str">
        <f aca="false">DEC2HEX(D30)</f>
        <v>8480</v>
      </c>
      <c r="F30" s="43" t="n">
        <v>995</v>
      </c>
      <c r="G30" s="54" t="s">
        <v>59</v>
      </c>
      <c r="H30" s="54"/>
      <c r="I30" s="54"/>
      <c r="J30" s="54"/>
      <c r="K30" s="54"/>
      <c r="L30" s="55"/>
      <c r="M30" s="52" t="n">
        <v>0.0712038888888889</v>
      </c>
      <c r="N30" s="52" t="n">
        <v>0.52066135406494</v>
      </c>
      <c r="O30" s="52" t="n">
        <v>1.84466319444517</v>
      </c>
      <c r="P30" s="52" t="n">
        <v>7.53061294555664</v>
      </c>
      <c r="Q30" s="43" t="s">
        <v>60</v>
      </c>
      <c r="R30" s="48" t="s">
        <v>51</v>
      </c>
    </row>
    <row r="31" customFormat="false" ht="15" hidden="false" customHeight="true" outlineLevel="0" collapsed="false">
      <c r="A31" s="50" t="n">
        <f aca="false">A30+1</f>
        <v>6</v>
      </c>
      <c r="B31" s="58" t="s">
        <v>61</v>
      </c>
      <c r="C31" s="43" t="n">
        <v>1024</v>
      </c>
      <c r="D31" s="43" t="n">
        <f aca="false">D30 + C30</f>
        <v>34944</v>
      </c>
      <c r="E31" s="51" t="str">
        <f aca="false">DEC2HEX(D31)</f>
        <v>8880</v>
      </c>
      <c r="F31" s="43" t="n">
        <v>995</v>
      </c>
      <c r="G31" s="54" t="s">
        <v>62</v>
      </c>
      <c r="H31" s="54"/>
      <c r="I31" s="54"/>
      <c r="J31" s="54"/>
      <c r="K31" s="54"/>
      <c r="L31" s="55"/>
      <c r="M31" s="52" t="n">
        <v>0.0712038888888889</v>
      </c>
      <c r="N31" s="52" t="n">
        <v>0.52066135406494</v>
      </c>
      <c r="O31" s="52" t="n">
        <v>2.66264736111238</v>
      </c>
      <c r="P31" s="52" t="n">
        <v>10.2962896823883</v>
      </c>
      <c r="Q31" s="43" t="s">
        <v>60</v>
      </c>
      <c r="R31" s="48" t="s">
        <v>51</v>
      </c>
    </row>
    <row r="32" customFormat="false" ht="15" hidden="false" customHeight="true" outlineLevel="0" collapsed="false">
      <c r="A32" s="50" t="n">
        <f aca="false">A31+1</f>
        <v>7</v>
      </c>
      <c r="B32" s="58" t="s">
        <v>63</v>
      </c>
      <c r="C32" s="43" t="n">
        <v>1088</v>
      </c>
      <c r="D32" s="43" t="n">
        <f aca="false">D31 + C31</f>
        <v>35968</v>
      </c>
      <c r="E32" s="51" t="str">
        <f aca="false">DEC2HEX(D32)</f>
        <v>8C80</v>
      </c>
      <c r="F32" s="43" t="n">
        <v>1020</v>
      </c>
      <c r="G32" s="54" t="s">
        <v>64</v>
      </c>
      <c r="H32" s="54"/>
      <c r="I32" s="54"/>
      <c r="J32" s="54"/>
      <c r="K32" s="54"/>
      <c r="L32" s="55"/>
      <c r="M32" s="52" t="n">
        <v>0.0896183333333333</v>
      </c>
      <c r="N32" s="52" t="n">
        <v>0.520661354064941</v>
      </c>
      <c r="O32" s="52" t="n">
        <v>0.784966527777869</v>
      </c>
      <c r="P32" s="52" t="n">
        <v>3.17854499816895</v>
      </c>
      <c r="Q32" s="43" t="s">
        <v>60</v>
      </c>
      <c r="R32" s="48" t="s">
        <v>51</v>
      </c>
    </row>
    <row r="33" customFormat="false" ht="17.25" hidden="false" customHeight="true" outlineLevel="0" collapsed="false">
      <c r="A33" s="50" t="n">
        <f aca="false">A32+1</f>
        <v>8</v>
      </c>
      <c r="B33" s="58" t="s">
        <v>65</v>
      </c>
      <c r="C33" s="43" t="n">
        <v>1216</v>
      </c>
      <c r="D33" s="43" t="n">
        <f aca="false">D32 + C32</f>
        <v>37056</v>
      </c>
      <c r="E33" s="51" t="str">
        <f aca="false">DEC2HEX(D33)</f>
        <v>90C0</v>
      </c>
      <c r="F33" s="43" t="n">
        <v>1167</v>
      </c>
      <c r="G33" s="54" t="s">
        <v>66</v>
      </c>
      <c r="H33" s="54"/>
      <c r="I33" s="54"/>
      <c r="J33" s="54"/>
      <c r="K33" s="54"/>
      <c r="L33" s="55"/>
      <c r="M33" s="52" t="n">
        <v>0.126447222222222</v>
      </c>
      <c r="N33" s="52" t="n">
        <v>0.520661354064941</v>
      </c>
      <c r="O33" s="52" t="n">
        <v>0.931807361111229</v>
      </c>
      <c r="P33" s="52" t="n">
        <v>2.73415279388428</v>
      </c>
      <c r="Q33" s="43" t="s">
        <v>60</v>
      </c>
      <c r="R33" s="48" t="s">
        <v>51</v>
      </c>
    </row>
    <row r="34" customFormat="false" ht="17.25" hidden="false" customHeight="true" outlineLevel="0" collapsed="false">
      <c r="A34" s="50" t="n">
        <f aca="false">A33+1</f>
        <v>9</v>
      </c>
      <c r="B34" s="58" t="s">
        <v>67</v>
      </c>
      <c r="C34" s="43" t="n">
        <v>1088</v>
      </c>
      <c r="D34" s="43" t="n">
        <f aca="false">D33 + C33</f>
        <v>38272</v>
      </c>
      <c r="E34" s="51" t="str">
        <f aca="false">DEC2HEX(D34)</f>
        <v>9580</v>
      </c>
      <c r="F34" s="43" t="n">
        <v>1020</v>
      </c>
      <c r="G34" s="54" t="s">
        <v>68</v>
      </c>
      <c r="H34" s="54"/>
      <c r="I34" s="54"/>
      <c r="J34" s="54"/>
      <c r="K34" s="54"/>
      <c r="L34" s="55"/>
      <c r="M34" s="52" t="n">
        <v>0.0896183333333333</v>
      </c>
      <c r="N34" s="52" t="n">
        <v>0.520661354064941</v>
      </c>
      <c r="O34" s="52" t="n">
        <v>0.92126375000016</v>
      </c>
      <c r="P34" s="52" t="n">
        <v>3.51582264900208</v>
      </c>
      <c r="Q34" s="43" t="s">
        <v>60</v>
      </c>
      <c r="R34" s="48" t="s">
        <v>51</v>
      </c>
    </row>
    <row r="35" customFormat="false" ht="17.25" hidden="false" customHeight="true" outlineLevel="0" collapsed="false">
      <c r="A35" s="50" t="n">
        <f aca="false">A34+1</f>
        <v>10</v>
      </c>
      <c r="B35" s="58" t="s">
        <v>69</v>
      </c>
      <c r="C35" s="43" t="n">
        <v>1216</v>
      </c>
      <c r="D35" s="43" t="n">
        <f aca="false">D34 + C34</f>
        <v>39360</v>
      </c>
      <c r="E35" s="51" t="str">
        <f aca="false">DEC2HEX(D35)</f>
        <v>99C0</v>
      </c>
      <c r="F35" s="43" t="n">
        <v>1167</v>
      </c>
      <c r="G35" s="54" t="s">
        <v>70</v>
      </c>
      <c r="H35" s="54"/>
      <c r="I35" s="54"/>
      <c r="J35" s="54"/>
      <c r="K35" s="54"/>
      <c r="L35" s="55"/>
      <c r="M35" s="52" t="n">
        <v>0.0896183333333333</v>
      </c>
      <c r="N35" s="52" t="n">
        <v>0.520661354064941</v>
      </c>
      <c r="O35" s="52" t="n">
        <v>1.51808069444466</v>
      </c>
      <c r="P35" s="52" t="n">
        <v>3.67853021621704</v>
      </c>
      <c r="Q35" s="43" t="s">
        <v>60</v>
      </c>
      <c r="R35" s="48" t="s">
        <v>51</v>
      </c>
    </row>
    <row r="36" customFormat="false" ht="17.25" hidden="false" customHeight="true" outlineLevel="0" collapsed="false">
      <c r="A36" s="50" t="n">
        <f aca="false">A35+1</f>
        <v>11</v>
      </c>
      <c r="B36" s="59" t="s">
        <v>71</v>
      </c>
      <c r="C36" s="43" t="n">
        <v>960</v>
      </c>
      <c r="D36" s="43" t="n">
        <f aca="false">D35 + C35</f>
        <v>40576</v>
      </c>
      <c r="E36" s="51" t="str">
        <f aca="false">DEC2HEX(D36)</f>
        <v>9E80</v>
      </c>
      <c r="F36" s="43" t="n">
        <v>912</v>
      </c>
      <c r="G36" s="54" t="s">
        <v>72</v>
      </c>
      <c r="H36" s="54"/>
      <c r="I36" s="54"/>
      <c r="J36" s="54"/>
      <c r="K36" s="54"/>
      <c r="L36" s="55"/>
      <c r="M36" s="52" t="n">
        <v>0.0712038888888889</v>
      </c>
      <c r="N36" s="52" t="n">
        <v>0.52066135406494</v>
      </c>
      <c r="O36" s="52" t="n">
        <v>0.544718888888852</v>
      </c>
      <c r="P36" s="52" t="n">
        <v>2.23722147941589</v>
      </c>
      <c r="Q36" s="43" t="s">
        <v>60</v>
      </c>
      <c r="R36" s="48" t="s">
        <v>51</v>
      </c>
    </row>
    <row r="37" customFormat="false" ht="17.25" hidden="false" customHeight="true" outlineLevel="0" collapsed="false">
      <c r="A37" s="50" t="n">
        <f aca="false">A36+1</f>
        <v>12</v>
      </c>
      <c r="B37" s="59" t="s">
        <v>73</v>
      </c>
      <c r="C37" s="43" t="n">
        <v>960</v>
      </c>
      <c r="D37" s="43" t="n">
        <f aca="false">D36 + C36</f>
        <v>41536</v>
      </c>
      <c r="E37" s="51" t="str">
        <f aca="false">DEC2HEX(D37)</f>
        <v>A240</v>
      </c>
      <c r="F37" s="43" t="n">
        <v>912</v>
      </c>
      <c r="G37" s="54" t="s">
        <v>74</v>
      </c>
      <c r="H37" s="54"/>
      <c r="I37" s="54"/>
      <c r="J37" s="54"/>
      <c r="K37" s="54"/>
      <c r="L37" s="55"/>
      <c r="M37" s="52" t="n">
        <v>0.0712038888888889</v>
      </c>
      <c r="N37" s="52" t="n">
        <v>0.52066135406494</v>
      </c>
      <c r="O37" s="52" t="n">
        <v>2.00112972222302</v>
      </c>
      <c r="P37" s="52" t="n">
        <v>7.16147518157958</v>
      </c>
      <c r="Q37" s="43" t="s">
        <v>60</v>
      </c>
      <c r="R37" s="48" t="s">
        <v>51</v>
      </c>
    </row>
    <row r="38" customFormat="false" ht="17.25" hidden="false" customHeight="true" outlineLevel="0" collapsed="false">
      <c r="A38" s="50" t="n">
        <f aca="false">A37+1</f>
        <v>13</v>
      </c>
      <c r="B38" s="59" t="s">
        <v>75</v>
      </c>
      <c r="C38" s="43" t="n">
        <v>960</v>
      </c>
      <c r="D38" s="43" t="n">
        <f aca="false">D37 + C37</f>
        <v>42496</v>
      </c>
      <c r="E38" s="51" t="str">
        <f aca="false">DEC2HEX(D38)</f>
        <v>A600</v>
      </c>
      <c r="F38" s="43" t="n">
        <v>912</v>
      </c>
      <c r="G38" s="54" t="s">
        <v>76</v>
      </c>
      <c r="H38" s="54"/>
      <c r="I38" s="54"/>
      <c r="J38" s="54"/>
      <c r="K38" s="54"/>
      <c r="L38" s="55"/>
      <c r="M38" s="52" t="n">
        <v>0.0712038888888889</v>
      </c>
      <c r="N38" s="52" t="n">
        <v>0.52066135406494</v>
      </c>
      <c r="O38" s="52" t="n">
        <v>3.99621305555806</v>
      </c>
      <c r="P38" s="52" t="n">
        <v>13.9070281982422</v>
      </c>
      <c r="Q38" s="43" t="s">
        <v>60</v>
      </c>
      <c r="R38" s="48" t="s">
        <v>51</v>
      </c>
    </row>
    <row r="39" customFormat="false" ht="17.25" hidden="false" customHeight="true" outlineLevel="0" collapsed="false">
      <c r="A39" s="50" t="n">
        <f aca="false">A38+1</f>
        <v>14</v>
      </c>
      <c r="B39" s="58" t="s">
        <v>77</v>
      </c>
      <c r="C39" s="43" t="n">
        <v>832</v>
      </c>
      <c r="D39" s="43" t="n">
        <f aca="false">D38 + C38</f>
        <v>43456</v>
      </c>
      <c r="E39" s="51" t="str">
        <f aca="false">DEC2HEX(D39)</f>
        <v>A9C0</v>
      </c>
      <c r="F39" s="43" t="n">
        <v>792</v>
      </c>
      <c r="G39" s="54" t="s">
        <v>78</v>
      </c>
      <c r="H39" s="54"/>
      <c r="I39" s="54"/>
      <c r="J39" s="54"/>
      <c r="K39" s="54"/>
      <c r="L39" s="55"/>
      <c r="M39" s="52" t="n">
        <v>0.0712038888888889</v>
      </c>
      <c r="N39" s="52" t="n">
        <v>0.52066135406494</v>
      </c>
      <c r="O39" s="52" t="n">
        <v>5.16024458333754</v>
      </c>
      <c r="P39" s="52" t="n">
        <v>24.7992286682129</v>
      </c>
      <c r="Q39" s="43" t="s">
        <v>60</v>
      </c>
      <c r="R39" s="48" t="s">
        <v>51</v>
      </c>
    </row>
    <row r="40" customFormat="false" ht="17.25" hidden="false" customHeight="true" outlineLevel="0" collapsed="false">
      <c r="A40" s="50" t="n">
        <f aca="false">A39+1</f>
        <v>15</v>
      </c>
      <c r="B40" s="58" t="s">
        <v>79</v>
      </c>
      <c r="C40" s="43" t="n">
        <v>128</v>
      </c>
      <c r="D40" s="43" t="n">
        <f aca="false">D39 + C39</f>
        <v>44288</v>
      </c>
      <c r="E40" s="51" t="str">
        <f aca="false">DEC2HEX(D40)</f>
        <v>AD00</v>
      </c>
      <c r="F40" s="43" t="n">
        <v>97</v>
      </c>
      <c r="G40" s="54" t="s">
        <v>80</v>
      </c>
      <c r="H40" s="54"/>
      <c r="I40" s="54"/>
      <c r="J40" s="54"/>
      <c r="K40" s="54"/>
      <c r="L40" s="55"/>
      <c r="M40" s="52" t="n">
        <v>0.0712038888888889</v>
      </c>
      <c r="N40" s="52" t="n">
        <v>0.52066135406494</v>
      </c>
      <c r="O40" s="52" t="n">
        <v>0.704875833333462</v>
      </c>
      <c r="P40" s="52" t="n">
        <v>2.82346200942993</v>
      </c>
      <c r="Q40" s="43" t="s">
        <v>60</v>
      </c>
      <c r="R40" s="48" t="s">
        <v>51</v>
      </c>
    </row>
    <row r="41" customFormat="false" ht="17.25" hidden="false" customHeight="true" outlineLevel="0" collapsed="false">
      <c r="A41" s="50" t="n">
        <f aca="false">A40+1</f>
        <v>16</v>
      </c>
      <c r="B41" s="58" t="s">
        <v>81</v>
      </c>
      <c r="C41" s="43" t="n">
        <v>128</v>
      </c>
      <c r="D41" s="43" t="n">
        <f aca="false">D40 + C40</f>
        <v>44416</v>
      </c>
      <c r="E41" s="51" t="str">
        <f aca="false">DEC2HEX(D41)</f>
        <v>AD80</v>
      </c>
      <c r="F41" s="43" t="n">
        <v>93</v>
      </c>
      <c r="G41" s="54" t="s">
        <v>82</v>
      </c>
      <c r="H41" s="54"/>
      <c r="I41" s="54"/>
      <c r="J41" s="54"/>
      <c r="K41" s="54"/>
      <c r="L41" s="55"/>
      <c r="M41" s="52" t="n">
        <v>0.0712038888888889</v>
      </c>
      <c r="N41" s="52" t="n">
        <v>0.52066135406494</v>
      </c>
      <c r="O41" s="52" t="n">
        <v>0.704875833333462</v>
      </c>
      <c r="P41" s="52" t="n">
        <v>2.82346200942993</v>
      </c>
      <c r="Q41" s="43" t="s">
        <v>60</v>
      </c>
      <c r="R41" s="48" t="s">
        <v>51</v>
      </c>
    </row>
    <row r="42" customFormat="false" ht="17.25" hidden="false" customHeight="true" outlineLevel="0" collapsed="false">
      <c r="A42" s="50" t="n">
        <f aca="false">A41+1</f>
        <v>17</v>
      </c>
      <c r="B42" s="58" t="s">
        <v>83</v>
      </c>
      <c r="C42" s="43" t="n">
        <v>896</v>
      </c>
      <c r="D42" s="43" t="n">
        <f aca="false">D41 + C41</f>
        <v>44544</v>
      </c>
      <c r="E42" s="51" t="str">
        <f aca="false">DEC2HEX(D42)</f>
        <v>AE00</v>
      </c>
      <c r="F42" s="43" t="n">
        <v>862</v>
      </c>
      <c r="G42" s="54" t="s">
        <v>84</v>
      </c>
      <c r="H42" s="54"/>
      <c r="I42" s="54"/>
      <c r="J42" s="54"/>
      <c r="K42" s="54"/>
      <c r="L42" s="55"/>
      <c r="M42" s="52" t="n">
        <v>0</v>
      </c>
      <c r="N42" s="52" t="n">
        <v>0</v>
      </c>
      <c r="O42" s="52" t="n">
        <v>0.38589263888888</v>
      </c>
      <c r="P42" s="52" t="n">
        <v>7.09401416778564</v>
      </c>
      <c r="Q42" s="43" t="s">
        <v>60</v>
      </c>
      <c r="R42" s="48" t="s">
        <v>51</v>
      </c>
    </row>
    <row r="43" customFormat="false" ht="17.25" hidden="false" customHeight="true" outlineLevel="0" collapsed="false">
      <c r="A43" s="50" t="n">
        <f aca="false">A42+1</f>
        <v>18</v>
      </c>
      <c r="B43" s="5" t="s">
        <v>85</v>
      </c>
      <c r="C43" s="43" t="n">
        <v>384</v>
      </c>
      <c r="D43" s="43" t="n">
        <f aca="false">D42 + C42</f>
        <v>45440</v>
      </c>
      <c r="E43" s="51" t="str">
        <f aca="false">DEC2HEX(D43)</f>
        <v>B180</v>
      </c>
      <c r="F43" s="43" t="n">
        <v>358</v>
      </c>
      <c r="G43" s="54" t="s">
        <v>86</v>
      </c>
      <c r="H43" s="54"/>
      <c r="I43" s="54"/>
      <c r="J43" s="54"/>
      <c r="K43" s="54"/>
      <c r="L43" s="55"/>
      <c r="M43" s="52" t="n">
        <v>0.750657777777777</v>
      </c>
      <c r="N43" s="52" t="n">
        <v>3.12396812438965</v>
      </c>
      <c r="O43" s="52" t="n">
        <v>0</v>
      </c>
      <c r="P43" s="52" t="n">
        <v>0</v>
      </c>
      <c r="Q43" s="43" t="s">
        <v>50</v>
      </c>
      <c r="R43" s="48" t="s">
        <v>51</v>
      </c>
    </row>
    <row r="44" customFormat="false" ht="17.25" hidden="false" customHeight="false" outlineLevel="0" collapsed="false">
      <c r="A44" s="50" t="n">
        <f aca="false">A43+1</f>
        <v>19</v>
      </c>
      <c r="B44" s="5" t="s">
        <v>87</v>
      </c>
      <c r="C44" s="43" t="n">
        <v>448</v>
      </c>
      <c r="D44" s="43" t="n">
        <f aca="false">D43 + C43</f>
        <v>45824</v>
      </c>
      <c r="E44" s="51" t="str">
        <f aca="false">DEC2HEX(D44)</f>
        <v>B300</v>
      </c>
      <c r="F44" s="43" t="n">
        <v>408</v>
      </c>
      <c r="G44" s="49" t="s">
        <v>88</v>
      </c>
      <c r="H44" s="49"/>
      <c r="I44" s="49"/>
      <c r="J44" s="49"/>
      <c r="K44" s="49"/>
      <c r="L44" s="49"/>
      <c r="M44" s="52" t="n">
        <v>2.58232000000017</v>
      </c>
      <c r="N44" s="52" t="n">
        <v>57.2727489471436</v>
      </c>
      <c r="O44" s="52" t="n">
        <v>0</v>
      </c>
      <c r="P44" s="52" t="n">
        <v>0</v>
      </c>
      <c r="Q44" s="43" t="s">
        <v>50</v>
      </c>
      <c r="R44" s="48" t="s">
        <v>51</v>
      </c>
    </row>
    <row r="45" customFormat="false" ht="17.25" hidden="false" customHeight="false" outlineLevel="0" collapsed="false">
      <c r="A45" s="50" t="n">
        <f aca="false">A44+1</f>
        <v>20</v>
      </c>
      <c r="B45" s="5" t="s">
        <v>89</v>
      </c>
      <c r="C45" s="43" t="n">
        <v>896</v>
      </c>
      <c r="D45" s="43" t="n">
        <f aca="false">D44 + C44</f>
        <v>46272</v>
      </c>
      <c r="E45" s="51" t="str">
        <f aca="false">DEC2HEX(D45)</f>
        <v>B4C0</v>
      </c>
      <c r="F45" s="43" t="n">
        <v>856</v>
      </c>
      <c r="G45" s="49" t="s">
        <v>90</v>
      </c>
      <c r="H45" s="49"/>
      <c r="I45" s="49"/>
      <c r="J45" s="49"/>
      <c r="K45" s="49"/>
      <c r="L45" s="49"/>
      <c r="M45" s="52" t="n">
        <v>0.337135277777775</v>
      </c>
      <c r="N45" s="52" t="n">
        <v>0.279312133789063</v>
      </c>
      <c r="O45" s="52" t="n">
        <v>0</v>
      </c>
      <c r="P45" s="52" t="n">
        <v>0</v>
      </c>
      <c r="Q45" s="43" t="s">
        <v>50</v>
      </c>
      <c r="R45" s="48" t="s">
        <v>51</v>
      </c>
    </row>
    <row r="46" customFormat="false" ht="17.25" hidden="false" customHeight="false" outlineLevel="0" collapsed="false">
      <c r="A46" s="50" t="n">
        <f aca="false">A45+1</f>
        <v>21</v>
      </c>
      <c r="B46" s="58" t="s">
        <v>91</v>
      </c>
      <c r="C46" s="43" t="n">
        <v>832</v>
      </c>
      <c r="D46" s="43" t="n">
        <f aca="false">D45 + C45</f>
        <v>47168</v>
      </c>
      <c r="E46" s="51" t="str">
        <f aca="false">DEC2HEX(D46)</f>
        <v>B840</v>
      </c>
      <c r="F46" s="43" t="n">
        <v>783</v>
      </c>
      <c r="G46" s="49" t="s">
        <v>92</v>
      </c>
      <c r="H46" s="49"/>
      <c r="I46" s="49"/>
      <c r="J46" s="49"/>
      <c r="K46" s="49"/>
      <c r="L46" s="49"/>
      <c r="M46" s="52" t="n">
        <v>0.0712038888888889</v>
      </c>
      <c r="N46" s="52" t="n">
        <v>0.52066135406494</v>
      </c>
      <c r="O46" s="52" t="n">
        <v>1.84466319444517</v>
      </c>
      <c r="P46" s="52" t="n">
        <v>7.53061294555664</v>
      </c>
      <c r="Q46" s="43" t="s">
        <v>60</v>
      </c>
      <c r="R46" s="48" t="s">
        <v>51</v>
      </c>
    </row>
    <row r="47" customFormat="false" ht="17.25" hidden="false" customHeight="true" outlineLevel="0" collapsed="false">
      <c r="A47" s="50" t="n">
        <f aca="false">A46+1</f>
        <v>22</v>
      </c>
      <c r="B47" s="58" t="s">
        <v>93</v>
      </c>
      <c r="C47" s="43" t="n">
        <v>640</v>
      </c>
      <c r="D47" s="43" t="n">
        <f aca="false">D46 + C46</f>
        <v>48000</v>
      </c>
      <c r="E47" s="51" t="str">
        <f aca="false">DEC2HEX(D47)</f>
        <v>BB80</v>
      </c>
      <c r="F47" s="43" t="n">
        <v>582</v>
      </c>
      <c r="G47" s="54" t="s">
        <v>94</v>
      </c>
      <c r="H47" s="54"/>
      <c r="I47" s="54"/>
      <c r="J47" s="54"/>
      <c r="K47" s="54"/>
      <c r="L47" s="55"/>
      <c r="M47" s="52" t="n">
        <v>0</v>
      </c>
      <c r="N47" s="52" t="n">
        <v>0</v>
      </c>
      <c r="O47" s="52" t="n">
        <v>0.0394977777777779</v>
      </c>
      <c r="P47" s="52" t="n">
        <v>0.715909719467163</v>
      </c>
      <c r="Q47" s="43" t="s">
        <v>60</v>
      </c>
      <c r="R47" s="48" t="s">
        <v>51</v>
      </c>
    </row>
    <row r="48" customFormat="false" ht="17.25" hidden="false" customHeight="true" outlineLevel="0" collapsed="false">
      <c r="A48" s="50" t="n">
        <f aca="false">A47+1</f>
        <v>23</v>
      </c>
      <c r="B48" s="58" t="s">
        <v>95</v>
      </c>
      <c r="C48" s="43" t="n">
        <v>576</v>
      </c>
      <c r="D48" s="43" t="n">
        <f aca="false">D47 + C47</f>
        <v>48640</v>
      </c>
      <c r="E48" s="51" t="str">
        <f aca="false">DEC2HEX(D48)</f>
        <v>BE00</v>
      </c>
      <c r="F48" s="43" t="n">
        <v>558</v>
      </c>
      <c r="G48" s="54" t="s">
        <v>96</v>
      </c>
      <c r="H48" s="54"/>
      <c r="I48" s="54"/>
      <c r="J48" s="54"/>
      <c r="K48" s="54"/>
      <c r="L48" s="55"/>
      <c r="M48" s="52" t="n">
        <v>0</v>
      </c>
      <c r="N48" s="52" t="n">
        <v>0</v>
      </c>
      <c r="O48" s="52" t="n">
        <v>0.0306409722222224</v>
      </c>
      <c r="P48" s="52" t="n">
        <v>0.585744380950928</v>
      </c>
      <c r="Q48" s="43" t="s">
        <v>60</v>
      </c>
      <c r="R48" s="48" t="s">
        <v>51</v>
      </c>
    </row>
    <row r="49" customFormat="false" ht="17.25" hidden="false" customHeight="true" outlineLevel="0" collapsed="false">
      <c r="A49" s="50" t="n">
        <f aca="false">A48+1</f>
        <v>24</v>
      </c>
      <c r="B49" s="58" t="s">
        <v>97</v>
      </c>
      <c r="C49" s="43" t="n">
        <v>576</v>
      </c>
      <c r="D49" s="43" t="n">
        <f aca="false">D48 + C48</f>
        <v>49216</v>
      </c>
      <c r="E49" s="51" t="str">
        <f aca="false">DEC2HEX(D49)</f>
        <v>C040</v>
      </c>
      <c r="F49" s="43" t="n">
        <v>498</v>
      </c>
      <c r="G49" s="54" t="s">
        <v>98</v>
      </c>
      <c r="H49" s="54"/>
      <c r="I49" s="54"/>
      <c r="J49" s="54"/>
      <c r="K49" s="54"/>
      <c r="L49" s="55"/>
      <c r="M49" s="52" t="n">
        <v>0</v>
      </c>
      <c r="N49" s="52" t="n">
        <v>0</v>
      </c>
      <c r="O49" s="52" t="n">
        <v>0.0172480555555556</v>
      </c>
      <c r="P49" s="52" t="n">
        <v>0.292872190475464</v>
      </c>
      <c r="Q49" s="43" t="s">
        <v>60</v>
      </c>
      <c r="R49" s="48" t="s">
        <v>51</v>
      </c>
    </row>
    <row r="50" customFormat="false" ht="17.25" hidden="false" customHeight="true" outlineLevel="0" collapsed="false">
      <c r="A50" s="50" t="n">
        <f aca="false">A49+1</f>
        <v>25</v>
      </c>
      <c r="B50" s="58" t="s">
        <v>99</v>
      </c>
      <c r="C50" s="43" t="n">
        <v>512</v>
      </c>
      <c r="D50" s="43" t="n">
        <f aca="false">D49 + C49</f>
        <v>49792</v>
      </c>
      <c r="E50" s="51" t="str">
        <f aca="false">DEC2HEX(D50)</f>
        <v>C280</v>
      </c>
      <c r="F50" s="43" t="n">
        <v>479</v>
      </c>
      <c r="G50" s="54" t="s">
        <v>100</v>
      </c>
      <c r="H50" s="54"/>
      <c r="I50" s="54"/>
      <c r="J50" s="54"/>
      <c r="K50" s="54"/>
      <c r="L50" s="55"/>
      <c r="M50" s="52" t="n">
        <v>0</v>
      </c>
      <c r="N50" s="52" t="n">
        <v>0</v>
      </c>
      <c r="O50" s="52" t="n">
        <v>0.0123654166666666</v>
      </c>
      <c r="P50" s="52" t="n">
        <v>0.162706851959229</v>
      </c>
      <c r="Q50" s="43" t="s">
        <v>60</v>
      </c>
      <c r="R50" s="48" t="s">
        <v>51</v>
      </c>
    </row>
    <row r="51" customFormat="false" ht="17.25" hidden="false" customHeight="true" outlineLevel="0" collapsed="false">
      <c r="A51" s="50" t="n">
        <f aca="false">A50+1</f>
        <v>26</v>
      </c>
      <c r="B51" s="58" t="s">
        <v>101</v>
      </c>
      <c r="C51" s="43" t="n">
        <v>576</v>
      </c>
      <c r="D51" s="43" t="n">
        <f aca="false">D50 + C50</f>
        <v>50304</v>
      </c>
      <c r="E51" s="51" t="str">
        <f aca="false">DEC2HEX(D51)</f>
        <v>C480</v>
      </c>
      <c r="F51" s="43" t="n">
        <v>549</v>
      </c>
      <c r="G51" s="54" t="s">
        <v>102</v>
      </c>
      <c r="H51" s="54"/>
      <c r="I51" s="54"/>
      <c r="J51" s="54"/>
      <c r="K51" s="54"/>
      <c r="L51" s="55"/>
      <c r="M51" s="52" t="n">
        <v>0</v>
      </c>
      <c r="N51" s="52" t="n">
        <v>0</v>
      </c>
      <c r="O51" s="52" t="n">
        <v>0.0149180555555555</v>
      </c>
      <c r="P51" s="52" t="n">
        <v>0.054362773895263</v>
      </c>
      <c r="Q51" s="43" t="s">
        <v>60</v>
      </c>
      <c r="R51" s="48" t="s">
        <v>51</v>
      </c>
    </row>
    <row r="52" customFormat="false" ht="17.25" hidden="false" customHeight="true" outlineLevel="0" collapsed="false">
      <c r="A52" s="50" t="n">
        <f aca="false">A51+1</f>
        <v>27</v>
      </c>
      <c r="B52" s="58" t="s">
        <v>103</v>
      </c>
      <c r="C52" s="43" t="n">
        <v>576</v>
      </c>
      <c r="D52" s="43" t="n">
        <f aca="false">D51 + C51</f>
        <v>50880</v>
      </c>
      <c r="E52" s="51" t="str">
        <f aca="false">DEC2HEX(D52)</f>
        <v>C6C0</v>
      </c>
      <c r="F52" s="43" t="n">
        <v>533</v>
      </c>
      <c r="G52" s="54" t="s">
        <v>104</v>
      </c>
      <c r="H52" s="54"/>
      <c r="I52" s="54"/>
      <c r="J52" s="54"/>
      <c r="K52" s="54"/>
      <c r="L52" s="55"/>
      <c r="M52" s="52" t="n">
        <v>0</v>
      </c>
      <c r="N52" s="52" t="n">
        <v>0</v>
      </c>
      <c r="O52" s="52" t="n">
        <v>0.0109655555555555</v>
      </c>
      <c r="P52" s="52" t="n">
        <v>0.0499985218048096</v>
      </c>
      <c r="Q52" s="43" t="s">
        <v>60</v>
      </c>
      <c r="R52" s="48" t="s">
        <v>51</v>
      </c>
    </row>
    <row r="53" customFormat="false" ht="17.25" hidden="false" customHeight="true" outlineLevel="0" collapsed="false">
      <c r="A53" s="50" t="n">
        <f aca="false">A52+1</f>
        <v>28</v>
      </c>
      <c r="B53" s="58" t="s">
        <v>105</v>
      </c>
      <c r="C53" s="43" t="n">
        <v>576</v>
      </c>
      <c r="D53" s="43" t="n">
        <f aca="false">D52 + C52</f>
        <v>51456</v>
      </c>
      <c r="E53" s="51" t="str">
        <f aca="false">DEC2HEX(D53)</f>
        <v>C900</v>
      </c>
      <c r="F53" s="43" t="n">
        <v>500</v>
      </c>
      <c r="G53" s="54" t="s">
        <v>106</v>
      </c>
      <c r="H53" s="54"/>
      <c r="I53" s="54"/>
      <c r="J53" s="54"/>
      <c r="K53" s="54"/>
      <c r="L53" s="55"/>
      <c r="M53" s="52" t="n">
        <v>0</v>
      </c>
      <c r="N53" s="52" t="n">
        <v>0</v>
      </c>
      <c r="O53" s="52" t="n">
        <v>0.00930194444444441</v>
      </c>
      <c r="P53" s="52" t="n">
        <v>0.0412700176239014</v>
      </c>
      <c r="Q53" s="43" t="s">
        <v>60</v>
      </c>
      <c r="R53" s="48" t="s">
        <v>51</v>
      </c>
    </row>
    <row r="54" customFormat="false" ht="17.25" hidden="false" customHeight="true" outlineLevel="0" collapsed="false">
      <c r="A54" s="50" t="n">
        <f aca="false">A53+1</f>
        <v>29</v>
      </c>
      <c r="B54" s="58" t="s">
        <v>107</v>
      </c>
      <c r="C54" s="43" t="n">
        <v>512</v>
      </c>
      <c r="D54" s="43" t="n">
        <f aca="false">D53 + C53</f>
        <v>52032</v>
      </c>
      <c r="E54" s="51" t="str">
        <f aca="false">DEC2HEX(D54)</f>
        <v>CB40</v>
      </c>
      <c r="F54" s="43" t="n">
        <v>481</v>
      </c>
      <c r="G54" s="54" t="s">
        <v>108</v>
      </c>
      <c r="H54" s="54"/>
      <c r="I54" s="54"/>
      <c r="J54" s="54"/>
      <c r="K54" s="54"/>
      <c r="L54" s="55"/>
      <c r="M54" s="52" t="n">
        <v>0</v>
      </c>
      <c r="N54" s="52" t="n">
        <v>0</v>
      </c>
      <c r="O54" s="52" t="n">
        <v>0.0084486111111111</v>
      </c>
      <c r="P54" s="52" t="n">
        <v>0.0369057655334473</v>
      </c>
      <c r="Q54" s="43" t="s">
        <v>60</v>
      </c>
      <c r="R54" s="48" t="s">
        <v>51</v>
      </c>
    </row>
    <row r="55" customFormat="false" ht="17.25" hidden="false" customHeight="true" outlineLevel="0" collapsed="false">
      <c r="A55" s="50" t="n">
        <f aca="false">A54+1</f>
        <v>30</v>
      </c>
      <c r="B55" s="58" t="s">
        <v>109</v>
      </c>
      <c r="C55" s="43" t="n">
        <v>896</v>
      </c>
      <c r="D55" s="43" t="n">
        <f aca="false">D54 + C54</f>
        <v>52544</v>
      </c>
      <c r="E55" s="51" t="str">
        <f aca="false">DEC2HEX(D55)</f>
        <v>CD40</v>
      </c>
      <c r="F55" s="43" t="n">
        <v>872</v>
      </c>
      <c r="G55" s="54" t="s">
        <v>110</v>
      </c>
      <c r="H55" s="54"/>
      <c r="I55" s="54"/>
      <c r="J55" s="54"/>
      <c r="K55" s="54"/>
      <c r="L55" s="55"/>
      <c r="M55" s="52" t="n">
        <v>0</v>
      </c>
      <c r="N55" s="52" t="n">
        <v>0</v>
      </c>
      <c r="O55" s="52" t="n">
        <v>0.581423472222187</v>
      </c>
      <c r="P55" s="52" t="n">
        <v>3.55679988861083</v>
      </c>
      <c r="Q55" s="43" t="s">
        <v>60</v>
      </c>
      <c r="R55" s="48" t="s">
        <v>51</v>
      </c>
    </row>
    <row r="56" customFormat="false" ht="17.25" hidden="false" customHeight="true" outlineLevel="0" collapsed="false">
      <c r="A56" s="50" t="n">
        <f aca="false">A55+1</f>
        <v>31</v>
      </c>
      <c r="B56" s="58" t="s">
        <v>111</v>
      </c>
      <c r="C56" s="43" t="n">
        <v>896</v>
      </c>
      <c r="D56" s="43" t="n">
        <f aca="false">D55 + C55</f>
        <v>53440</v>
      </c>
      <c r="E56" s="51" t="str">
        <f aca="false">DEC2HEX(D56)</f>
        <v>D0C0</v>
      </c>
      <c r="F56" s="43" t="n">
        <v>856</v>
      </c>
      <c r="G56" s="54" t="s">
        <v>112</v>
      </c>
      <c r="H56" s="54"/>
      <c r="I56" s="54"/>
      <c r="J56" s="54"/>
      <c r="K56" s="54"/>
      <c r="L56" s="55"/>
      <c r="M56" s="52" t="n">
        <v>0</v>
      </c>
      <c r="N56" s="52" t="n">
        <v>0</v>
      </c>
      <c r="O56" s="52" t="n">
        <v>0.624448194444442</v>
      </c>
      <c r="P56" s="52" t="n">
        <v>3.65802717208862</v>
      </c>
      <c r="Q56" s="43" t="s">
        <v>60</v>
      </c>
      <c r="R56" s="48" t="s">
        <v>51</v>
      </c>
    </row>
    <row r="57" customFormat="false" ht="17.25" hidden="false" customHeight="true" outlineLevel="0" collapsed="false">
      <c r="A57" s="50" t="n">
        <f aca="false">A56+1</f>
        <v>32</v>
      </c>
      <c r="B57" s="5" t="s">
        <v>113</v>
      </c>
      <c r="C57" s="43" t="n">
        <v>128</v>
      </c>
      <c r="D57" s="43" t="n">
        <f aca="false">D56 + C56</f>
        <v>54336</v>
      </c>
      <c r="E57" s="51" t="str">
        <f aca="false">DEC2HEX(D57)</f>
        <v>D440</v>
      </c>
      <c r="F57" s="43" t="n">
        <v>50</v>
      </c>
      <c r="G57" s="54" t="s">
        <v>114</v>
      </c>
      <c r="H57" s="54"/>
      <c r="I57" s="54"/>
      <c r="J57" s="54"/>
      <c r="K57" s="54"/>
      <c r="L57" s="55"/>
      <c r="M57" s="52" t="n">
        <v>0.0712055555555556</v>
      </c>
      <c r="N57" s="52" t="n">
        <v>0.520661354064941</v>
      </c>
      <c r="O57" s="52" t="n">
        <v>0</v>
      </c>
      <c r="P57" s="52" t="n">
        <v>0</v>
      </c>
      <c r="Q57" s="43" t="s">
        <v>50</v>
      </c>
      <c r="R57" s="48" t="s">
        <v>51</v>
      </c>
    </row>
    <row r="58" customFormat="false" ht="17.25" hidden="false" customHeight="true" outlineLevel="0" collapsed="false">
      <c r="A58" s="50" t="n">
        <f aca="false">A57+1</f>
        <v>33</v>
      </c>
      <c r="B58" s="60" t="s">
        <v>115</v>
      </c>
      <c r="C58" s="43" t="n">
        <v>256</v>
      </c>
      <c r="D58" s="43" t="n">
        <f aca="false">D57 + C57</f>
        <v>54464</v>
      </c>
      <c r="E58" s="51" t="str">
        <f aca="false">DEC2HEX(D58)</f>
        <v>D4C0</v>
      </c>
      <c r="F58" s="43" t="n">
        <v>206</v>
      </c>
      <c r="G58" s="54" t="s">
        <v>116</v>
      </c>
      <c r="H58" s="54"/>
      <c r="I58" s="54"/>
      <c r="J58" s="54"/>
      <c r="K58" s="54"/>
      <c r="L58" s="55"/>
      <c r="M58" s="52" t="n">
        <v>0.120721944444444</v>
      </c>
      <c r="N58" s="52" t="n">
        <v>2.86363744735718</v>
      </c>
      <c r="O58" s="52" t="n">
        <v>0</v>
      </c>
      <c r="P58" s="52" t="n">
        <v>0</v>
      </c>
      <c r="Q58" s="43" t="s">
        <v>50</v>
      </c>
      <c r="R58" s="48" t="s">
        <v>51</v>
      </c>
    </row>
    <row r="59" customFormat="false" ht="15" hidden="false" customHeight="false" outlineLevel="0" collapsed="false">
      <c r="A59" s="50" t="n">
        <f aca="false">A58+1</f>
        <v>34</v>
      </c>
      <c r="B59" s="61" t="s">
        <v>117</v>
      </c>
      <c r="C59" s="43" t="n">
        <v>128</v>
      </c>
      <c r="D59" s="43" t="n">
        <f aca="false">D58 + C58</f>
        <v>54720</v>
      </c>
      <c r="E59" s="43" t="str">
        <f aca="false">DEC2HEX(D59)</f>
        <v>D5C0</v>
      </c>
      <c r="F59" s="43"/>
      <c r="G59" s="54"/>
      <c r="H59" s="54"/>
      <c r="I59" s="54"/>
      <c r="J59" s="54"/>
      <c r="K59" s="54"/>
      <c r="L59" s="55"/>
      <c r="M59" s="62"/>
      <c r="N59" s="62"/>
      <c r="O59" s="63"/>
      <c r="P59" s="63"/>
      <c r="Q59" s="43"/>
      <c r="R59" s="48"/>
    </row>
    <row r="60" customFormat="false" ht="15" hidden="false" customHeight="false" outlineLevel="0" collapsed="false">
      <c r="A60" s="50" t="n">
        <f aca="false">A59+1</f>
        <v>35</v>
      </c>
      <c r="B60" s="61" t="s">
        <v>118</v>
      </c>
      <c r="C60" s="64" t="n">
        <v>1024</v>
      </c>
      <c r="D60" s="43" t="n">
        <f aca="false">D59 + C59</f>
        <v>54848</v>
      </c>
      <c r="E60" s="43" t="str">
        <f aca="false">DEC2HEX(D60)</f>
        <v>D640</v>
      </c>
      <c r="F60" s="43"/>
      <c r="G60" s="54"/>
      <c r="H60" s="54"/>
      <c r="I60" s="54"/>
      <c r="J60" s="54"/>
      <c r="K60" s="54"/>
      <c r="L60" s="55"/>
      <c r="M60" s="62"/>
      <c r="N60" s="62"/>
      <c r="O60" s="63"/>
      <c r="P60" s="63"/>
      <c r="Q60" s="43"/>
      <c r="R60" s="48"/>
    </row>
    <row r="61" customFormat="false" ht="15" hidden="false" customHeight="false" outlineLevel="0" collapsed="false">
      <c r="A61" s="50" t="n">
        <f aca="false">A60+1</f>
        <v>36</v>
      </c>
      <c r="B61" s="61" t="s">
        <v>119</v>
      </c>
      <c r="C61" s="64" t="n">
        <v>704</v>
      </c>
      <c r="D61" s="43" t="n">
        <f aca="false">D60 + C60</f>
        <v>55872</v>
      </c>
      <c r="E61" s="43" t="str">
        <f aca="false">DEC2HEX(D61)</f>
        <v>DA40</v>
      </c>
      <c r="F61" s="43"/>
      <c r="G61" s="54"/>
      <c r="H61" s="54"/>
      <c r="I61" s="54"/>
      <c r="J61" s="54"/>
      <c r="K61" s="54"/>
      <c r="L61" s="55"/>
      <c r="M61" s="62"/>
      <c r="N61" s="62"/>
      <c r="O61" s="63"/>
      <c r="P61" s="63"/>
      <c r="Q61" s="43"/>
      <c r="R61" s="48"/>
    </row>
    <row r="62" customFormat="false" ht="15" hidden="false" customHeight="false" outlineLevel="0" collapsed="false">
      <c r="A62" s="50" t="n">
        <f aca="false">A61+1</f>
        <v>37</v>
      </c>
      <c r="B62" s="61" t="s">
        <v>120</v>
      </c>
      <c r="C62" s="64" t="n">
        <v>512</v>
      </c>
      <c r="D62" s="43" t="n">
        <f aca="false">D61 + C61</f>
        <v>56576</v>
      </c>
      <c r="E62" s="43" t="str">
        <f aca="false">DEC2HEX(D62)</f>
        <v>DD00</v>
      </c>
      <c r="F62" s="43"/>
      <c r="G62" s="54"/>
      <c r="H62" s="54"/>
      <c r="I62" s="54"/>
      <c r="J62" s="54"/>
      <c r="K62" s="54"/>
      <c r="L62" s="55"/>
      <c r="M62" s="62"/>
      <c r="N62" s="62"/>
      <c r="O62" s="63"/>
      <c r="P62" s="63"/>
      <c r="Q62" s="43"/>
      <c r="R62" s="48"/>
    </row>
    <row r="63" customFormat="false" ht="15" hidden="false" customHeight="false" outlineLevel="0" collapsed="false">
      <c r="A63" s="50" t="n">
        <f aca="false">A62+1</f>
        <v>38</v>
      </c>
      <c r="B63" s="61" t="s">
        <v>121</v>
      </c>
      <c r="C63" s="65" t="n">
        <v>128</v>
      </c>
      <c r="D63" s="43" t="n">
        <f aca="false">D62 + C62</f>
        <v>57088</v>
      </c>
      <c r="E63" s="43" t="str">
        <f aca="false">DEC2HEX(D63)</f>
        <v>DF00</v>
      </c>
      <c r="F63" s="43"/>
      <c r="G63" s="54"/>
      <c r="H63" s="54"/>
      <c r="I63" s="54"/>
      <c r="J63" s="54"/>
      <c r="K63" s="54"/>
      <c r="L63" s="55"/>
      <c r="M63" s="62"/>
      <c r="N63" s="62"/>
      <c r="O63" s="63"/>
      <c r="P63" s="63"/>
      <c r="Q63" s="66"/>
      <c r="R63" s="48"/>
    </row>
    <row r="64" customFormat="false" ht="15" hidden="false" customHeight="false" outlineLevel="0" collapsed="false">
      <c r="A64" s="50" t="n">
        <f aca="false">A63+1</f>
        <v>39</v>
      </c>
      <c r="B64" s="61" t="s">
        <v>122</v>
      </c>
      <c r="C64" s="67" t="n">
        <v>128</v>
      </c>
      <c r="D64" s="43" t="n">
        <f aca="false">D63 + C63</f>
        <v>57216</v>
      </c>
      <c r="E64" s="43" t="str">
        <f aca="false">DEC2HEX(D64)</f>
        <v>DF80</v>
      </c>
      <c r="F64" s="43"/>
      <c r="G64" s="54"/>
      <c r="H64" s="54"/>
      <c r="I64" s="54"/>
      <c r="J64" s="54"/>
      <c r="K64" s="54"/>
      <c r="L64" s="55"/>
      <c r="M64" s="62"/>
      <c r="N64" s="62"/>
      <c r="O64" s="63"/>
      <c r="P64" s="63"/>
      <c r="Q64" s="66"/>
      <c r="R64" s="48"/>
    </row>
    <row r="65" customFormat="false" ht="15" hidden="true" customHeight="false" outlineLevel="0" collapsed="false">
      <c r="A65" s="50" t="n">
        <f aca="false">A64+1</f>
        <v>40</v>
      </c>
      <c r="B65" s="1"/>
      <c r="C65" s="68"/>
      <c r="D65" s="43" t="n">
        <f aca="false">D64 + C64</f>
        <v>57344</v>
      </c>
      <c r="E65" s="43" t="str">
        <f aca="false">DEC2HEX(D65)</f>
        <v>E000</v>
      </c>
      <c r="F65" s="2"/>
      <c r="Q65" s="68"/>
    </row>
    <row r="66" customFormat="false" ht="14.25" hidden="true" customHeight="true" outlineLevel="0" collapsed="false">
      <c r="A66" s="50" t="n">
        <f aca="false">A65+1</f>
        <v>41</v>
      </c>
      <c r="B66" s="1"/>
      <c r="C66" s="68"/>
      <c r="D66" s="2"/>
      <c r="E66" s="2"/>
      <c r="F66" s="2"/>
      <c r="G66" s="69" t="s">
        <v>123</v>
      </c>
      <c r="H66" s="69"/>
      <c r="I66" s="69"/>
      <c r="J66" s="69"/>
      <c r="K66" s="69"/>
      <c r="L66" s="70"/>
      <c r="M66" s="71"/>
      <c r="N66" s="71"/>
      <c r="O66" s="72"/>
      <c r="P66" s="72"/>
      <c r="Q66" s="73" t="s">
        <v>124</v>
      </c>
    </row>
    <row r="67" customFormat="false" ht="14.25" hidden="true" customHeight="true" outlineLevel="0" collapsed="false">
      <c r="A67" s="50" t="n">
        <f aca="false">A66+1</f>
        <v>42</v>
      </c>
      <c r="B67" s="1"/>
      <c r="C67" s="68"/>
      <c r="D67" s="2"/>
      <c r="E67" s="2"/>
      <c r="F67" s="2"/>
      <c r="G67" s="69"/>
      <c r="H67" s="69"/>
      <c r="I67" s="69"/>
      <c r="J67" s="69"/>
      <c r="K67" s="69"/>
      <c r="L67" s="70"/>
      <c r="M67" s="71"/>
      <c r="N67" s="71"/>
      <c r="O67" s="72"/>
      <c r="P67" s="72"/>
      <c r="Q67" s="73"/>
    </row>
    <row r="68" customFormat="false" ht="14.25" hidden="true" customHeight="true" outlineLevel="0" collapsed="false">
      <c r="A68" s="50" t="n">
        <f aca="false">A67+1</f>
        <v>43</v>
      </c>
      <c r="B68" s="1"/>
      <c r="C68" s="68"/>
      <c r="D68" s="2"/>
      <c r="E68" s="2"/>
      <c r="F68" s="2"/>
      <c r="G68" s="69"/>
      <c r="H68" s="69"/>
      <c r="I68" s="69"/>
      <c r="J68" s="69"/>
      <c r="K68" s="69"/>
      <c r="L68" s="70"/>
      <c r="M68" s="71"/>
      <c r="N68" s="71"/>
      <c r="O68" s="72"/>
      <c r="P68" s="72"/>
      <c r="Q68" s="73"/>
    </row>
    <row r="69" customFormat="false" ht="14.25" hidden="true" customHeight="true" outlineLevel="0" collapsed="false">
      <c r="A69" s="50" t="n">
        <f aca="false">A68+1</f>
        <v>44</v>
      </c>
      <c r="B69" s="1"/>
      <c r="C69" s="68"/>
      <c r="D69" s="2"/>
      <c r="E69" s="2"/>
      <c r="F69" s="2"/>
      <c r="G69" s="69"/>
      <c r="H69" s="69"/>
      <c r="I69" s="69"/>
      <c r="J69" s="69"/>
      <c r="K69" s="69"/>
      <c r="L69" s="70"/>
      <c r="M69" s="71"/>
      <c r="N69" s="71"/>
      <c r="O69" s="72"/>
      <c r="P69" s="72"/>
      <c r="Q69" s="73"/>
    </row>
    <row r="70" customFormat="false" ht="15" hidden="false" customHeight="false" outlineLevel="0" collapsed="false">
      <c r="A70" s="74"/>
      <c r="B70" s="1"/>
      <c r="C70" s="68"/>
      <c r="D70" s="2"/>
      <c r="E70" s="2"/>
      <c r="F70" s="2"/>
      <c r="Q70" s="68"/>
    </row>
    <row r="71" customFormat="false" ht="15" hidden="false" customHeight="false" outlineLevel="0" collapsed="false">
      <c r="A71" s="74"/>
      <c r="B71" s="1"/>
      <c r="C71" s="68"/>
      <c r="D71" s="2"/>
      <c r="E71" s="2"/>
      <c r="F71" s="2"/>
      <c r="Q71" s="68"/>
    </row>
    <row r="72" customFormat="false" ht="15" hidden="false" customHeight="false" outlineLevel="0" collapsed="false">
      <c r="A72" s="74"/>
      <c r="B72" s="1"/>
      <c r="C72" s="68"/>
      <c r="D72" s="2"/>
      <c r="E72" s="2"/>
      <c r="F72" s="2"/>
      <c r="Q72" s="68"/>
    </row>
    <row r="73" customFormat="false" ht="15" hidden="false" customHeight="false" outlineLevel="0" collapsed="false">
      <c r="A73" s="74"/>
      <c r="B73" s="1"/>
      <c r="C73" s="68"/>
      <c r="D73" s="2"/>
      <c r="E73" s="2"/>
      <c r="F73" s="2"/>
      <c r="Q73" s="68"/>
    </row>
    <row r="74" customFormat="false" ht="15" hidden="false" customHeight="false" outlineLevel="0" collapsed="false">
      <c r="A74" s="74"/>
      <c r="B74" s="1"/>
      <c r="C74" s="68"/>
      <c r="D74" s="2"/>
      <c r="E74" s="2"/>
      <c r="F74" s="2"/>
      <c r="Q74" s="68"/>
    </row>
    <row r="75" customFormat="false" ht="15" hidden="false" customHeight="false" outlineLevel="0" collapsed="false">
      <c r="A75" s="74"/>
      <c r="B75" s="1"/>
      <c r="C75" s="68"/>
      <c r="D75" s="2"/>
      <c r="E75" s="2"/>
      <c r="F75" s="2"/>
      <c r="Q75" s="68"/>
    </row>
    <row r="76" customFormat="false" ht="15" hidden="false" customHeight="false" outlineLevel="0" collapsed="false">
      <c r="A76" s="74"/>
      <c r="B76" s="1"/>
      <c r="C76" s="68"/>
      <c r="D76" s="2"/>
      <c r="E76" s="2"/>
      <c r="F76" s="2"/>
      <c r="Q76" s="68"/>
    </row>
    <row r="77" customFormat="false" ht="15" hidden="false" customHeight="false" outlineLevel="0" collapsed="false">
      <c r="A77" s="74"/>
      <c r="B77" s="1"/>
      <c r="C77" s="68"/>
      <c r="D77" s="2"/>
      <c r="E77" s="2"/>
      <c r="F77" s="2"/>
      <c r="Q77" s="68"/>
    </row>
    <row r="78" customFormat="false" ht="15" hidden="false" customHeight="false" outlineLevel="0" collapsed="false">
      <c r="A78" s="74"/>
      <c r="B78" s="1"/>
      <c r="C78" s="68"/>
      <c r="D78" s="2"/>
      <c r="E78" s="2"/>
      <c r="F78" s="2"/>
      <c r="Q78" s="68"/>
    </row>
    <row r="79" customFormat="false" ht="15" hidden="false" customHeight="false" outlineLevel="0" collapsed="false">
      <c r="A79" s="74"/>
      <c r="B79" s="1"/>
      <c r="C79" s="68"/>
      <c r="D79" s="2"/>
      <c r="E79" s="2"/>
      <c r="F79" s="2"/>
      <c r="Q79" s="68"/>
    </row>
    <row r="80" customFormat="false" ht="15" hidden="false" customHeight="false" outlineLevel="0" collapsed="false">
      <c r="A80" s="74"/>
      <c r="B80" s="1"/>
      <c r="C80" s="68"/>
      <c r="D80" s="2"/>
      <c r="E80" s="2"/>
      <c r="F80" s="2"/>
      <c r="Q80" s="68"/>
    </row>
    <row r="81" customFormat="false" ht="15" hidden="false" customHeight="false" outlineLevel="0" collapsed="false">
      <c r="A81" s="74"/>
      <c r="B81" s="1"/>
      <c r="C81" s="68"/>
      <c r="D81" s="2"/>
      <c r="E81" s="2"/>
      <c r="F81" s="2"/>
      <c r="Q81" s="68"/>
    </row>
    <row r="82" customFormat="false" ht="15" hidden="false" customHeight="false" outlineLevel="0" collapsed="false">
      <c r="A82" s="74"/>
      <c r="B82" s="1"/>
      <c r="C82" s="2"/>
      <c r="D82" s="2"/>
      <c r="E82" s="2"/>
      <c r="F82" s="2"/>
      <c r="Q82" s="2"/>
    </row>
    <row r="83" customFormat="false" ht="15" hidden="false" customHeight="false" outlineLevel="0" collapsed="false">
      <c r="A83" s="74"/>
      <c r="B83" s="1"/>
      <c r="C83" s="2"/>
      <c r="D83" s="2"/>
      <c r="E83" s="2"/>
      <c r="F83" s="2"/>
      <c r="Q83" s="2"/>
    </row>
    <row r="84" customFormat="false" ht="15" hidden="false" customHeight="false" outlineLevel="0" collapsed="false">
      <c r="A84" s="74"/>
      <c r="B84" s="1"/>
      <c r="C84" s="2"/>
      <c r="D84" s="2"/>
      <c r="E84" s="2"/>
      <c r="F84" s="2"/>
      <c r="Q84" s="2"/>
    </row>
    <row r="85" customFormat="false" ht="15" hidden="false" customHeight="false" outlineLevel="0" collapsed="false">
      <c r="A85" s="74"/>
      <c r="B85" s="1"/>
      <c r="C85" s="2"/>
      <c r="D85" s="2"/>
      <c r="E85" s="2"/>
      <c r="F85" s="2"/>
      <c r="Q85" s="2"/>
    </row>
    <row r="86" customFormat="false" ht="15" hidden="false" customHeight="false" outlineLevel="0" collapsed="false">
      <c r="A86" s="2"/>
      <c r="B86" s="75"/>
      <c r="C86" s="75"/>
      <c r="D86" s="2"/>
      <c r="E86" s="2"/>
      <c r="F86" s="2"/>
      <c r="Q86" s="2"/>
    </row>
    <row r="87" customFormat="false" ht="15" hidden="false" customHeight="false" outlineLevel="0" collapsed="false">
      <c r="A87" s="2"/>
      <c r="B87" s="75"/>
      <c r="C87" s="75"/>
      <c r="D87" s="2"/>
      <c r="E87" s="2"/>
      <c r="F87" s="2"/>
      <c r="Q87" s="2"/>
    </row>
    <row r="88" customFormat="false" ht="15" hidden="false" customHeight="false" outlineLevel="0" collapsed="false">
      <c r="A88" s="2"/>
      <c r="B88" s="75"/>
      <c r="C88" s="75"/>
      <c r="D88" s="2"/>
      <c r="E88" s="2"/>
      <c r="F88" s="2"/>
      <c r="Q88" s="2"/>
    </row>
    <row r="89" customFormat="false" ht="15" hidden="false" customHeight="false" outlineLevel="0" collapsed="false">
      <c r="A89" s="2"/>
      <c r="B89" s="75"/>
      <c r="C89" s="75"/>
      <c r="D89" s="2"/>
      <c r="E89" s="2"/>
      <c r="F89" s="2"/>
      <c r="Q89" s="2"/>
    </row>
  </sheetData>
  <mergeCells count="64">
    <mergeCell ref="E1:F1"/>
    <mergeCell ref="G1:K1"/>
    <mergeCell ref="B12:H12"/>
    <mergeCell ref="B13:H13"/>
    <mergeCell ref="B14:H14"/>
    <mergeCell ref="G16:K16"/>
    <mergeCell ref="B17:B18"/>
    <mergeCell ref="L17:N17"/>
    <mergeCell ref="L18:N18"/>
    <mergeCell ref="G19:K19"/>
    <mergeCell ref="M22:N22"/>
    <mergeCell ref="A24:A25"/>
    <mergeCell ref="B24:B25"/>
    <mergeCell ref="E24:E25"/>
    <mergeCell ref="F24:F25"/>
    <mergeCell ref="G24:K24"/>
    <mergeCell ref="L24:L25"/>
    <mergeCell ref="M24:M25"/>
    <mergeCell ref="N24:N25"/>
    <mergeCell ref="O24:O25"/>
    <mergeCell ref="P24:P25"/>
    <mergeCell ref="G25:K25"/>
    <mergeCell ref="G26:K26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37:K37"/>
    <mergeCell ref="G38:K38"/>
    <mergeCell ref="G39:K39"/>
    <mergeCell ref="G40:K40"/>
    <mergeCell ref="G41:K41"/>
    <mergeCell ref="G42:K42"/>
    <mergeCell ref="G43:K43"/>
    <mergeCell ref="G44:K44"/>
    <mergeCell ref="G45:K45"/>
    <mergeCell ref="G46:K46"/>
    <mergeCell ref="G47:K47"/>
    <mergeCell ref="G48:K48"/>
    <mergeCell ref="G49:K49"/>
    <mergeCell ref="G50:K50"/>
    <mergeCell ref="G51:K51"/>
    <mergeCell ref="G52:K52"/>
    <mergeCell ref="G53:K53"/>
    <mergeCell ref="G54:K54"/>
    <mergeCell ref="G55:K55"/>
    <mergeCell ref="G56:K56"/>
    <mergeCell ref="G57:K57"/>
    <mergeCell ref="G58:K58"/>
    <mergeCell ref="G59:K59"/>
    <mergeCell ref="G60:K60"/>
    <mergeCell ref="G61:K61"/>
    <mergeCell ref="G62:K62"/>
    <mergeCell ref="G63:K63"/>
    <mergeCell ref="G64:K64"/>
    <mergeCell ref="G66:K69"/>
    <mergeCell ref="Q66:Q69"/>
    <mergeCell ref="B86:C89"/>
  </mergeCells>
  <conditionalFormatting sqref="Q7">
    <cfRule type="cellIs" priority="2" operator="lessThan" aboveAverage="0" equalAverage="0" bottom="0" percent="0" rank="0" text="" dxfId="0">
      <formula>$E$7</formula>
    </cfRule>
  </conditionalFormatting>
  <conditionalFormatting sqref="Q7">
    <cfRule type="cellIs" priority="3" operator="greaterThan" aboveAverage="0" equalAverage="0" bottom="0" percent="0" rank="0" text="" dxfId="1">
      <formula>$F$7</formula>
    </cfRule>
  </conditionalFormatting>
  <conditionalFormatting sqref="Q4">
    <cfRule type="cellIs" priority="4" operator="lessThan" aboveAverage="0" equalAverage="0" bottom="0" percent="0" rank="0" text="" dxfId="2">
      <formula>$E$4</formula>
    </cfRule>
    <cfRule type="cellIs" priority="5" operator="greaterThan" aboveAverage="0" equalAverage="0" bottom="0" percent="0" rank="0" text="" dxfId="3">
      <formula>$F$4</formula>
    </cfRule>
  </conditionalFormatting>
  <conditionalFormatting sqref="Q5">
    <cfRule type="cellIs" priority="6" operator="lessThan" aboveAverage="0" equalAverage="0" bottom="0" percent="0" rank="0" text="" dxfId="4">
      <formula>$E$5</formula>
    </cfRule>
    <cfRule type="cellIs" priority="7" operator="greaterThan" aboveAverage="0" equalAverage="0" bottom="0" percent="0" rank="0" text="" dxfId="5">
      <formula>$F$5</formula>
    </cfRule>
  </conditionalFormatting>
  <conditionalFormatting sqref="Q3">
    <cfRule type="cellIs" priority="8" operator="lessThan" aboveAverage="0" equalAverage="0" bottom="0" percent="0" rank="0" text="" dxfId="6">
      <formula>$E$3</formula>
    </cfRule>
    <cfRule type="cellIs" priority="9" operator="greaterThan" aboveAverage="0" equalAverage="0" bottom="0" percent="0" rank="0" text="" dxfId="7">
      <formula>$F$3</formula>
    </cfRule>
  </conditionalFormatting>
  <conditionalFormatting sqref="Q6">
    <cfRule type="cellIs" priority="10" operator="lessThan" aboveAverage="0" equalAverage="0" bottom="0" percent="0" rank="0" text="" dxfId="8">
      <formula>$E$6</formula>
    </cfRule>
    <cfRule type="cellIs" priority="11" operator="greaterThan" aboveAverage="0" equalAverage="0" bottom="0" percent="0" rank="0" text="" dxfId="9">
      <formula>$F$6</formula>
    </cfRule>
  </conditionalFormatting>
  <conditionalFormatting sqref="R7:AX7 G7:P7">
    <cfRule type="cellIs" priority="12" operator="lessThan" aboveAverage="0" equalAverage="0" bottom="0" percent="0" rank="0" text="" dxfId="10">
      <formula>$E$7</formula>
    </cfRule>
    <cfRule type="cellIs" priority="13" operator="greaterThan" aboveAverage="0" equalAverage="0" bottom="0" percent="0" rank="0" text="" dxfId="11">
      <formula>$F$7</formula>
    </cfRule>
  </conditionalFormatting>
  <conditionalFormatting sqref="R4:AX4 G4:P4">
    <cfRule type="cellIs" priority="14" operator="lessThan" aboveAverage="0" equalAverage="0" bottom="0" percent="0" rank="0" text="" dxfId="12">
      <formula>$E$4</formula>
    </cfRule>
    <cfRule type="cellIs" priority="15" operator="greaterThan" aboveAverage="0" equalAverage="0" bottom="0" percent="0" rank="0" text="" dxfId="13">
      <formula>$F$4</formula>
    </cfRule>
  </conditionalFormatting>
  <conditionalFormatting sqref="R5:AX5 G5:P5">
    <cfRule type="cellIs" priority="16" operator="lessThan" aboveAverage="0" equalAverage="0" bottom="0" percent="0" rank="0" text="" dxfId="14">
      <formula>$E$5</formula>
    </cfRule>
    <cfRule type="cellIs" priority="17" operator="greaterThan" aboveAverage="0" equalAverage="0" bottom="0" percent="0" rank="0" text="" dxfId="15">
      <formula>$F$5</formula>
    </cfRule>
  </conditionalFormatting>
  <conditionalFormatting sqref="R3:AX3 G3:P3">
    <cfRule type="cellIs" priority="18" operator="lessThan" aboveAverage="0" equalAverage="0" bottom="0" percent="0" rank="0" text="" dxfId="16">
      <formula>$E$3</formula>
    </cfRule>
    <cfRule type="cellIs" priority="19" operator="greaterThan" aboveAverage="0" equalAverage="0" bottom="0" percent="0" rank="0" text="" dxfId="17">
      <formula>$F$3</formula>
    </cfRule>
  </conditionalFormatting>
  <conditionalFormatting sqref="R6:AX6 G6:P6">
    <cfRule type="cellIs" priority="20" operator="lessThan" aboveAverage="0" equalAverage="0" bottom="0" percent="0" rank="0" text="" dxfId="18">
      <formula>$E$6</formula>
    </cfRule>
    <cfRule type="cellIs" priority="21" operator="greaterThan" aboveAverage="0" equalAverage="0" bottom="0" percent="0" rank="0" text="" dxfId="19">
      <formula>$F$6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89"/>
  <sheetViews>
    <sheetView showFormulas="false" showGridLines="true" showRowColHeaders="true" showZeros="true" rightToLeft="false" tabSelected="true" showOutlineSymbols="true" defaultGridColor="true" view="normal" topLeftCell="A22" colorId="64" zoomScale="90" zoomScaleNormal="90" zoomScalePageLayoutView="100" workbookViewId="0">
      <selection pane="topLeft" activeCell="A37" activeCellId="0" sqref="A37"/>
    </sheetView>
  </sheetViews>
  <sheetFormatPr defaultColWidth="8.6796875" defaultRowHeight="13.8" zeroHeight="false" outlineLevelRow="0" outlineLevelCol="0"/>
  <cols>
    <col collapsed="false" customWidth="true" hidden="false" outlineLevel="0" max="3" min="3" style="0" width="47.29"/>
    <col collapsed="false" customWidth="true" hidden="false" outlineLevel="0" max="4" min="4" style="0" width="13.29"/>
    <col collapsed="false" customWidth="true" hidden="false" outlineLevel="0" max="5" min="5" style="76" width="14.42"/>
    <col collapsed="false" customWidth="true" hidden="false" outlineLevel="0" max="6" min="6" style="0" width="14.86"/>
    <col collapsed="false" customWidth="true" hidden="false" outlineLevel="0" max="7" min="7" style="0" width="15.29"/>
    <col collapsed="false" customWidth="true" hidden="false" outlineLevel="0" max="8" min="8" style="0" width="11"/>
    <col collapsed="false" customWidth="true" hidden="true" outlineLevel="0" max="9" min="9" style="1" width="14.14"/>
    <col collapsed="false" customWidth="true" hidden="true" outlineLevel="0" max="10" min="10" style="1" width="4.71"/>
    <col collapsed="false" customWidth="true" hidden="true" outlineLevel="0" max="11" min="11" style="2" width="4.71"/>
    <col collapsed="false" customWidth="true" hidden="true" outlineLevel="0" max="12" min="12" style="1" width="4.71"/>
    <col collapsed="false" customWidth="true" hidden="true" outlineLevel="0" max="13" min="13" style="0" width="4.71"/>
    <col collapsed="false" customWidth="true" hidden="false" outlineLevel="0" max="14" min="14" style="0" width="13.86"/>
    <col collapsed="false" customWidth="true" hidden="false" outlineLevel="0" max="16" min="15" style="3" width="13.86"/>
    <col collapsed="false" customWidth="true" hidden="false" outlineLevel="0" max="17" min="17" style="4" width="13.86"/>
    <col collapsed="false" customWidth="true" hidden="false" outlineLevel="0" max="18" min="18" style="4" width="18.71"/>
    <col collapsed="false" customWidth="true" hidden="false" outlineLevel="0" max="19" min="19" style="0" width="9.29"/>
    <col collapsed="false" customWidth="true" hidden="false" outlineLevel="0" max="20" min="20" style="0" width="4.71"/>
    <col collapsed="false" customWidth="true" hidden="false" outlineLevel="0" max="21" min="21" style="0" width="60"/>
    <col collapsed="false" customWidth="true" hidden="false" outlineLevel="0" max="22" min="22" style="76" width="14.42"/>
    <col collapsed="false" customWidth="true" hidden="false" outlineLevel="0" max="52" min="23" style="0" width="4.71"/>
  </cols>
  <sheetData>
    <row r="1" customFormat="false" ht="15" hidden="true" customHeight="false" outlineLevel="0" collapsed="false">
      <c r="G1" s="5" t="s">
        <v>0</v>
      </c>
      <c r="H1" s="5"/>
      <c r="I1" s="6"/>
      <c r="J1" s="6"/>
      <c r="K1" s="6"/>
      <c r="L1" s="6"/>
      <c r="M1" s="6"/>
      <c r="N1" s="7"/>
      <c r="O1" s="8"/>
      <c r="P1" s="8"/>
      <c r="Q1" s="9"/>
      <c r="R1" s="9"/>
    </row>
    <row r="2" customFormat="false" ht="63.75" hidden="true" customHeight="true" outlineLevel="0" collapsed="false">
      <c r="B2" s="10" t="s">
        <v>1</v>
      </c>
      <c r="C2" s="11" t="s">
        <v>2</v>
      </c>
      <c r="D2" s="12" t="s">
        <v>3</v>
      </c>
      <c r="E2" s="77" t="n">
        <v>10</v>
      </c>
      <c r="F2" s="12" t="s">
        <v>4</v>
      </c>
      <c r="G2" s="10" t="s">
        <v>5</v>
      </c>
      <c r="H2" s="10" t="s">
        <v>6</v>
      </c>
      <c r="I2" s="13" t="n">
        <v>2</v>
      </c>
      <c r="J2" s="13" t="n">
        <v>3</v>
      </c>
      <c r="K2" s="10" t="n">
        <v>4</v>
      </c>
      <c r="L2" s="10" t="n">
        <v>5</v>
      </c>
      <c r="M2" s="10" t="n">
        <v>6</v>
      </c>
      <c r="N2" s="10"/>
      <c r="O2" s="14"/>
      <c r="P2" s="14"/>
      <c r="Q2" s="15"/>
      <c r="R2" s="15"/>
      <c r="S2" s="10" t="n">
        <v>1</v>
      </c>
      <c r="T2" s="10" t="n">
        <v>7</v>
      </c>
      <c r="U2" s="78" t="n">
        <v>9</v>
      </c>
      <c r="V2" s="77" t="n">
        <v>10</v>
      </c>
      <c r="W2" s="79" t="n">
        <v>11</v>
      </c>
      <c r="X2" s="10" t="n">
        <v>12</v>
      </c>
      <c r="Y2" s="10" t="n">
        <v>13</v>
      </c>
      <c r="Z2" s="10" t="n">
        <v>14</v>
      </c>
      <c r="AA2" s="10" t="n">
        <v>15</v>
      </c>
      <c r="AB2" s="10" t="n">
        <v>16</v>
      </c>
      <c r="AC2" s="10" t="n">
        <v>17</v>
      </c>
      <c r="AD2" s="10" t="n">
        <v>18</v>
      </c>
      <c r="AE2" s="10" t="n">
        <v>19</v>
      </c>
      <c r="AF2" s="10" t="n">
        <v>20</v>
      </c>
      <c r="AG2" s="10" t="n">
        <v>21</v>
      </c>
      <c r="AH2" s="10" t="n">
        <v>22</v>
      </c>
      <c r="AI2" s="10" t="n">
        <v>23</v>
      </c>
      <c r="AJ2" s="10" t="n">
        <v>24</v>
      </c>
      <c r="AK2" s="10" t="n">
        <v>25</v>
      </c>
      <c r="AL2" s="10" t="n">
        <v>26</v>
      </c>
      <c r="AM2" s="10" t="n">
        <v>27</v>
      </c>
      <c r="AN2" s="10" t="n">
        <v>28</v>
      </c>
      <c r="AO2" s="10" t="n">
        <v>29</v>
      </c>
      <c r="AP2" s="10" t="n">
        <v>30</v>
      </c>
      <c r="AQ2" s="10" t="n">
        <v>31</v>
      </c>
      <c r="AR2" s="10" t="n">
        <v>32</v>
      </c>
      <c r="AS2" s="10" t="n">
        <v>33</v>
      </c>
      <c r="AT2" s="10" t="n">
        <v>34</v>
      </c>
      <c r="AU2" s="10" t="n">
        <v>35</v>
      </c>
      <c r="AV2" s="10" t="n">
        <v>36</v>
      </c>
      <c r="AW2" s="10" t="n">
        <v>37</v>
      </c>
      <c r="AX2" s="10" t="n">
        <v>38</v>
      </c>
      <c r="AY2" s="10" t="n">
        <v>39</v>
      </c>
      <c r="AZ2" s="10" t="n">
        <v>40</v>
      </c>
    </row>
    <row r="3" customFormat="false" ht="15" hidden="true" customHeight="false" outlineLevel="0" collapsed="false">
      <c r="B3" s="16" t="s">
        <v>7</v>
      </c>
      <c r="C3" s="17" t="n">
        <v>1</v>
      </c>
      <c r="D3" s="18" t="n">
        <v>21</v>
      </c>
      <c r="E3" s="80" t="str">
        <f aca="false">DEC2HEX(HEX2DEC(D3)+1,2)</f>
        <v>22</v>
      </c>
      <c r="F3" s="19" t="n">
        <f aca="false">(D3*C3)</f>
        <v>21</v>
      </c>
      <c r="G3" s="20" t="str">
        <f aca="false">DEC2HEX(0,2)</f>
        <v>00</v>
      </c>
      <c r="H3" s="20" t="str">
        <f aca="false">DEC2HEX(F3-1,2)</f>
        <v>14</v>
      </c>
      <c r="I3" s="21" t="e">
        <f aca="false">DEC2HEX(HEX2DEC(#REF!)+1,2)</f>
        <v>#REF!</v>
      </c>
      <c r="J3" s="21" t="e">
        <f aca="false">DEC2HEX(HEX2DEC(I3)+1,2)</f>
        <v>#REF!</v>
      </c>
      <c r="K3" s="22" t="e">
        <f aca="false">DEC2HEX(HEX2DEC(J3)+1,2)</f>
        <v>#REF!</v>
      </c>
      <c r="L3" s="22" t="e">
        <f aca="false">DEC2HEX(HEX2DEC(K3)+1,2)</f>
        <v>#REF!</v>
      </c>
      <c r="M3" s="22" t="e">
        <f aca="false">DEC2HEX(HEX2DEC(L3)+1,2)</f>
        <v>#REF!</v>
      </c>
      <c r="N3" s="22"/>
      <c r="O3" s="23"/>
      <c r="P3" s="23"/>
      <c r="Q3" s="24"/>
      <c r="R3" s="24"/>
      <c r="S3" s="22" t="n">
        <f aca="false">N3</f>
        <v>0</v>
      </c>
      <c r="T3" s="22" t="e">
        <f aca="false">DEC2HEX(HEX2DEC(M3)+1,2)</f>
        <v>#REF!</v>
      </c>
      <c r="U3" s="81" t="e">
        <f aca="false">DEC2HEX(HEX2DEC(#REF!)+1,2)</f>
        <v>#REF!</v>
      </c>
      <c r="V3" s="80" t="e">
        <f aca="false">DEC2HEX(HEX2DEC(U3)+1,2)</f>
        <v>#REF!</v>
      </c>
      <c r="W3" s="82" t="e">
        <f aca="false">DEC2HEX(HEX2DEC(V3)+1,2)</f>
        <v>#REF!</v>
      </c>
      <c r="X3" s="25" t="e">
        <f aca="false">DEC2HEX(HEX2DEC(W3)+1,2)</f>
        <v>#REF!</v>
      </c>
      <c r="Y3" s="25" t="e">
        <f aca="false">DEC2HEX(HEX2DEC(X3)+1,2)</f>
        <v>#REF!</v>
      </c>
      <c r="Z3" s="25" t="e">
        <f aca="false">DEC2HEX(HEX2DEC(Y3)+1,2)</f>
        <v>#REF!</v>
      </c>
      <c r="AA3" s="25" t="e">
        <f aca="false">DEC2HEX(HEX2DEC(Z3)+1,2)</f>
        <v>#REF!</v>
      </c>
      <c r="AB3" s="25" t="e">
        <f aca="false">DEC2HEX(HEX2DEC(AA3)+1,2)</f>
        <v>#REF!</v>
      </c>
      <c r="AC3" s="25" t="e">
        <f aca="false">DEC2HEX(HEX2DEC(AB3)+1,2)</f>
        <v>#REF!</v>
      </c>
      <c r="AD3" s="25" t="e">
        <f aca="false">DEC2HEX(HEX2DEC(AC3)+1,2)</f>
        <v>#REF!</v>
      </c>
      <c r="AE3" s="25" t="e">
        <f aca="false">DEC2HEX(HEX2DEC(AD3)+1,2)</f>
        <v>#REF!</v>
      </c>
      <c r="AF3" s="25" t="e">
        <f aca="false">DEC2HEX(HEX2DEC(AE3)+1,2)</f>
        <v>#REF!</v>
      </c>
      <c r="AG3" s="25" t="e">
        <f aca="false">DEC2HEX(HEX2DEC(AF3)+1,2)</f>
        <v>#REF!</v>
      </c>
      <c r="AH3" s="25" t="e">
        <f aca="false">DEC2HEX(HEX2DEC(AG3)+1,2)</f>
        <v>#REF!</v>
      </c>
      <c r="AI3" s="25" t="e">
        <f aca="false">DEC2HEX(HEX2DEC(AH3)+1,2)</f>
        <v>#REF!</v>
      </c>
      <c r="AJ3" s="25" t="e">
        <f aca="false">DEC2HEX(HEX2DEC(AI3)+1,2)</f>
        <v>#REF!</v>
      </c>
      <c r="AK3" s="25" t="e">
        <f aca="false">DEC2HEX(HEX2DEC(AJ3)+1,2)</f>
        <v>#REF!</v>
      </c>
      <c r="AL3" s="25" t="e">
        <f aca="false">DEC2HEX(HEX2DEC(AK3)+1,2)</f>
        <v>#REF!</v>
      </c>
      <c r="AM3" s="25" t="e">
        <f aca="false">DEC2HEX(HEX2DEC(AL3)+1,2)</f>
        <v>#REF!</v>
      </c>
      <c r="AN3" s="25" t="e">
        <f aca="false">DEC2HEX(HEX2DEC(AM3)+1,2)</f>
        <v>#REF!</v>
      </c>
      <c r="AO3" s="25" t="e">
        <f aca="false">DEC2HEX(HEX2DEC(AN3)+1,2)</f>
        <v>#REF!</v>
      </c>
      <c r="AP3" s="25" t="e">
        <f aca="false">DEC2HEX(HEX2DEC(AO3)+1,2)</f>
        <v>#REF!</v>
      </c>
      <c r="AQ3" s="25" t="e">
        <f aca="false">DEC2HEX(HEX2DEC(AP3)+1,2)</f>
        <v>#REF!</v>
      </c>
      <c r="AR3" s="25" t="e">
        <f aca="false">DEC2HEX(HEX2DEC(AQ3)+1,2)</f>
        <v>#REF!</v>
      </c>
      <c r="AS3" s="25" t="e">
        <f aca="false">DEC2HEX(HEX2DEC(AR3)+1,2)</f>
        <v>#REF!</v>
      </c>
      <c r="AT3" s="25" t="e">
        <f aca="false">DEC2HEX(HEX2DEC(AS3)+1,2)</f>
        <v>#REF!</v>
      </c>
      <c r="AU3" s="25" t="e">
        <f aca="false">DEC2HEX(HEX2DEC(AT3)+1,2)</f>
        <v>#REF!</v>
      </c>
      <c r="AV3" s="25" t="e">
        <f aca="false">DEC2HEX(HEX2DEC(AU3)+1,2)</f>
        <v>#REF!</v>
      </c>
      <c r="AW3" s="25" t="e">
        <f aca="false">DEC2HEX(HEX2DEC(AV3)+1,2)</f>
        <v>#REF!</v>
      </c>
      <c r="AX3" s="25" t="e">
        <f aca="false">DEC2HEX(HEX2DEC(AW3)+1,2)</f>
        <v>#REF!</v>
      </c>
      <c r="AY3" s="25" t="e">
        <f aca="false">DEC2HEX(HEX2DEC(AX3)+1,2)</f>
        <v>#REF!</v>
      </c>
      <c r="AZ3" s="25" t="e">
        <f aca="false">DEC2HEX(HEX2DEC(AY3)+1,2)</f>
        <v>#REF!</v>
      </c>
    </row>
    <row r="4" customFormat="false" ht="15" hidden="true" customHeight="false" outlineLevel="0" collapsed="false">
      <c r="B4" s="16" t="s">
        <v>8</v>
      </c>
      <c r="C4" s="17" t="n">
        <v>2</v>
      </c>
      <c r="D4" s="18" t="n">
        <v>20</v>
      </c>
      <c r="E4" s="80" t="str">
        <f aca="false">DEC2HEX(HEX2DEC(D4)+2,2)</f>
        <v>22</v>
      </c>
      <c r="F4" s="19" t="n">
        <f aca="false">(D4*C4)</f>
        <v>40</v>
      </c>
      <c r="G4" s="20" t="str">
        <f aca="false">DEC2HEX(F3,2)</f>
        <v>15</v>
      </c>
      <c r="H4" s="20" t="str">
        <f aca="false">DEC2HEX((F3+F4-1),2)</f>
        <v>3C</v>
      </c>
      <c r="I4" s="21" t="e">
        <f aca="false">DEC2HEX(HEX2DEC(#REF!)+2,2)</f>
        <v>#REF!</v>
      </c>
      <c r="J4" s="26" t="e">
        <f aca="false">DEC2HEX(HEX2DEC(I4)+2,2)</f>
        <v>#REF!</v>
      </c>
      <c r="K4" s="25" t="e">
        <f aca="false">DEC2HEX(HEX2DEC(J4)+2,2)</f>
        <v>#REF!</v>
      </c>
      <c r="L4" s="25" t="e">
        <f aca="false">DEC2HEX(HEX2DEC(K4)+2,2)</f>
        <v>#REF!</v>
      </c>
      <c r="M4" s="25" t="e">
        <f aca="false">DEC2HEX(HEX2DEC(L4)+2,2)</f>
        <v>#REF!</v>
      </c>
      <c r="N4" s="25"/>
      <c r="O4" s="27"/>
      <c r="P4" s="27"/>
      <c r="Q4" s="28"/>
      <c r="R4" s="28"/>
      <c r="S4" s="22" t="n">
        <f aca="false">N4</f>
        <v>0</v>
      </c>
      <c r="T4" s="25" t="e">
        <f aca="false">DEC2HEX(HEX2DEC(M4)+2,2)</f>
        <v>#REF!</v>
      </c>
      <c r="U4" s="83" t="e">
        <f aca="false">DEC2HEX(HEX2DEC(#REF!)+2,2)</f>
        <v>#REF!</v>
      </c>
      <c r="V4" s="80" t="e">
        <f aca="false">DEC2HEX(HEX2DEC(U4)+2,2)</f>
        <v>#REF!</v>
      </c>
      <c r="W4" s="82" t="e">
        <f aca="false">DEC2HEX(HEX2DEC(V4)+2,2)</f>
        <v>#REF!</v>
      </c>
      <c r="X4" s="25" t="e">
        <f aca="false">DEC2HEX(HEX2DEC(W4)+2,2)</f>
        <v>#REF!</v>
      </c>
      <c r="Y4" s="25" t="e">
        <f aca="false">DEC2HEX(HEX2DEC(X4)+2,2)</f>
        <v>#REF!</v>
      </c>
      <c r="Z4" s="25" t="e">
        <f aca="false">DEC2HEX(HEX2DEC(Y4)+2,2)</f>
        <v>#REF!</v>
      </c>
      <c r="AA4" s="25" t="e">
        <f aca="false">DEC2HEX(HEX2DEC(Z4)+2,2)</f>
        <v>#REF!</v>
      </c>
      <c r="AB4" s="25" t="e">
        <f aca="false">DEC2HEX(HEX2DEC(AA4)+2,2)</f>
        <v>#REF!</v>
      </c>
      <c r="AC4" s="25" t="e">
        <f aca="false">DEC2HEX(HEX2DEC(AB4)+2,2)</f>
        <v>#REF!</v>
      </c>
      <c r="AD4" s="25" t="e">
        <f aca="false">DEC2HEX(HEX2DEC(AC4)+2,2)</f>
        <v>#REF!</v>
      </c>
      <c r="AE4" s="25" t="e">
        <f aca="false">DEC2HEX(HEX2DEC(AD4)+2,2)</f>
        <v>#REF!</v>
      </c>
      <c r="AF4" s="25" t="e">
        <f aca="false">DEC2HEX(HEX2DEC(AE4)+2,2)</f>
        <v>#REF!</v>
      </c>
      <c r="AG4" s="25" t="e">
        <f aca="false">DEC2HEX(HEX2DEC(AF4)+2,2)</f>
        <v>#REF!</v>
      </c>
      <c r="AH4" s="25" t="e">
        <f aca="false">DEC2HEX(HEX2DEC(AG4)+2,2)</f>
        <v>#REF!</v>
      </c>
      <c r="AI4" s="25" t="e">
        <f aca="false">DEC2HEX(HEX2DEC(AH4)+2,2)</f>
        <v>#REF!</v>
      </c>
      <c r="AJ4" s="25" t="e">
        <f aca="false">DEC2HEX(HEX2DEC(AI4)+2,2)</f>
        <v>#REF!</v>
      </c>
      <c r="AK4" s="25" t="e">
        <f aca="false">DEC2HEX(HEX2DEC(AJ4)+2,2)</f>
        <v>#REF!</v>
      </c>
      <c r="AL4" s="25" t="e">
        <f aca="false">DEC2HEX(HEX2DEC(AK4)+2,2)</f>
        <v>#REF!</v>
      </c>
      <c r="AM4" s="25" t="e">
        <f aca="false">DEC2HEX(HEX2DEC(AL4)+2,2)</f>
        <v>#REF!</v>
      </c>
      <c r="AN4" s="25" t="e">
        <f aca="false">DEC2HEX(HEX2DEC(AM4)+2,2)</f>
        <v>#REF!</v>
      </c>
      <c r="AO4" s="25" t="e">
        <f aca="false">DEC2HEX(HEX2DEC(AN4)+2,2)</f>
        <v>#REF!</v>
      </c>
      <c r="AP4" s="25" t="e">
        <f aca="false">DEC2HEX(HEX2DEC(AO4)+2,2)</f>
        <v>#REF!</v>
      </c>
      <c r="AQ4" s="25" t="e">
        <f aca="false">DEC2HEX(HEX2DEC(AP4)+2,2)</f>
        <v>#REF!</v>
      </c>
      <c r="AR4" s="25" t="e">
        <f aca="false">DEC2HEX(HEX2DEC(AQ4)+2,2)</f>
        <v>#REF!</v>
      </c>
      <c r="AS4" s="25" t="e">
        <f aca="false">DEC2HEX(HEX2DEC(AR4)+2,2)</f>
        <v>#REF!</v>
      </c>
      <c r="AT4" s="25" t="e">
        <f aca="false">DEC2HEX(HEX2DEC(AS4)+2,2)</f>
        <v>#REF!</v>
      </c>
      <c r="AU4" s="25" t="e">
        <f aca="false">DEC2HEX(HEX2DEC(AT4)+2,2)</f>
        <v>#REF!</v>
      </c>
      <c r="AV4" s="25" t="e">
        <f aca="false">DEC2HEX(HEX2DEC(AU4)+2,2)</f>
        <v>#REF!</v>
      </c>
      <c r="AW4" s="25" t="e">
        <f aca="false">DEC2HEX(HEX2DEC(AV4)+2,2)</f>
        <v>#REF!</v>
      </c>
      <c r="AX4" s="25" t="e">
        <f aca="false">DEC2HEX(HEX2DEC(AW4)+2,2)</f>
        <v>#REF!</v>
      </c>
      <c r="AY4" s="25" t="e">
        <f aca="false">DEC2HEX(HEX2DEC(AX4)+2,2)</f>
        <v>#REF!</v>
      </c>
      <c r="AZ4" s="25" t="e">
        <f aca="false">DEC2HEX(HEX2DEC(AY4)+2,2)</f>
        <v>#REF!</v>
      </c>
    </row>
    <row r="5" customFormat="false" ht="15" hidden="true" customHeight="false" outlineLevel="0" collapsed="false">
      <c r="B5" s="16" t="s">
        <v>9</v>
      </c>
      <c r="C5" s="17" t="n">
        <v>3</v>
      </c>
      <c r="D5" s="18" t="n">
        <v>25</v>
      </c>
      <c r="E5" s="84" t="str">
        <f aca="false">DEC2HEX(HEX2DEC(D5)+3,2)</f>
        <v>28</v>
      </c>
      <c r="F5" s="19" t="n">
        <f aca="false">(D5*C5)</f>
        <v>75</v>
      </c>
      <c r="G5" s="20" t="str">
        <f aca="false">DEC2HEX((F3+F4),2)</f>
        <v>3D</v>
      </c>
      <c r="H5" s="20" t="str">
        <f aca="false">DEC2HEX((F3+F4+F5-1),2)</f>
        <v>87</v>
      </c>
      <c r="I5" s="21" t="e">
        <f aca="false">DEC2HEX(HEX2DEC(#REF!)+3,2)</f>
        <v>#REF!</v>
      </c>
      <c r="J5" s="21" t="e">
        <f aca="false">DEC2HEX(HEX2DEC(I5)+3,2)</f>
        <v>#REF!</v>
      </c>
      <c r="K5" s="22" t="e">
        <f aca="false">DEC2HEX(HEX2DEC(J5)+3,2)</f>
        <v>#REF!</v>
      </c>
      <c r="L5" s="22" t="e">
        <f aca="false">DEC2HEX(HEX2DEC(K5)+3,2)</f>
        <v>#REF!</v>
      </c>
      <c r="M5" s="22" t="e">
        <f aca="false">DEC2HEX(HEX2DEC(L5)+3,2)</f>
        <v>#REF!</v>
      </c>
      <c r="N5" s="22"/>
      <c r="O5" s="23"/>
      <c r="P5" s="23"/>
      <c r="Q5" s="24"/>
      <c r="R5" s="24"/>
      <c r="S5" s="22" t="n">
        <f aca="false">N5</f>
        <v>0</v>
      </c>
      <c r="T5" s="22" t="e">
        <f aca="false">DEC2HEX(HEX2DEC(M5)+3,2)</f>
        <v>#REF!</v>
      </c>
      <c r="U5" s="81" t="e">
        <f aca="false">DEC2HEX(HEX2DEC(#REF!)+3,2)</f>
        <v>#REF!</v>
      </c>
      <c r="V5" s="84" t="e">
        <f aca="false">DEC2HEX(HEX2DEC(U5)+3,2)</f>
        <v>#REF!</v>
      </c>
      <c r="W5" s="85" t="e">
        <f aca="false">DEC2HEX(HEX2DEC(V5)+3,2)</f>
        <v>#REF!</v>
      </c>
      <c r="X5" s="22" t="e">
        <f aca="false">DEC2HEX(HEX2DEC(W5)+3,2)</f>
        <v>#REF!</v>
      </c>
      <c r="Y5" s="25" t="e">
        <f aca="false">DEC2HEX(HEX2DEC(X5)+3,2)</f>
        <v>#REF!</v>
      </c>
      <c r="Z5" s="25" t="e">
        <f aca="false">DEC2HEX(HEX2DEC(Y5)+3,2)</f>
        <v>#REF!</v>
      </c>
      <c r="AA5" s="25" t="e">
        <f aca="false">DEC2HEX(HEX2DEC(Z5)+3,2)</f>
        <v>#REF!</v>
      </c>
      <c r="AB5" s="25" t="e">
        <f aca="false">DEC2HEX(HEX2DEC(AA5)+3,2)</f>
        <v>#REF!</v>
      </c>
      <c r="AC5" s="25" t="e">
        <f aca="false">DEC2HEX(HEX2DEC(AB5)+3,2)</f>
        <v>#REF!</v>
      </c>
      <c r="AD5" s="25" t="e">
        <f aca="false">DEC2HEX(HEX2DEC(AC5)+3,2)</f>
        <v>#REF!</v>
      </c>
      <c r="AE5" s="25" t="e">
        <f aca="false">DEC2HEX(HEX2DEC(AD5)+3,2)</f>
        <v>#REF!</v>
      </c>
      <c r="AF5" s="25" t="e">
        <f aca="false">DEC2HEX(HEX2DEC(AE5)+3,2)</f>
        <v>#REF!</v>
      </c>
      <c r="AG5" s="25" t="e">
        <f aca="false">DEC2HEX(HEX2DEC(AF5)+3,2)</f>
        <v>#REF!</v>
      </c>
      <c r="AH5" s="25" t="e">
        <f aca="false">DEC2HEX(HEX2DEC(AG5)+3,2)</f>
        <v>#REF!</v>
      </c>
      <c r="AI5" s="25" t="e">
        <f aca="false">DEC2HEX(HEX2DEC(AH5)+3,2)</f>
        <v>#REF!</v>
      </c>
      <c r="AJ5" s="25" t="e">
        <f aca="false">DEC2HEX(HEX2DEC(AI5)+3,2)</f>
        <v>#REF!</v>
      </c>
      <c r="AK5" s="25" t="e">
        <f aca="false">DEC2HEX(HEX2DEC(AJ5)+3,2)</f>
        <v>#REF!</v>
      </c>
      <c r="AL5" s="25" t="e">
        <f aca="false">DEC2HEX(HEX2DEC(AK5)+3,2)</f>
        <v>#REF!</v>
      </c>
      <c r="AM5" s="25" t="e">
        <f aca="false">DEC2HEX(HEX2DEC(AL5)+3,2)</f>
        <v>#REF!</v>
      </c>
      <c r="AN5" s="25" t="e">
        <f aca="false">DEC2HEX(HEX2DEC(AM5)+3,2)</f>
        <v>#REF!</v>
      </c>
      <c r="AO5" s="25" t="e">
        <f aca="false">DEC2HEX(HEX2DEC(AN5)+3,2)</f>
        <v>#REF!</v>
      </c>
      <c r="AP5" s="25" t="e">
        <f aca="false">DEC2HEX(HEX2DEC(AO5)+3,2)</f>
        <v>#REF!</v>
      </c>
      <c r="AQ5" s="25" t="e">
        <f aca="false">DEC2HEX(HEX2DEC(AP5)+3,2)</f>
        <v>#REF!</v>
      </c>
      <c r="AR5" s="25" t="e">
        <f aca="false">DEC2HEX(HEX2DEC(AQ5)+3,2)</f>
        <v>#REF!</v>
      </c>
      <c r="AS5" s="25" t="e">
        <f aca="false">DEC2HEX(HEX2DEC(AR5)+3,2)</f>
        <v>#REF!</v>
      </c>
      <c r="AT5" s="25" t="e">
        <f aca="false">DEC2HEX(HEX2DEC(AS5)+3,2)</f>
        <v>#REF!</v>
      </c>
      <c r="AU5" s="25" t="e">
        <f aca="false">DEC2HEX(HEX2DEC(AT5)+3,2)</f>
        <v>#REF!</v>
      </c>
      <c r="AV5" s="25" t="e">
        <f aca="false">DEC2HEX(HEX2DEC(AU5)+3,2)</f>
        <v>#REF!</v>
      </c>
      <c r="AW5" s="25" t="e">
        <f aca="false">DEC2HEX(HEX2DEC(AV5)+3,2)</f>
        <v>#REF!</v>
      </c>
      <c r="AX5" s="25" t="e">
        <f aca="false">DEC2HEX(HEX2DEC(AW5)+3,2)</f>
        <v>#REF!</v>
      </c>
      <c r="AY5" s="25" t="e">
        <f aca="false">DEC2HEX(HEX2DEC(AX5)+3,2)</f>
        <v>#REF!</v>
      </c>
      <c r="AZ5" s="25" t="e">
        <f aca="false">DEC2HEX(HEX2DEC(AY5)+3,2)</f>
        <v>#REF!</v>
      </c>
    </row>
    <row r="6" customFormat="false" ht="15" hidden="true" customHeight="false" outlineLevel="0" collapsed="false">
      <c r="B6" s="16" t="s">
        <v>10</v>
      </c>
      <c r="C6" s="17" t="n">
        <v>4</v>
      </c>
      <c r="D6" s="18" t="n">
        <v>20</v>
      </c>
      <c r="E6" s="84" t="str">
        <f aca="false">IF(DEC2HEX(HEX2DEC(D6)+4,3)&gt;DEC2HEX(255,3),DEC2HEX(0,2),DEC2HEX(HEX2DEC(D6)+4,2))</f>
        <v>24</v>
      </c>
      <c r="F6" s="19" t="n">
        <f aca="false">(D6*C6)</f>
        <v>80</v>
      </c>
      <c r="G6" s="20" t="str">
        <f aca="false">DEC2HEX((F3+F4+F5),2)</f>
        <v>88</v>
      </c>
      <c r="H6" s="20" t="str">
        <f aca="false">DEC2HEX((F3+F4+F5+F6-1),2)</f>
        <v>D7</v>
      </c>
      <c r="I6" s="21" t="e">
        <f aca="false">IF(DEC2HEX(HEX2DEC(#REF!)+4,3)&gt;DEC2HEX(255,3),DEC2HEX(0,2),DEC2HEX(HEX2DEC(#REF!)+4,2))</f>
        <v>#REF!</v>
      </c>
      <c r="J6" s="21" t="e">
        <f aca="false">IF(DEC2HEX(HEX2DEC(I6)+4,3)&gt;DEC2HEX(255,3),DEC2HEX(0,2),DEC2HEX(HEX2DEC(I6)+4,2))</f>
        <v>#REF!</v>
      </c>
      <c r="K6" s="22" t="e">
        <f aca="false">IF(DEC2HEX(HEX2DEC(J6)+4,3)&gt;DEC2HEX(255,3),DEC2HEX(0,2),DEC2HEX(HEX2DEC(J6)+4,2))</f>
        <v>#REF!</v>
      </c>
      <c r="L6" s="22" t="e">
        <f aca="false">IF(DEC2HEX(HEX2DEC(K6)+4,3)&gt;DEC2HEX(255,3),DEC2HEX(0,2),DEC2HEX(HEX2DEC(K6)+4,2))</f>
        <v>#REF!</v>
      </c>
      <c r="M6" s="22" t="e">
        <f aca="false">IF(DEC2HEX(HEX2DEC(L6)+4,3)&gt;DEC2HEX(255,3),DEC2HEX(0,2),DEC2HEX(HEX2DEC(L6)+4,2))</f>
        <v>#REF!</v>
      </c>
      <c r="N6" s="22"/>
      <c r="O6" s="23"/>
      <c r="P6" s="23"/>
      <c r="Q6" s="24"/>
      <c r="R6" s="24"/>
      <c r="S6" s="25" t="n">
        <f aca="false">N6</f>
        <v>0</v>
      </c>
      <c r="T6" s="22" t="e">
        <f aca="false">IF(DEC2HEX(HEX2DEC(M6)+4,3)&gt;DEC2HEX(255,3),DEC2HEX(0,2),DEC2HEX(HEX2DEC(M6)+4,2))</f>
        <v>#REF!</v>
      </c>
      <c r="U6" s="81" t="e">
        <f aca="false">IF(DEC2HEX(HEX2DEC(#REF!)+4,3)&gt;DEC2HEX(255,3),DEC2HEX(0,2),DEC2HEX(HEX2DEC(#REF!)+4,2))</f>
        <v>#REF!</v>
      </c>
      <c r="V6" s="84" t="e">
        <f aca="false">IF(DEC2HEX(HEX2DEC(U6)+4,3)&gt;DEC2HEX(255,3),DEC2HEX(0,2),DEC2HEX(HEX2DEC(U6)+4,2))</f>
        <v>#REF!</v>
      </c>
      <c r="W6" s="85" t="e">
        <f aca="false">IF(DEC2HEX(HEX2DEC(V6)+4,3)&gt;DEC2HEX(255,3),DEC2HEX(0,2),DEC2HEX(HEX2DEC(V6)+4,2))</f>
        <v>#REF!</v>
      </c>
      <c r="X6" s="25" t="e">
        <f aca="false">IF(DEC2HEX(HEX2DEC(W6)+4,3)&gt;DEC2HEX(255,3),DEC2HEX(0,2),DEC2HEX(HEX2DEC(W6)+4,2))</f>
        <v>#REF!</v>
      </c>
      <c r="Y6" s="25" t="e">
        <f aca="false">IF(DEC2HEX(HEX2DEC(X6)+4,3)&gt;DEC2HEX(255,3),DEC2HEX(0,2),DEC2HEX(HEX2DEC(X6)+4,2))</f>
        <v>#REF!</v>
      </c>
      <c r="Z6" s="25" t="e">
        <f aca="false">IF(DEC2HEX(HEX2DEC(Y6)+4,3)&gt;DEC2HEX(255,3),DEC2HEX(0,2),DEC2HEX(HEX2DEC(Y6)+4,2))</f>
        <v>#REF!</v>
      </c>
      <c r="AA6" s="25" t="e">
        <f aca="false">IF(DEC2HEX(HEX2DEC(Z6)+4,3)&gt;DEC2HEX(255,3),DEC2HEX(0,2),DEC2HEX(HEX2DEC(Z6)+4,2))</f>
        <v>#REF!</v>
      </c>
      <c r="AB6" s="25" t="e">
        <f aca="false">IF(DEC2HEX(HEX2DEC(AA6)+4,3)&gt;DEC2HEX(255,3),DEC2HEX(0,2),DEC2HEX(HEX2DEC(AA6)+4,2))</f>
        <v>#REF!</v>
      </c>
      <c r="AC6" s="25" t="e">
        <f aca="false">IF(DEC2HEX(HEX2DEC(AB6)+4,3)&gt;DEC2HEX(255,3),DEC2HEX(0,2),DEC2HEX(HEX2DEC(AB6)+4,2))</f>
        <v>#REF!</v>
      </c>
      <c r="AD6" s="25" t="e">
        <f aca="false">IF(DEC2HEX(HEX2DEC(AC6)+4,3)&gt;DEC2HEX(255,3),DEC2HEX(0,2),DEC2HEX(HEX2DEC(AC6)+4,2))</f>
        <v>#REF!</v>
      </c>
      <c r="AE6" s="25" t="e">
        <f aca="false">IF(DEC2HEX(HEX2DEC(AD6)+4,3)&gt;DEC2HEX(255,3),DEC2HEX(0,2),DEC2HEX(HEX2DEC(AD6)+4,2))</f>
        <v>#REF!</v>
      </c>
      <c r="AF6" s="25" t="e">
        <f aca="false">IF(DEC2HEX(HEX2DEC(AE6)+4,3)&gt;DEC2HEX(255,3),DEC2HEX(0,2),DEC2HEX(HEX2DEC(AE6)+4,2))</f>
        <v>#REF!</v>
      </c>
      <c r="AG6" s="25" t="e">
        <f aca="false">IF(DEC2HEX(HEX2DEC(AF6)+4,3)&gt;DEC2HEX(255,3),DEC2HEX(0,2),DEC2HEX(HEX2DEC(AF6)+4,2))</f>
        <v>#REF!</v>
      </c>
      <c r="AH6" s="25" t="e">
        <f aca="false">IF(DEC2HEX(HEX2DEC(AG6)+4,3)&gt;DEC2HEX(255,3),DEC2HEX(0,2),DEC2HEX(HEX2DEC(AG6)+4,2))</f>
        <v>#REF!</v>
      </c>
      <c r="AI6" s="25" t="e">
        <f aca="false">IF(DEC2HEX(HEX2DEC(AH6)+4,3)&gt;DEC2HEX(255,3),DEC2HEX(0,2),DEC2HEX(HEX2DEC(AH6)+4,2))</f>
        <v>#REF!</v>
      </c>
      <c r="AJ6" s="25" t="e">
        <f aca="false">IF(DEC2HEX(HEX2DEC(AI6)+4,3)&gt;DEC2HEX(255,3),DEC2HEX(0,2),DEC2HEX(HEX2DEC(AI6)+4,2))</f>
        <v>#REF!</v>
      </c>
      <c r="AK6" s="25" t="e">
        <f aca="false">IF(DEC2HEX(HEX2DEC(AJ6)+4,3)&gt;DEC2HEX(255,3),DEC2HEX(0,2),DEC2HEX(HEX2DEC(AJ6)+4,2))</f>
        <v>#REF!</v>
      </c>
      <c r="AL6" s="25" t="e">
        <f aca="false">IF(DEC2HEX(HEX2DEC(AK6)+4,3)&gt;DEC2HEX(255,3),DEC2HEX(0,2),DEC2HEX(HEX2DEC(AK6)+4,2))</f>
        <v>#REF!</v>
      </c>
      <c r="AM6" s="25" t="e">
        <f aca="false">IF(DEC2HEX(HEX2DEC(AL6)+4,3)&gt;DEC2HEX(255,3),DEC2HEX(0,2),DEC2HEX(HEX2DEC(AL6)+4,2))</f>
        <v>#REF!</v>
      </c>
      <c r="AN6" s="25" t="e">
        <f aca="false">IF(DEC2HEX(HEX2DEC(AM6)+4,3)&gt;DEC2HEX(255,3),DEC2HEX(0,2),DEC2HEX(HEX2DEC(AM6)+4,2))</f>
        <v>#REF!</v>
      </c>
      <c r="AO6" s="25" t="e">
        <f aca="false">IF(DEC2HEX(HEX2DEC(AN6)+4,3)&gt;DEC2HEX(255,3),DEC2HEX(0,2),DEC2HEX(HEX2DEC(AN6)+4,2))</f>
        <v>#REF!</v>
      </c>
      <c r="AP6" s="25" t="e">
        <f aca="false">IF(DEC2HEX(HEX2DEC(AO6)+4,3)&gt;DEC2HEX(255,3),DEC2HEX(0,2),DEC2HEX(HEX2DEC(AO6)+4,2))</f>
        <v>#REF!</v>
      </c>
      <c r="AQ6" s="25" t="e">
        <f aca="false">IF(DEC2HEX(HEX2DEC(AP6)+4,3)&gt;DEC2HEX(255,3),DEC2HEX(0,2),DEC2HEX(HEX2DEC(AP6)+4,2))</f>
        <v>#REF!</v>
      </c>
      <c r="AR6" s="25" t="e">
        <f aca="false">IF(DEC2HEX(HEX2DEC(AQ6)+4,3)&gt;DEC2HEX(255,3),DEC2HEX(0,2),DEC2HEX(HEX2DEC(AQ6)+4,2))</f>
        <v>#REF!</v>
      </c>
      <c r="AS6" s="25" t="e">
        <f aca="false">IF(DEC2HEX(HEX2DEC(AR6)+4,3)&gt;DEC2HEX(255,3),DEC2HEX(0,2),DEC2HEX(HEX2DEC(AR6)+4,2))</f>
        <v>#REF!</v>
      </c>
      <c r="AT6" s="25" t="e">
        <f aca="false">IF(DEC2HEX(HEX2DEC(AS6)+4,3)&gt;DEC2HEX(255,3),DEC2HEX(0,2),DEC2HEX(HEX2DEC(AS6)+4,2))</f>
        <v>#REF!</v>
      </c>
      <c r="AU6" s="25" t="e">
        <f aca="false">IF(DEC2HEX(HEX2DEC(AT6)+4,3)&gt;DEC2HEX(255,3),DEC2HEX(0,2),DEC2HEX(HEX2DEC(AT6)+4,2))</f>
        <v>#REF!</v>
      </c>
      <c r="AV6" s="25" t="e">
        <f aca="false">IF(DEC2HEX(HEX2DEC(AU6)+4,3)&gt;DEC2HEX(255,3),DEC2HEX(0,2),DEC2HEX(HEX2DEC(AU6)+4,2))</f>
        <v>#REF!</v>
      </c>
      <c r="AW6" s="25" t="e">
        <f aca="false">IF(DEC2HEX(HEX2DEC(AV6)+4,3)&gt;DEC2HEX(255,3),DEC2HEX(0,2),DEC2HEX(HEX2DEC(AV6)+4,2))</f>
        <v>#REF!</v>
      </c>
      <c r="AX6" s="25" t="e">
        <f aca="false">IF(DEC2HEX(HEX2DEC(AW6)+4,3)&gt;DEC2HEX(255,3),DEC2HEX(0,2),DEC2HEX(HEX2DEC(AW6)+4,2))</f>
        <v>#REF!</v>
      </c>
      <c r="AY6" s="25" t="e">
        <f aca="false">IF(DEC2HEX(HEX2DEC(AX6)+4,3)&gt;DEC2HEX(255,3),DEC2HEX(0,2),DEC2HEX(HEX2DEC(AX6)+4,2))</f>
        <v>#REF!</v>
      </c>
      <c r="AZ6" s="25" t="e">
        <f aca="false">IF(DEC2HEX(HEX2DEC(AY6)+4,3)&gt;DEC2HEX(255,3),DEC2HEX(0,2),DEC2HEX(HEX2DEC(AY6)+4,2))</f>
        <v>#REF!</v>
      </c>
    </row>
    <row r="7" customFormat="false" ht="15" hidden="true" customHeight="false" outlineLevel="0" collapsed="false">
      <c r="B7" s="16" t="s">
        <v>11</v>
      </c>
      <c r="C7" s="17" t="n">
        <v>5</v>
      </c>
      <c r="D7" s="18" t="n">
        <v>6</v>
      </c>
      <c r="E7" s="80" t="str">
        <f aca="false">IF(DEC2HEX(HEX2DEC(D7)+5,3)&gt;DEC2HEX(255,3),DEC2HEX(0,2),DEC2HEX(HEX2DEC(D7)+5,2))</f>
        <v>0B</v>
      </c>
      <c r="F7" s="19" t="n">
        <f aca="false">(D7*C7)</f>
        <v>30</v>
      </c>
      <c r="G7" s="20" t="str">
        <f aca="false">DEC2HEX((F3+F4+F5+F6),2)</f>
        <v>D8</v>
      </c>
      <c r="H7" s="20" t="str">
        <f aca="false">DEC2HEX((F3+F4+F5+F6+F7-1),2)</f>
        <v>F5</v>
      </c>
      <c r="I7" s="26" t="e">
        <f aca="false">IF(DEC2HEX(HEX2DEC(#REF!)+5,3)&gt;DEC2HEX(255,3),DEC2HEX(0,2),DEC2HEX(HEX2DEC(#REF!)+5,2))</f>
        <v>#REF!</v>
      </c>
      <c r="J7" s="26" t="e">
        <f aca="false">IF(DEC2HEX(HEX2DEC(I7)+5,3)&gt;DEC2HEX(255,3),DEC2HEX(0,2),DEC2HEX(HEX2DEC(I7)+5,2))</f>
        <v>#REF!</v>
      </c>
      <c r="K7" s="25" t="e">
        <f aca="false">IF(DEC2HEX(HEX2DEC(J7)+5,3)&gt;DEC2HEX(255,3),DEC2HEX(0,2),DEC2HEX(HEX2DEC(J7)+5,2))</f>
        <v>#REF!</v>
      </c>
      <c r="L7" s="25" t="e">
        <f aca="false">IF(DEC2HEX(HEX2DEC(K7)+5,3)&gt;DEC2HEX(255,3),DEC2HEX(0,2),DEC2HEX(HEX2DEC(K7)+5,2))</f>
        <v>#REF!</v>
      </c>
      <c r="M7" s="25" t="e">
        <f aca="false">IF(DEC2HEX(HEX2DEC(L7)+5,3)&gt;DEC2HEX(255,3),DEC2HEX(0,2),DEC2HEX(HEX2DEC(L7)+5,2))</f>
        <v>#REF!</v>
      </c>
      <c r="N7" s="25"/>
      <c r="O7" s="27"/>
      <c r="P7" s="27"/>
      <c r="Q7" s="28"/>
      <c r="R7" s="28"/>
      <c r="S7" s="25" t="n">
        <f aca="false">N7</f>
        <v>0</v>
      </c>
      <c r="T7" s="25" t="e">
        <f aca="false">IF(DEC2HEX(HEX2DEC(M7)+5,3)&gt;DEC2HEX(255,3),DEC2HEX(0,2),DEC2HEX(HEX2DEC(M7)+5,2))</f>
        <v>#REF!</v>
      </c>
      <c r="U7" s="83" t="e">
        <f aca="false">IF(DEC2HEX(HEX2DEC(#REF!)+5,3)&gt;DEC2HEX(255,3),DEC2HEX(0,2),DEC2HEX(HEX2DEC(#REF!)+5,2))</f>
        <v>#REF!</v>
      </c>
      <c r="V7" s="80" t="e">
        <f aca="false">IF(DEC2HEX(HEX2DEC(U7)+5,3)&gt;DEC2HEX(255,3),DEC2HEX(0,2),DEC2HEX(HEX2DEC(U7)+5,2))</f>
        <v>#REF!</v>
      </c>
      <c r="W7" s="82" t="e">
        <f aca="false">IF(DEC2HEX(HEX2DEC(V7)+5,3)&gt;DEC2HEX(255,3),DEC2HEX(0,2),DEC2HEX(HEX2DEC(V7)+5,2))</f>
        <v>#REF!</v>
      </c>
      <c r="X7" s="25" t="e">
        <f aca="false">IF(DEC2HEX(HEX2DEC(W7)+5,3)&gt;DEC2HEX(255,3),DEC2HEX(0,2),DEC2HEX(HEX2DEC(W7)+5,2))</f>
        <v>#REF!</v>
      </c>
      <c r="Y7" s="25" t="e">
        <f aca="false">IF(DEC2HEX(HEX2DEC(X7)+5,3)&gt;DEC2HEX(255,3),DEC2HEX(0,2),DEC2HEX(HEX2DEC(X7)+5,2))</f>
        <v>#REF!</v>
      </c>
      <c r="Z7" s="25" t="e">
        <f aca="false">IF(DEC2HEX(HEX2DEC(Y7)+5,3)&gt;DEC2HEX(255,3),DEC2HEX(0,2),DEC2HEX(HEX2DEC(Y7)+5,2))</f>
        <v>#REF!</v>
      </c>
      <c r="AA7" s="25" t="e">
        <f aca="false">IF(DEC2HEX(HEX2DEC(Z7)+5,3)&gt;DEC2HEX(255,3),DEC2HEX(0,2),DEC2HEX(HEX2DEC(Z7)+5,2))</f>
        <v>#REF!</v>
      </c>
      <c r="AB7" s="25" t="e">
        <f aca="false">IF(DEC2HEX(HEX2DEC(AA7)+5,3)&gt;DEC2HEX(255,3),DEC2HEX(0,2),DEC2HEX(HEX2DEC(AA7)+5,2))</f>
        <v>#REF!</v>
      </c>
      <c r="AC7" s="25" t="e">
        <f aca="false">IF(DEC2HEX(HEX2DEC(AB7)+5,3)&gt;DEC2HEX(255,3),DEC2HEX(0,2),DEC2HEX(HEX2DEC(AB7)+5,2))</f>
        <v>#REF!</v>
      </c>
      <c r="AD7" s="25" t="e">
        <f aca="false">IF(DEC2HEX(HEX2DEC(AC7)+5,3)&gt;DEC2HEX(255,3),DEC2HEX(0,2),DEC2HEX(HEX2DEC(AC7)+5,2))</f>
        <v>#REF!</v>
      </c>
      <c r="AE7" s="25" t="e">
        <f aca="false">IF(DEC2HEX(HEX2DEC(AD7)+5,3)&gt;DEC2HEX(255,3),DEC2HEX(0,2),DEC2HEX(HEX2DEC(AD7)+5,2))</f>
        <v>#REF!</v>
      </c>
      <c r="AF7" s="25" t="e">
        <f aca="false">IF(DEC2HEX(HEX2DEC(AE7)+5,3)&gt;DEC2HEX(255,3),DEC2HEX(0,2),DEC2HEX(HEX2DEC(AE7)+5,2))</f>
        <v>#REF!</v>
      </c>
      <c r="AG7" s="25" t="e">
        <f aca="false">IF(DEC2HEX(HEX2DEC(AF7)+5,3)&gt;DEC2HEX(255,3),DEC2HEX(0,2),DEC2HEX(HEX2DEC(AF7)+5,2))</f>
        <v>#REF!</v>
      </c>
      <c r="AH7" s="25" t="e">
        <f aca="false">IF(DEC2HEX(HEX2DEC(AG7)+5,3)&gt;DEC2HEX(255,3),DEC2HEX(0,2),DEC2HEX(HEX2DEC(AG7)+5,2))</f>
        <v>#REF!</v>
      </c>
      <c r="AI7" s="25" t="e">
        <f aca="false">IF(DEC2HEX(HEX2DEC(AH7)+5,3)&gt;DEC2HEX(255,3),DEC2HEX(0,2),DEC2HEX(HEX2DEC(AH7)+5,2))</f>
        <v>#REF!</v>
      </c>
      <c r="AJ7" s="25" t="e">
        <f aca="false">IF(DEC2HEX(HEX2DEC(AI7)+5,3)&gt;DEC2HEX(255,3),DEC2HEX(0,2),DEC2HEX(HEX2DEC(AI7)+5,2))</f>
        <v>#REF!</v>
      </c>
      <c r="AK7" s="25" t="e">
        <f aca="false">IF(DEC2HEX(HEX2DEC(AJ7)+5,3)&gt;DEC2HEX(255,3),DEC2HEX(0,2),DEC2HEX(HEX2DEC(AJ7)+5,2))</f>
        <v>#REF!</v>
      </c>
      <c r="AL7" s="25" t="e">
        <f aca="false">IF(DEC2HEX(HEX2DEC(AK7)+5,3)&gt;DEC2HEX(255,3),DEC2HEX(0,2),DEC2HEX(HEX2DEC(AK7)+5,2))</f>
        <v>#REF!</v>
      </c>
      <c r="AM7" s="25" t="e">
        <f aca="false">IF(DEC2HEX(HEX2DEC(AL7)+5,3)&gt;DEC2HEX(255,3),DEC2HEX(0,2),DEC2HEX(HEX2DEC(AL7)+5,2))</f>
        <v>#REF!</v>
      </c>
      <c r="AN7" s="25" t="e">
        <f aca="false">IF(DEC2HEX(HEX2DEC(AM7)+5,3)&gt;DEC2HEX(255,3),DEC2HEX(0,2),DEC2HEX(HEX2DEC(AM7)+5,2))</f>
        <v>#REF!</v>
      </c>
      <c r="AO7" s="25" t="e">
        <f aca="false">IF(DEC2HEX(HEX2DEC(AN7)+5,3)&gt;DEC2HEX(255,3),DEC2HEX(0,2),DEC2HEX(HEX2DEC(AN7)+5,2))</f>
        <v>#REF!</v>
      </c>
      <c r="AP7" s="25" t="e">
        <f aca="false">IF(DEC2HEX(HEX2DEC(AO7)+5,3)&gt;DEC2HEX(255,3),DEC2HEX(0,2),DEC2HEX(HEX2DEC(AO7)+5,2))</f>
        <v>#REF!</v>
      </c>
      <c r="AQ7" s="25" t="e">
        <f aca="false">IF(DEC2HEX(HEX2DEC(AP7)+5,3)&gt;DEC2HEX(255,3),DEC2HEX(0,2),DEC2HEX(HEX2DEC(AP7)+5,2))</f>
        <v>#REF!</v>
      </c>
      <c r="AR7" s="25" t="e">
        <f aca="false">IF(DEC2HEX(HEX2DEC(AQ7)+5,3)&gt;DEC2HEX(255,3),DEC2HEX(0,2),DEC2HEX(HEX2DEC(AQ7)+5,2))</f>
        <v>#REF!</v>
      </c>
      <c r="AS7" s="25" t="e">
        <f aca="false">IF(DEC2HEX(HEX2DEC(AR7)+5,3)&gt;DEC2HEX(255,3),DEC2HEX(0,2),DEC2HEX(HEX2DEC(AR7)+5,2))</f>
        <v>#REF!</v>
      </c>
      <c r="AT7" s="25" t="e">
        <f aca="false">IF(DEC2HEX(HEX2DEC(AS7)+5,3)&gt;DEC2HEX(255,3),DEC2HEX(0,2),DEC2HEX(HEX2DEC(AS7)+5,2))</f>
        <v>#REF!</v>
      </c>
      <c r="AU7" s="25" t="e">
        <f aca="false">IF(DEC2HEX(HEX2DEC(AT7)+5,3)&gt;DEC2HEX(255,3),DEC2HEX(0,2),DEC2HEX(HEX2DEC(AT7)+5,2))</f>
        <v>#REF!</v>
      </c>
      <c r="AV7" s="25" t="e">
        <f aca="false">IF(DEC2HEX(HEX2DEC(AU7)+5,3)&gt;DEC2HEX(255,3),DEC2HEX(0,2),DEC2HEX(HEX2DEC(AU7)+5,2))</f>
        <v>#REF!</v>
      </c>
      <c r="AW7" s="25" t="e">
        <f aca="false">IF(DEC2HEX(HEX2DEC(AV7)+5,3)&gt;DEC2HEX(255,3),DEC2HEX(0,2),DEC2HEX(HEX2DEC(AV7)+5,2))</f>
        <v>#REF!</v>
      </c>
      <c r="AX7" s="25" t="e">
        <f aca="false">IF(DEC2HEX(HEX2DEC(AW7)+5,3)&gt;DEC2HEX(255,3),DEC2HEX(0,2),DEC2HEX(HEX2DEC(AW7)+5,2))</f>
        <v>#REF!</v>
      </c>
      <c r="AY7" s="25" t="e">
        <f aca="false">IF(DEC2HEX(HEX2DEC(AX7)+5,3)&gt;DEC2HEX(255,3),DEC2HEX(0,2),DEC2HEX(HEX2DEC(AX7)+5,2))</f>
        <v>#REF!</v>
      </c>
      <c r="AZ7" s="25" t="e">
        <f aca="false">IF(DEC2HEX(HEX2DEC(AY7)+5,3)&gt;DEC2HEX(255,3),DEC2HEX(0,2),DEC2HEX(HEX2DEC(AY7)+5,2))</f>
        <v>#REF!</v>
      </c>
    </row>
    <row r="8" customFormat="false" ht="15" hidden="true" customHeight="false" outlineLevel="0" collapsed="false">
      <c r="C8" s="29"/>
      <c r="D8" s="30" t="s">
        <v>12</v>
      </c>
      <c r="F8" s="30" t="n">
        <f aca="false">SUM(F3:F7)</f>
        <v>246</v>
      </c>
    </row>
    <row r="9" customFormat="false" ht="15" hidden="true" customHeight="false" outlineLevel="0" collapsed="false">
      <c r="C9" s="29"/>
    </row>
    <row r="10" customFormat="false" ht="15" hidden="true" customHeight="false" outlineLevel="0" collapsed="false">
      <c r="C10" s="29" t="s">
        <v>13</v>
      </c>
      <c r="D10" s="2" t="s">
        <v>14</v>
      </c>
      <c r="E10" s="76" t="s">
        <v>16</v>
      </c>
      <c r="F10" s="2" t="n">
        <v>10</v>
      </c>
      <c r="G10" s="2" t="s">
        <v>15</v>
      </c>
      <c r="H10" s="2" t="s">
        <v>16</v>
      </c>
      <c r="I10" s="31" t="s">
        <v>17</v>
      </c>
      <c r="J10" s="1" t="s">
        <v>18</v>
      </c>
      <c r="K10" s="2" t="s">
        <v>19</v>
      </c>
      <c r="L10" s="1" t="s">
        <v>20</v>
      </c>
      <c r="M10" s="0" t="s">
        <v>21</v>
      </c>
      <c r="S10" s="32" t="s">
        <v>15</v>
      </c>
      <c r="T10" s="0" t="s">
        <v>22</v>
      </c>
      <c r="U10" s="0" t="s">
        <v>23</v>
      </c>
      <c r="V10" s="76" t="s">
        <v>16</v>
      </c>
    </row>
    <row r="11" customFormat="false" ht="15" hidden="true" customHeight="false" outlineLevel="0" collapsed="false">
      <c r="C11" s="29"/>
      <c r="I11" s="33" t="s">
        <v>24</v>
      </c>
      <c r="S11" s="34" t="s">
        <v>25</v>
      </c>
    </row>
    <row r="12" customFormat="false" ht="15" hidden="true" customHeight="false" outlineLevel="0" collapsed="false">
      <c r="C12" s="35" t="s">
        <v>26</v>
      </c>
      <c r="D12" s="35"/>
      <c r="E12" s="35"/>
      <c r="F12" s="35"/>
      <c r="G12" s="35"/>
      <c r="H12" s="35"/>
      <c r="I12" s="35"/>
      <c r="J12" s="35"/>
    </row>
    <row r="13" customFormat="false" ht="31.5" hidden="true" customHeight="true" outlineLevel="0" collapsed="false">
      <c r="C13" s="36" t="s">
        <v>27</v>
      </c>
      <c r="D13" s="36"/>
      <c r="E13" s="36"/>
      <c r="F13" s="36"/>
      <c r="G13" s="36"/>
      <c r="H13" s="36"/>
      <c r="I13" s="36"/>
      <c r="J13" s="36"/>
    </row>
    <row r="14" customFormat="false" ht="13.8" hidden="true" customHeight="false" outlineLevel="0" collapsed="false">
      <c r="C14" s="35" t="s">
        <v>28</v>
      </c>
      <c r="D14" s="35"/>
      <c r="E14" s="35"/>
      <c r="F14" s="35"/>
      <c r="G14" s="35"/>
      <c r="H14" s="35"/>
      <c r="I14" s="35"/>
      <c r="J14" s="35"/>
    </row>
    <row r="15" customFormat="false" ht="13.8" hidden="true" customHeight="false" outlineLevel="0" collapsed="false"/>
    <row r="16" customFormat="false" ht="13.8" hidden="false" customHeight="false" outlineLevel="0" collapsed="false">
      <c r="I16" s="7"/>
      <c r="J16" s="7"/>
      <c r="K16" s="7"/>
      <c r="L16" s="7"/>
      <c r="M16" s="7"/>
      <c r="N16" s="1"/>
      <c r="O16" s="37"/>
      <c r="P16" s="37"/>
      <c r="Q16" s="38"/>
      <c r="R16" s="38"/>
    </row>
    <row r="17" customFormat="false" ht="34.5" hidden="false" customHeight="true" outlineLevel="0" collapsed="false">
      <c r="C17" s="39" t="s">
        <v>29</v>
      </c>
      <c r="K17" s="1"/>
      <c r="M17" s="1"/>
      <c r="N17" s="40" t="s">
        <v>30</v>
      </c>
      <c r="O17" s="40"/>
      <c r="P17" s="40"/>
      <c r="Q17" s="38"/>
      <c r="R17" s="38"/>
    </row>
    <row r="18" customFormat="false" ht="17.25" hidden="false" customHeight="false" outlineLevel="0" collapsed="false">
      <c r="C18" s="39"/>
      <c r="K18" s="1"/>
      <c r="M18" s="1"/>
      <c r="N18" s="40" t="s">
        <v>31</v>
      </c>
      <c r="O18" s="40"/>
      <c r="P18" s="40"/>
      <c r="Q18" s="38"/>
      <c r="R18" s="38"/>
    </row>
    <row r="19" customFormat="false" ht="13.8" hidden="false" customHeight="false" outlineLevel="0" collapsed="false">
      <c r="B19" s="2"/>
      <c r="C19" s="1"/>
      <c r="D19" s="2"/>
      <c r="F19" s="2"/>
      <c r="G19" s="2"/>
      <c r="H19" s="2"/>
      <c r="I19" s="6"/>
      <c r="J19" s="6"/>
      <c r="K19" s="6"/>
      <c r="L19" s="6"/>
      <c r="M19" s="6"/>
      <c r="N19" s="7"/>
      <c r="O19" s="8"/>
      <c r="P19" s="8"/>
      <c r="Q19" s="9"/>
      <c r="R19" s="9"/>
      <c r="S19" s="2"/>
      <c r="T19" s="0" t="s">
        <v>32</v>
      </c>
    </row>
    <row r="20" customFormat="false" ht="13.8" hidden="false" customHeight="false" outlineLevel="0" collapsed="false">
      <c r="B20" s="2"/>
      <c r="C20" s="1"/>
      <c r="D20" s="2"/>
      <c r="F20" s="2"/>
      <c r="G20" s="2"/>
      <c r="H20" s="2"/>
      <c r="I20" s="6"/>
      <c r="J20" s="6"/>
      <c r="K20" s="6"/>
      <c r="L20" s="6"/>
      <c r="M20" s="6"/>
      <c r="N20" s="7"/>
      <c r="O20" s="8"/>
      <c r="P20" s="8"/>
      <c r="Q20" s="9"/>
      <c r="R20" s="9"/>
      <c r="S20" s="2"/>
    </row>
    <row r="21" customFormat="false" ht="13.8" hidden="false" customHeight="false" outlineLevel="0" collapsed="false">
      <c r="B21" s="2"/>
      <c r="C21" s="1"/>
      <c r="D21" s="2"/>
      <c r="F21" s="2"/>
      <c r="G21" s="2"/>
      <c r="H21" s="2"/>
      <c r="I21" s="6"/>
      <c r="J21" s="6"/>
      <c r="K21" s="6"/>
      <c r="L21" s="6"/>
      <c r="M21" s="6"/>
      <c r="N21" s="7"/>
      <c r="O21" s="8"/>
      <c r="P21" s="8"/>
      <c r="Q21" s="9"/>
      <c r="R21" s="9"/>
      <c r="S21" s="2"/>
    </row>
    <row r="22" customFormat="false" ht="13.8" hidden="false" customHeight="false" outlineLevel="0" collapsed="false">
      <c r="B22" s="2"/>
      <c r="C22" s="1"/>
      <c r="D22" s="2"/>
      <c r="E22" s="86"/>
      <c r="F22" s="2"/>
      <c r="G22" s="2"/>
      <c r="H22" s="2"/>
      <c r="I22" s="6"/>
      <c r="J22" s="6"/>
      <c r="K22" s="6"/>
      <c r="L22" s="6"/>
      <c r="M22" s="6"/>
      <c r="N22" s="7"/>
      <c r="O22" s="41" t="s">
        <v>33</v>
      </c>
      <c r="P22" s="41"/>
      <c r="Q22" s="9"/>
      <c r="R22" s="9"/>
      <c r="S22" s="2"/>
      <c r="V22" s="86"/>
    </row>
    <row r="23" customFormat="false" ht="13.8" hidden="false" customHeight="false" outlineLevel="0" collapsed="false">
      <c r="B23" s="2"/>
      <c r="C23" s="1"/>
      <c r="D23" s="2"/>
      <c r="E23" s="87"/>
      <c r="F23" s="2"/>
      <c r="G23" s="2"/>
      <c r="H23" s="2"/>
      <c r="I23" s="6"/>
      <c r="J23" s="6"/>
      <c r="K23" s="6"/>
      <c r="L23" s="6"/>
      <c r="M23" s="6"/>
      <c r="N23" s="7"/>
      <c r="O23" s="8"/>
      <c r="P23" s="8"/>
      <c r="Q23" s="9"/>
      <c r="R23" s="9"/>
      <c r="S23" s="2"/>
      <c r="V23" s="87"/>
    </row>
    <row r="24" customFormat="false" ht="13.8" hidden="false" customHeight="true" outlineLevel="0" collapsed="false">
      <c r="B24" s="42" t="s">
        <v>34</v>
      </c>
      <c r="C24" s="43" t="s">
        <v>35</v>
      </c>
      <c r="D24" s="43" t="s">
        <v>36</v>
      </c>
      <c r="E24" s="88" t="s">
        <v>125</v>
      </c>
      <c r="F24" s="43" t="s">
        <v>37</v>
      </c>
      <c r="G24" s="42" t="s">
        <v>37</v>
      </c>
      <c r="H24" s="42" t="s">
        <v>38</v>
      </c>
      <c r="I24" s="44" t="s">
        <v>39</v>
      </c>
      <c r="J24" s="44"/>
      <c r="K24" s="44"/>
      <c r="L24" s="44"/>
      <c r="M24" s="44"/>
      <c r="N24" s="45" t="s">
        <v>40</v>
      </c>
      <c r="O24" s="46" t="s">
        <v>41</v>
      </c>
      <c r="P24" s="46" t="s">
        <v>42</v>
      </c>
      <c r="Q24" s="47" t="s">
        <v>43</v>
      </c>
      <c r="R24" s="47" t="s">
        <v>44</v>
      </c>
      <c r="S24" s="43" t="s">
        <v>45</v>
      </c>
      <c r="T24" s="48"/>
      <c r="V24" s="88" t="s">
        <v>125</v>
      </c>
    </row>
    <row r="25" customFormat="false" ht="13.8" hidden="false" customHeight="false" outlineLevel="0" collapsed="false">
      <c r="B25" s="42"/>
      <c r="C25" s="43"/>
      <c r="D25" s="43" t="s">
        <v>46</v>
      </c>
      <c r="F25" s="43" t="s">
        <v>47</v>
      </c>
      <c r="G25" s="42"/>
      <c r="H25" s="42"/>
      <c r="I25" s="49"/>
      <c r="J25" s="49"/>
      <c r="K25" s="49"/>
      <c r="L25" s="49"/>
      <c r="M25" s="49"/>
      <c r="N25" s="45"/>
      <c r="O25" s="46"/>
      <c r="P25" s="46"/>
      <c r="Q25" s="47"/>
      <c r="R25" s="47"/>
      <c r="S25" s="43"/>
      <c r="T25" s="48"/>
    </row>
    <row r="26" customFormat="false" ht="16.15" hidden="false" customHeight="false" outlineLevel="0" collapsed="false">
      <c r="B26" s="50" t="n">
        <f aca="false">B25+1</f>
        <v>1</v>
      </c>
      <c r="C26" s="5" t="s">
        <v>48</v>
      </c>
      <c r="D26" s="43" t="n">
        <v>256</v>
      </c>
      <c r="E26" s="89"/>
      <c r="F26" s="43" t="n">
        <v>32768</v>
      </c>
      <c r="G26" s="51" t="str">
        <f aca="false">DEC2HEX(F26)</f>
        <v>8000</v>
      </c>
      <c r="H26" s="43" t="n">
        <v>243</v>
      </c>
      <c r="I26" s="49" t="s">
        <v>49</v>
      </c>
      <c r="J26" s="49"/>
      <c r="K26" s="49"/>
      <c r="L26" s="49"/>
      <c r="M26" s="49"/>
      <c r="N26" s="49"/>
      <c r="O26" s="52" t="n">
        <v>1.70136111111113</v>
      </c>
      <c r="P26" s="53" t="n">
        <v>16.9214940071106</v>
      </c>
      <c r="Q26" s="52" t="n">
        <v>0</v>
      </c>
      <c r="R26" s="52" t="n">
        <v>0</v>
      </c>
      <c r="S26" s="43" t="s">
        <v>50</v>
      </c>
      <c r="T26" s="48" t="s">
        <v>51</v>
      </c>
    </row>
    <row r="27" customFormat="false" ht="16.15" hidden="false" customHeight="true" outlineLevel="0" collapsed="false">
      <c r="B27" s="50" t="n">
        <f aca="false">B26+1</f>
        <v>2</v>
      </c>
      <c r="C27" s="5" t="s">
        <v>52</v>
      </c>
      <c r="D27" s="43" t="n">
        <v>128</v>
      </c>
      <c r="E27" s="89"/>
      <c r="F27" s="43" t="n">
        <f aca="false">F26 + D26</f>
        <v>33024</v>
      </c>
      <c r="G27" s="51" t="str">
        <f aca="false">DEC2HEX(F27)</f>
        <v>8100</v>
      </c>
      <c r="H27" s="43" t="n">
        <v>110</v>
      </c>
      <c r="I27" s="54" t="s">
        <v>53</v>
      </c>
      <c r="J27" s="54"/>
      <c r="K27" s="54"/>
      <c r="L27" s="54"/>
      <c r="M27" s="54"/>
      <c r="N27" s="55"/>
      <c r="O27" s="52" t="n">
        <v>0.0758394444444445</v>
      </c>
      <c r="P27" s="52" t="n">
        <v>1.56198406219482</v>
      </c>
      <c r="Q27" s="52" t="n">
        <v>0</v>
      </c>
      <c r="R27" s="52" t="n">
        <v>0</v>
      </c>
      <c r="S27" s="43" t="s">
        <v>50</v>
      </c>
      <c r="T27" s="48" t="s">
        <v>51</v>
      </c>
    </row>
    <row r="28" customFormat="false" ht="16.15" hidden="false" customHeight="true" outlineLevel="0" collapsed="false">
      <c r="B28" s="50" t="n">
        <f aca="false">B27+1</f>
        <v>3</v>
      </c>
      <c r="C28" s="5" t="s">
        <v>54</v>
      </c>
      <c r="D28" s="43" t="n">
        <v>256</v>
      </c>
      <c r="E28" s="89"/>
      <c r="F28" s="43" t="n">
        <f aca="false">F27 + D27</f>
        <v>33152</v>
      </c>
      <c r="G28" s="51" t="str">
        <f aca="false">DEC2HEX(F28)</f>
        <v>8180</v>
      </c>
      <c r="H28" s="43" t="n">
        <v>208</v>
      </c>
      <c r="I28" s="54" t="s">
        <v>55</v>
      </c>
      <c r="J28" s="54"/>
      <c r="K28" s="54"/>
      <c r="L28" s="54"/>
      <c r="M28" s="54"/>
      <c r="N28" s="55"/>
      <c r="O28" s="52" t="n">
        <v>0.125333611111111</v>
      </c>
      <c r="P28" s="56" t="n">
        <v>2.60330677032471</v>
      </c>
      <c r="Q28" s="52" t="n">
        <v>0</v>
      </c>
      <c r="R28" s="52" t="n">
        <v>0</v>
      </c>
      <c r="S28" s="43" t="s">
        <v>50</v>
      </c>
      <c r="T28" s="48" t="s">
        <v>51</v>
      </c>
    </row>
    <row r="29" customFormat="false" ht="16.15" hidden="false" customHeight="true" outlineLevel="0" collapsed="false">
      <c r="B29" s="50" t="n">
        <f aca="false">B28+1</f>
        <v>4</v>
      </c>
      <c r="C29" s="5" t="s">
        <v>56</v>
      </c>
      <c r="D29" s="43" t="n">
        <v>512</v>
      </c>
      <c r="E29" s="89"/>
      <c r="F29" s="43" t="n">
        <f aca="false">F28 + D28</f>
        <v>33408</v>
      </c>
      <c r="G29" s="51" t="str">
        <f aca="false">DEC2HEX(F29)</f>
        <v>8280</v>
      </c>
      <c r="H29" s="43" t="n">
        <v>239</v>
      </c>
      <c r="I29" s="54" t="s">
        <v>57</v>
      </c>
      <c r="J29" s="54"/>
      <c r="K29" s="54"/>
      <c r="L29" s="54"/>
      <c r="M29" s="54"/>
      <c r="N29" s="55"/>
      <c r="O29" s="52" t="n">
        <v>2.29158472222223</v>
      </c>
      <c r="P29" s="52" t="n">
        <v>4.0351254940033</v>
      </c>
      <c r="Q29" s="52" t="n">
        <v>0</v>
      </c>
      <c r="R29" s="52" t="n">
        <v>0</v>
      </c>
      <c r="S29" s="43" t="s">
        <v>50</v>
      </c>
      <c r="T29" s="48" t="s">
        <v>51</v>
      </c>
    </row>
    <row r="30" s="93" customFormat="true" ht="15" hidden="false" customHeight="true" outlineLevel="0" collapsed="false">
      <c r="A30" s="90"/>
      <c r="B30" s="91" t="n">
        <f aca="false">B29+1</f>
        <v>5</v>
      </c>
      <c r="C30" s="92" t="s">
        <v>126</v>
      </c>
      <c r="D30" s="43" t="n">
        <v>1024</v>
      </c>
      <c r="E30" s="76" t="n">
        <v>1013</v>
      </c>
      <c r="F30" s="43" t="n">
        <f aca="false">F29 + D29</f>
        <v>33920</v>
      </c>
      <c r="G30" s="51" t="str">
        <f aca="false">DEC2HEX(F30)</f>
        <v>8480</v>
      </c>
      <c r="H30" s="43" t="n">
        <v>995</v>
      </c>
      <c r="I30" s="54" t="s">
        <v>59</v>
      </c>
      <c r="J30" s="54"/>
      <c r="K30" s="54"/>
      <c r="L30" s="54"/>
      <c r="M30" s="54"/>
      <c r="N30" s="55"/>
      <c r="O30" s="52" t="n">
        <v>0.0712038888888889</v>
      </c>
      <c r="P30" s="52" t="n">
        <v>0.52066135406494</v>
      </c>
      <c r="Q30" s="52" t="n">
        <v>1.84466319444517</v>
      </c>
      <c r="R30" s="52" t="n">
        <v>7.53061294555664</v>
      </c>
      <c r="S30" s="43" t="s">
        <v>60</v>
      </c>
      <c r="T30" s="48" t="s">
        <v>51</v>
      </c>
      <c r="U30" s="48" t="s">
        <v>127</v>
      </c>
      <c r="V30" s="76" t="n">
        <v>1013</v>
      </c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</row>
    <row r="31" customFormat="false" ht="15" hidden="false" customHeight="true" outlineLevel="0" collapsed="false">
      <c r="A31" s="90"/>
      <c r="B31" s="91" t="n">
        <f aca="false">B30+1</f>
        <v>6</v>
      </c>
      <c r="C31" s="94" t="s">
        <v>128</v>
      </c>
      <c r="D31" s="43" t="n">
        <v>1024</v>
      </c>
      <c r="E31" s="76" t="n">
        <v>1013</v>
      </c>
      <c r="F31" s="43" t="n">
        <f aca="false">F30 + D30</f>
        <v>34944</v>
      </c>
      <c r="G31" s="51" t="str">
        <f aca="false">DEC2HEX(F31)</f>
        <v>8880</v>
      </c>
      <c r="H31" s="43" t="n">
        <v>995</v>
      </c>
      <c r="I31" s="54" t="s">
        <v>62</v>
      </c>
      <c r="J31" s="54"/>
      <c r="K31" s="54"/>
      <c r="L31" s="54"/>
      <c r="M31" s="54"/>
      <c r="N31" s="55"/>
      <c r="O31" s="52" t="n">
        <v>0.0712038888888889</v>
      </c>
      <c r="P31" s="52" t="n">
        <v>0.52066135406494</v>
      </c>
      <c r="Q31" s="52" t="n">
        <v>2.66264736111238</v>
      </c>
      <c r="R31" s="52" t="n">
        <v>10.2962896823883</v>
      </c>
      <c r="S31" s="43" t="s">
        <v>60</v>
      </c>
      <c r="T31" s="48" t="s">
        <v>51</v>
      </c>
      <c r="U31" s="48" t="s">
        <v>127</v>
      </c>
      <c r="V31" s="76" t="n">
        <v>1013</v>
      </c>
    </row>
    <row r="32" customFormat="false" ht="15" hidden="false" customHeight="true" outlineLevel="0" collapsed="false">
      <c r="A32" s="90"/>
      <c r="B32" s="91" t="n">
        <f aca="false">B31+1</f>
        <v>7</v>
      </c>
      <c r="C32" s="94" t="s">
        <v>129</v>
      </c>
      <c r="D32" s="43" t="n">
        <v>1088</v>
      </c>
      <c r="E32" s="76" t="n">
        <v>1038</v>
      </c>
      <c r="F32" s="43" t="n">
        <f aca="false">F31 + D31</f>
        <v>35968</v>
      </c>
      <c r="G32" s="51" t="str">
        <f aca="false">DEC2HEX(F32)</f>
        <v>8C80</v>
      </c>
      <c r="H32" s="43" t="n">
        <v>1020</v>
      </c>
      <c r="I32" s="54" t="s">
        <v>64</v>
      </c>
      <c r="J32" s="54"/>
      <c r="K32" s="54"/>
      <c r="L32" s="54"/>
      <c r="M32" s="54"/>
      <c r="N32" s="55"/>
      <c r="O32" s="52" t="n">
        <v>0.0896183333333333</v>
      </c>
      <c r="P32" s="52" t="n">
        <v>0.520661354064941</v>
      </c>
      <c r="Q32" s="52" t="n">
        <v>0.784966527777869</v>
      </c>
      <c r="R32" s="52" t="n">
        <v>3.17854499816895</v>
      </c>
      <c r="S32" s="43" t="s">
        <v>60</v>
      </c>
      <c r="T32" s="48" t="s">
        <v>51</v>
      </c>
      <c r="U32" s="48" t="s">
        <v>127</v>
      </c>
      <c r="V32" s="76" t="n">
        <v>1038</v>
      </c>
    </row>
    <row r="33" customFormat="false" ht="16.15" hidden="false" customHeight="true" outlineLevel="0" collapsed="false">
      <c r="A33" s="90"/>
      <c r="B33" s="91" t="n">
        <f aca="false">B32+1</f>
        <v>8</v>
      </c>
      <c r="C33" s="94" t="s">
        <v>130</v>
      </c>
      <c r="D33" s="43" t="n">
        <v>1216</v>
      </c>
      <c r="E33" s="76" t="n">
        <v>1185</v>
      </c>
      <c r="F33" s="43" t="n">
        <f aca="false">F32 + D32</f>
        <v>37056</v>
      </c>
      <c r="G33" s="51" t="str">
        <f aca="false">DEC2HEX(F33)</f>
        <v>90C0</v>
      </c>
      <c r="H33" s="43" t="n">
        <v>1167</v>
      </c>
      <c r="I33" s="54" t="s">
        <v>66</v>
      </c>
      <c r="J33" s="54"/>
      <c r="K33" s="54"/>
      <c r="L33" s="54"/>
      <c r="M33" s="54"/>
      <c r="N33" s="55"/>
      <c r="O33" s="52" t="n">
        <v>0.126447222222222</v>
      </c>
      <c r="P33" s="52" t="n">
        <v>0.520661354064941</v>
      </c>
      <c r="Q33" s="52" t="n">
        <v>0.931807361111229</v>
      </c>
      <c r="R33" s="52" t="n">
        <v>2.73415279388428</v>
      </c>
      <c r="S33" s="43" t="s">
        <v>60</v>
      </c>
      <c r="T33" s="48" t="s">
        <v>51</v>
      </c>
      <c r="U33" s="48" t="s">
        <v>127</v>
      </c>
      <c r="V33" s="76" t="n">
        <v>1185</v>
      </c>
    </row>
    <row r="34" customFormat="false" ht="16.15" hidden="false" customHeight="true" outlineLevel="0" collapsed="false">
      <c r="A34" s="90"/>
      <c r="B34" s="91" t="n">
        <f aca="false">B33+1</f>
        <v>9</v>
      </c>
      <c r="C34" s="94" t="s">
        <v>131</v>
      </c>
      <c r="D34" s="43" t="n">
        <v>1088</v>
      </c>
      <c r="E34" s="76" t="n">
        <v>1038</v>
      </c>
      <c r="F34" s="43" t="n">
        <f aca="false">F33 + D33</f>
        <v>38272</v>
      </c>
      <c r="G34" s="51" t="str">
        <f aca="false">DEC2HEX(F34)</f>
        <v>9580</v>
      </c>
      <c r="H34" s="43" t="n">
        <v>1020</v>
      </c>
      <c r="I34" s="54" t="s">
        <v>68</v>
      </c>
      <c r="J34" s="54"/>
      <c r="K34" s="54"/>
      <c r="L34" s="54"/>
      <c r="M34" s="54"/>
      <c r="N34" s="55"/>
      <c r="O34" s="52" t="n">
        <v>0.0896183333333333</v>
      </c>
      <c r="P34" s="52" t="n">
        <v>0.520661354064941</v>
      </c>
      <c r="Q34" s="52" t="n">
        <v>0.92126375000016</v>
      </c>
      <c r="R34" s="52" t="n">
        <v>3.51582264900208</v>
      </c>
      <c r="S34" s="43" t="s">
        <v>60</v>
      </c>
      <c r="T34" s="48" t="s">
        <v>51</v>
      </c>
      <c r="U34" s="48" t="s">
        <v>127</v>
      </c>
      <c r="V34" s="76" t="n">
        <v>1038</v>
      </c>
    </row>
    <row r="35" customFormat="false" ht="16.15" hidden="false" customHeight="true" outlineLevel="0" collapsed="false">
      <c r="A35" s="90"/>
      <c r="B35" s="91" t="n">
        <f aca="false">B34+1</f>
        <v>10</v>
      </c>
      <c r="C35" s="94" t="s">
        <v>132</v>
      </c>
      <c r="D35" s="43" t="n">
        <v>1216</v>
      </c>
      <c r="E35" s="76" t="n">
        <v>1038</v>
      </c>
      <c r="F35" s="43" t="n">
        <f aca="false">F34 + D34</f>
        <v>39360</v>
      </c>
      <c r="G35" s="51" t="str">
        <f aca="false">DEC2HEX(F35)</f>
        <v>99C0</v>
      </c>
      <c r="H35" s="43" t="n">
        <v>1167</v>
      </c>
      <c r="I35" s="54" t="s">
        <v>70</v>
      </c>
      <c r="J35" s="54"/>
      <c r="K35" s="54"/>
      <c r="L35" s="54"/>
      <c r="M35" s="54"/>
      <c r="N35" s="55"/>
      <c r="O35" s="52" t="n">
        <v>0.0896183333333333</v>
      </c>
      <c r="P35" s="52" t="n">
        <v>0.520661354064941</v>
      </c>
      <c r="Q35" s="52" t="n">
        <v>1.51808069444466</v>
      </c>
      <c r="R35" s="52" t="n">
        <v>3.67853021621704</v>
      </c>
      <c r="S35" s="43" t="s">
        <v>60</v>
      </c>
      <c r="T35" s="48" t="s">
        <v>51</v>
      </c>
      <c r="U35" s="48" t="s">
        <v>127</v>
      </c>
      <c r="V35" s="76" t="n">
        <v>1038</v>
      </c>
    </row>
    <row r="36" customFormat="false" ht="16.15" hidden="false" customHeight="true" outlineLevel="0" collapsed="false">
      <c r="A36" s="90"/>
      <c r="B36" s="91" t="n">
        <f aca="false">B35+1</f>
        <v>11</v>
      </c>
      <c r="C36" s="94" t="s">
        <v>133</v>
      </c>
      <c r="D36" s="43" t="n">
        <v>960</v>
      </c>
      <c r="E36" s="76" t="n">
        <v>930</v>
      </c>
      <c r="F36" s="43" t="n">
        <f aca="false">F35 + D35</f>
        <v>40576</v>
      </c>
      <c r="G36" s="51" t="str">
        <f aca="false">DEC2HEX(F36)</f>
        <v>9E80</v>
      </c>
      <c r="H36" s="43" t="n">
        <v>912</v>
      </c>
      <c r="I36" s="54" t="s">
        <v>72</v>
      </c>
      <c r="J36" s="54"/>
      <c r="K36" s="54"/>
      <c r="L36" s="54"/>
      <c r="M36" s="54"/>
      <c r="N36" s="55"/>
      <c r="O36" s="52" t="n">
        <v>0.0712038888888889</v>
      </c>
      <c r="P36" s="52" t="n">
        <v>0.52066135406494</v>
      </c>
      <c r="Q36" s="52" t="n">
        <v>0.544718888888852</v>
      </c>
      <c r="R36" s="52" t="n">
        <v>2.23722147941589</v>
      </c>
      <c r="S36" s="43" t="s">
        <v>60</v>
      </c>
      <c r="T36" s="48" t="s">
        <v>51</v>
      </c>
      <c r="U36" s="48" t="s">
        <v>127</v>
      </c>
      <c r="V36" s="76" t="n">
        <v>930</v>
      </c>
    </row>
    <row r="37" customFormat="false" ht="16.15" hidden="false" customHeight="true" outlineLevel="0" collapsed="false">
      <c r="A37" s="90"/>
      <c r="B37" s="91" t="n">
        <f aca="false">B36+1</f>
        <v>12</v>
      </c>
      <c r="C37" s="94" t="s">
        <v>134</v>
      </c>
      <c r="D37" s="43" t="n">
        <v>960</v>
      </c>
      <c r="E37" s="76" t="n">
        <v>930</v>
      </c>
      <c r="F37" s="43" t="n">
        <f aca="false">F36 + D36</f>
        <v>41536</v>
      </c>
      <c r="G37" s="51" t="str">
        <f aca="false">DEC2HEX(F37)</f>
        <v>A240</v>
      </c>
      <c r="H37" s="43" t="n">
        <v>912</v>
      </c>
      <c r="I37" s="54" t="s">
        <v>74</v>
      </c>
      <c r="J37" s="54"/>
      <c r="K37" s="54"/>
      <c r="L37" s="54"/>
      <c r="M37" s="54"/>
      <c r="N37" s="55"/>
      <c r="O37" s="52" t="n">
        <v>0.0712038888888889</v>
      </c>
      <c r="P37" s="52" t="n">
        <v>0.52066135406494</v>
      </c>
      <c r="Q37" s="52" t="n">
        <v>2.00112972222302</v>
      </c>
      <c r="R37" s="52" t="n">
        <v>7.16147518157958</v>
      </c>
      <c r="S37" s="43" t="s">
        <v>60</v>
      </c>
      <c r="T37" s="48" t="s">
        <v>51</v>
      </c>
      <c r="U37" s="48" t="s">
        <v>127</v>
      </c>
      <c r="V37" s="76" t="n">
        <v>930</v>
      </c>
    </row>
    <row r="38" customFormat="false" ht="16.15" hidden="false" customHeight="true" outlineLevel="0" collapsed="false">
      <c r="B38" s="91" t="n">
        <f aca="false">B37+1</f>
        <v>13</v>
      </c>
      <c r="C38" s="94" t="s">
        <v>135</v>
      </c>
      <c r="D38" s="43" t="n">
        <v>960</v>
      </c>
      <c r="E38" s="76" t="n">
        <v>930</v>
      </c>
      <c r="F38" s="43" t="n">
        <f aca="false">F37 + D37</f>
        <v>42496</v>
      </c>
      <c r="G38" s="51" t="str">
        <f aca="false">DEC2HEX(F38)</f>
        <v>A600</v>
      </c>
      <c r="H38" s="43" t="n">
        <v>912</v>
      </c>
      <c r="I38" s="54" t="s">
        <v>76</v>
      </c>
      <c r="J38" s="54"/>
      <c r="K38" s="54"/>
      <c r="L38" s="54"/>
      <c r="M38" s="54"/>
      <c r="N38" s="55"/>
      <c r="O38" s="52" t="n">
        <v>0.0712038888888889</v>
      </c>
      <c r="P38" s="52" t="n">
        <v>0.52066135406494</v>
      </c>
      <c r="Q38" s="52" t="n">
        <v>3.99621305555806</v>
      </c>
      <c r="R38" s="52" t="n">
        <v>13.9070281982422</v>
      </c>
      <c r="S38" s="43" t="s">
        <v>60</v>
      </c>
      <c r="T38" s="48" t="s">
        <v>51</v>
      </c>
      <c r="U38" s="48" t="s">
        <v>127</v>
      </c>
      <c r="V38" s="76" t="n">
        <v>930</v>
      </c>
    </row>
    <row r="39" customFormat="false" ht="16.15" hidden="false" customHeight="true" outlineLevel="0" collapsed="false">
      <c r="B39" s="91" t="n">
        <f aca="false">B38+1</f>
        <v>14</v>
      </c>
      <c r="C39" s="94" t="s">
        <v>136</v>
      </c>
      <c r="D39" s="43" t="n">
        <v>832</v>
      </c>
      <c r="E39" s="76" t="n">
        <v>811</v>
      </c>
      <c r="F39" s="43" t="n">
        <f aca="false">F38 + D38</f>
        <v>43456</v>
      </c>
      <c r="G39" s="51" t="str">
        <f aca="false">DEC2HEX(F39)</f>
        <v>A9C0</v>
      </c>
      <c r="H39" s="43" t="n">
        <v>792</v>
      </c>
      <c r="I39" s="54" t="s">
        <v>78</v>
      </c>
      <c r="J39" s="54"/>
      <c r="K39" s="54"/>
      <c r="L39" s="54"/>
      <c r="M39" s="54"/>
      <c r="N39" s="55"/>
      <c r="O39" s="52" t="n">
        <v>0.0712038888888889</v>
      </c>
      <c r="P39" s="52" t="n">
        <v>0.52066135406494</v>
      </c>
      <c r="Q39" s="52" t="n">
        <v>5.16024458333754</v>
      </c>
      <c r="R39" s="52" t="n">
        <v>24.7992286682129</v>
      </c>
      <c r="S39" s="43" t="s">
        <v>60</v>
      </c>
      <c r="T39" s="48" t="s">
        <v>51</v>
      </c>
      <c r="U39" s="48" t="s">
        <v>127</v>
      </c>
      <c r="V39" s="76" t="n">
        <v>811</v>
      </c>
    </row>
    <row r="40" customFormat="false" ht="16.15" hidden="false" customHeight="true" outlineLevel="0" collapsed="false">
      <c r="B40" s="95" t="n">
        <f aca="false">B39+1</f>
        <v>15</v>
      </c>
      <c r="C40" s="96" t="s">
        <v>137</v>
      </c>
      <c r="D40" s="43" t="n">
        <v>128</v>
      </c>
      <c r="E40" s="76" t="n">
        <v>97</v>
      </c>
      <c r="F40" s="43" t="n">
        <f aca="false">F39 + D39</f>
        <v>44288</v>
      </c>
      <c r="G40" s="51" t="str">
        <f aca="false">DEC2HEX(F40)</f>
        <v>AD00</v>
      </c>
      <c r="H40" s="43" t="n">
        <v>97</v>
      </c>
      <c r="I40" s="54" t="s">
        <v>80</v>
      </c>
      <c r="J40" s="54"/>
      <c r="K40" s="54"/>
      <c r="L40" s="54"/>
      <c r="M40" s="54"/>
      <c r="N40" s="55"/>
      <c r="O40" s="52" t="n">
        <v>0.0712038888888889</v>
      </c>
      <c r="P40" s="52" t="n">
        <v>0.52066135406494</v>
      </c>
      <c r="Q40" s="52" t="n">
        <v>0.704875833333462</v>
      </c>
      <c r="R40" s="52" t="n">
        <v>2.82346200942993</v>
      </c>
      <c r="S40" s="43" t="s">
        <v>60</v>
      </c>
      <c r="T40" s="48" t="s">
        <v>51</v>
      </c>
      <c r="U40" s="48" t="s">
        <v>138</v>
      </c>
      <c r="V40" s="76" t="n">
        <v>97</v>
      </c>
    </row>
    <row r="41" customFormat="false" ht="16.15" hidden="false" customHeight="true" outlineLevel="0" collapsed="false">
      <c r="B41" s="95" t="n">
        <f aca="false">B40+1</f>
        <v>16</v>
      </c>
      <c r="C41" s="96" t="s">
        <v>139</v>
      </c>
      <c r="D41" s="43" t="n">
        <v>128</v>
      </c>
      <c r="E41" s="76" t="n">
        <v>93</v>
      </c>
      <c r="F41" s="43" t="n">
        <f aca="false">F40 + D40</f>
        <v>44416</v>
      </c>
      <c r="G41" s="51" t="str">
        <f aca="false">DEC2HEX(F41)</f>
        <v>AD80</v>
      </c>
      <c r="H41" s="43" t="n">
        <v>93</v>
      </c>
      <c r="I41" s="54" t="s">
        <v>82</v>
      </c>
      <c r="J41" s="54"/>
      <c r="K41" s="54"/>
      <c r="L41" s="54"/>
      <c r="M41" s="54"/>
      <c r="N41" s="55"/>
      <c r="O41" s="52" t="n">
        <v>0.0712038888888889</v>
      </c>
      <c r="P41" s="52" t="n">
        <v>0.52066135406494</v>
      </c>
      <c r="Q41" s="52" t="n">
        <v>0.704875833333462</v>
      </c>
      <c r="R41" s="52" t="n">
        <v>2.82346200942993</v>
      </c>
      <c r="S41" s="43" t="s">
        <v>60</v>
      </c>
      <c r="T41" s="48" t="s">
        <v>51</v>
      </c>
      <c r="U41" s="48" t="s">
        <v>138</v>
      </c>
      <c r="V41" s="76" t="n">
        <v>93</v>
      </c>
    </row>
    <row r="42" customFormat="false" ht="23.85" hidden="false" customHeight="true" outlineLevel="0" collapsed="false">
      <c r="B42" s="50" t="n">
        <f aca="false">B41+1</f>
        <v>17</v>
      </c>
      <c r="C42" s="97" t="s">
        <v>140</v>
      </c>
      <c r="D42" s="98" t="n">
        <v>896</v>
      </c>
      <c r="E42" s="99" t="n">
        <v>912</v>
      </c>
      <c r="F42" s="43" t="n">
        <f aca="false">F41 + D41</f>
        <v>44544</v>
      </c>
      <c r="G42" s="51" t="str">
        <f aca="false">DEC2HEX(F42)</f>
        <v>AE00</v>
      </c>
      <c r="H42" s="43" t="n">
        <v>862</v>
      </c>
      <c r="I42" s="54" t="s">
        <v>84</v>
      </c>
      <c r="J42" s="54"/>
      <c r="K42" s="54"/>
      <c r="L42" s="54"/>
      <c r="M42" s="54"/>
      <c r="N42" s="55"/>
      <c r="O42" s="52" t="n">
        <v>0</v>
      </c>
      <c r="P42" s="52" t="n">
        <v>0</v>
      </c>
      <c r="Q42" s="52" t="n">
        <v>0.38589263888888</v>
      </c>
      <c r="R42" s="52" t="n">
        <v>7.09401416778564</v>
      </c>
      <c r="S42" s="43" t="s">
        <v>60</v>
      </c>
      <c r="T42" s="48" t="s">
        <v>51</v>
      </c>
      <c r="U42" s="48" t="s">
        <v>141</v>
      </c>
      <c r="V42" s="76" t="n">
        <v>912</v>
      </c>
    </row>
    <row r="43" customFormat="false" ht="16.15" hidden="false" customHeight="true" outlineLevel="0" collapsed="false">
      <c r="B43" s="50" t="n">
        <f aca="false">B42+1</f>
        <v>18</v>
      </c>
      <c r="C43" s="5" t="s">
        <v>85</v>
      </c>
      <c r="D43" s="43" t="n">
        <v>384</v>
      </c>
      <c r="E43" s="89"/>
      <c r="F43" s="43" t="n">
        <f aca="false">F42 + D42</f>
        <v>45440</v>
      </c>
      <c r="G43" s="51" t="str">
        <f aca="false">DEC2HEX(F43)</f>
        <v>B180</v>
      </c>
      <c r="H43" s="43" t="n">
        <v>358</v>
      </c>
      <c r="I43" s="54" t="s">
        <v>86</v>
      </c>
      <c r="J43" s="54"/>
      <c r="K43" s="54"/>
      <c r="L43" s="54"/>
      <c r="M43" s="54"/>
      <c r="N43" s="55"/>
      <c r="O43" s="52" t="n">
        <v>0.750657777777777</v>
      </c>
      <c r="P43" s="52" t="n">
        <v>3.12396812438965</v>
      </c>
      <c r="Q43" s="52" t="n">
        <v>0</v>
      </c>
      <c r="R43" s="52" t="n">
        <v>0</v>
      </c>
      <c r="S43" s="43" t="s">
        <v>50</v>
      </c>
      <c r="T43" s="48" t="s">
        <v>51</v>
      </c>
      <c r="U43" s="48"/>
    </row>
    <row r="44" customFormat="false" ht="16.15" hidden="false" customHeight="false" outlineLevel="0" collapsed="false">
      <c r="B44" s="50" t="n">
        <f aca="false">B43+1</f>
        <v>19</v>
      </c>
      <c r="C44" s="5" t="s">
        <v>87</v>
      </c>
      <c r="D44" s="43" t="n">
        <v>448</v>
      </c>
      <c r="E44" s="89"/>
      <c r="F44" s="43" t="n">
        <f aca="false">F43 + D43</f>
        <v>45824</v>
      </c>
      <c r="G44" s="51" t="str">
        <f aca="false">DEC2HEX(F44)</f>
        <v>B300</v>
      </c>
      <c r="H44" s="43" t="n">
        <v>408</v>
      </c>
      <c r="I44" s="49" t="s">
        <v>88</v>
      </c>
      <c r="J44" s="49"/>
      <c r="K44" s="49"/>
      <c r="L44" s="49"/>
      <c r="M44" s="49"/>
      <c r="N44" s="49"/>
      <c r="O44" s="52" t="n">
        <v>2.58232000000017</v>
      </c>
      <c r="P44" s="52" t="n">
        <v>57.2727489471436</v>
      </c>
      <c r="Q44" s="52" t="n">
        <v>0</v>
      </c>
      <c r="R44" s="52" t="n">
        <v>0</v>
      </c>
      <c r="S44" s="43" t="s">
        <v>50</v>
      </c>
      <c r="T44" s="48" t="s">
        <v>51</v>
      </c>
      <c r="U44" s="48"/>
    </row>
    <row r="45" customFormat="false" ht="16.15" hidden="false" customHeight="false" outlineLevel="0" collapsed="false">
      <c r="B45" s="50" t="n">
        <f aca="false">B44+1</f>
        <v>20</v>
      </c>
      <c r="C45" s="5" t="s">
        <v>89</v>
      </c>
      <c r="D45" s="43" t="n">
        <v>896</v>
      </c>
      <c r="E45" s="89"/>
      <c r="F45" s="43" t="n">
        <f aca="false">F44 + D44</f>
        <v>46272</v>
      </c>
      <c r="G45" s="51" t="str">
        <f aca="false">DEC2HEX(F45)</f>
        <v>B4C0</v>
      </c>
      <c r="H45" s="43" t="n">
        <v>856</v>
      </c>
      <c r="I45" s="49" t="s">
        <v>90</v>
      </c>
      <c r="J45" s="49"/>
      <c r="K45" s="49"/>
      <c r="L45" s="49"/>
      <c r="M45" s="49"/>
      <c r="N45" s="49"/>
      <c r="O45" s="52" t="n">
        <v>0.337135277777775</v>
      </c>
      <c r="P45" s="52" t="n">
        <v>0.279312133789063</v>
      </c>
      <c r="Q45" s="52" t="n">
        <v>0</v>
      </c>
      <c r="R45" s="52" t="n">
        <v>0</v>
      </c>
      <c r="S45" s="43" t="s">
        <v>50</v>
      </c>
      <c r="T45" s="48" t="s">
        <v>51</v>
      </c>
      <c r="U45" s="48"/>
    </row>
    <row r="46" customFormat="false" ht="16.15" hidden="false" customHeight="false" outlineLevel="0" collapsed="false">
      <c r="B46" s="91" t="n">
        <f aca="false">B45+1</f>
        <v>21</v>
      </c>
      <c r="C46" s="94" t="s">
        <v>142</v>
      </c>
      <c r="D46" s="43" t="n">
        <v>832</v>
      </c>
      <c r="E46" s="76" t="n">
        <v>802</v>
      </c>
      <c r="F46" s="43" t="n">
        <f aca="false">F45 + D45</f>
        <v>47168</v>
      </c>
      <c r="G46" s="51" t="str">
        <f aca="false">DEC2HEX(F46)</f>
        <v>B840</v>
      </c>
      <c r="H46" s="43" t="n">
        <v>783</v>
      </c>
      <c r="I46" s="49" t="s">
        <v>92</v>
      </c>
      <c r="J46" s="49"/>
      <c r="K46" s="49"/>
      <c r="L46" s="49"/>
      <c r="M46" s="49"/>
      <c r="N46" s="49"/>
      <c r="O46" s="52" t="n">
        <v>0.0712038888888889</v>
      </c>
      <c r="P46" s="52" t="n">
        <v>0.52066135406494</v>
      </c>
      <c r="Q46" s="52" t="n">
        <v>1.84466319444517</v>
      </c>
      <c r="R46" s="52" t="n">
        <v>7.53061294555664</v>
      </c>
      <c r="S46" s="43" t="s">
        <v>60</v>
      </c>
      <c r="T46" s="48" t="s">
        <v>51</v>
      </c>
      <c r="U46" s="48" t="s">
        <v>127</v>
      </c>
      <c r="V46" s="76" t="n">
        <v>802</v>
      </c>
    </row>
    <row r="47" customFormat="false" ht="23.85" hidden="false" customHeight="true" outlineLevel="0" collapsed="false">
      <c r="B47" s="95" t="n">
        <f aca="false">B46+1</f>
        <v>22</v>
      </c>
      <c r="C47" s="94" t="s">
        <v>143</v>
      </c>
      <c r="D47" s="43" t="n">
        <v>640</v>
      </c>
      <c r="E47" s="76" t="n">
        <v>632</v>
      </c>
      <c r="F47" s="43" t="n">
        <f aca="false">F46 + D46</f>
        <v>48000</v>
      </c>
      <c r="G47" s="51" t="str">
        <f aca="false">DEC2HEX(F47)</f>
        <v>BB80</v>
      </c>
      <c r="H47" s="43" t="n">
        <v>582</v>
      </c>
      <c r="I47" s="54" t="s">
        <v>94</v>
      </c>
      <c r="J47" s="54"/>
      <c r="K47" s="54"/>
      <c r="L47" s="54"/>
      <c r="M47" s="54"/>
      <c r="N47" s="55"/>
      <c r="O47" s="52" t="n">
        <v>0</v>
      </c>
      <c r="P47" s="52" t="n">
        <v>0</v>
      </c>
      <c r="Q47" s="52" t="n">
        <v>0.0394977777777779</v>
      </c>
      <c r="R47" s="52" t="n">
        <v>0.715909719467163</v>
      </c>
      <c r="S47" s="43" t="s">
        <v>60</v>
      </c>
      <c r="T47" s="48" t="s">
        <v>51</v>
      </c>
      <c r="U47" s="48" t="s">
        <v>141</v>
      </c>
      <c r="V47" s="76" t="n">
        <v>632</v>
      </c>
    </row>
    <row r="48" customFormat="false" ht="23.85" hidden="false" customHeight="true" outlineLevel="0" collapsed="false">
      <c r="B48" s="95" t="n">
        <f aca="false">B47+1</f>
        <v>23</v>
      </c>
      <c r="C48" s="97" t="s">
        <v>144</v>
      </c>
      <c r="D48" s="98" t="n">
        <v>576</v>
      </c>
      <c r="E48" s="99" t="n">
        <v>608</v>
      </c>
      <c r="F48" s="43" t="n">
        <f aca="false">F47 + D47</f>
        <v>48640</v>
      </c>
      <c r="G48" s="51" t="str">
        <f aca="false">DEC2HEX(F48)</f>
        <v>BE00</v>
      </c>
      <c r="H48" s="43" t="n">
        <v>558</v>
      </c>
      <c r="I48" s="54" t="s">
        <v>96</v>
      </c>
      <c r="J48" s="54"/>
      <c r="K48" s="54"/>
      <c r="L48" s="54"/>
      <c r="M48" s="54"/>
      <c r="N48" s="55"/>
      <c r="O48" s="52" t="n">
        <v>0</v>
      </c>
      <c r="P48" s="52" t="n">
        <v>0</v>
      </c>
      <c r="Q48" s="52" t="n">
        <v>0.0306409722222224</v>
      </c>
      <c r="R48" s="52" t="n">
        <v>0.585744380950928</v>
      </c>
      <c r="S48" s="43" t="s">
        <v>60</v>
      </c>
      <c r="T48" s="48" t="s">
        <v>51</v>
      </c>
      <c r="U48" s="48" t="s">
        <v>141</v>
      </c>
      <c r="V48" s="76" t="n">
        <v>608</v>
      </c>
    </row>
    <row r="49" customFormat="false" ht="23.85" hidden="false" customHeight="true" outlineLevel="0" collapsed="false">
      <c r="B49" s="95" t="n">
        <f aca="false">B48+1</f>
        <v>24</v>
      </c>
      <c r="C49" s="94" t="s">
        <v>145</v>
      </c>
      <c r="D49" s="43" t="n">
        <v>576</v>
      </c>
      <c r="E49" s="76" t="n">
        <v>548</v>
      </c>
      <c r="F49" s="43" t="n">
        <f aca="false">F48 + D48</f>
        <v>49216</v>
      </c>
      <c r="G49" s="51" t="str">
        <f aca="false">DEC2HEX(F49)</f>
        <v>C040</v>
      </c>
      <c r="H49" s="43" t="n">
        <v>498</v>
      </c>
      <c r="I49" s="54" t="s">
        <v>98</v>
      </c>
      <c r="J49" s="54"/>
      <c r="K49" s="54"/>
      <c r="L49" s="54"/>
      <c r="M49" s="54"/>
      <c r="N49" s="55"/>
      <c r="O49" s="52" t="n">
        <v>0</v>
      </c>
      <c r="P49" s="52" t="n">
        <v>0</v>
      </c>
      <c r="Q49" s="52" t="n">
        <v>0.0172480555555556</v>
      </c>
      <c r="R49" s="52" t="n">
        <v>0.292872190475464</v>
      </c>
      <c r="S49" s="43" t="s">
        <v>60</v>
      </c>
      <c r="T49" s="48" t="s">
        <v>51</v>
      </c>
      <c r="U49" s="48" t="s">
        <v>141</v>
      </c>
      <c r="V49" s="76" t="n">
        <v>548</v>
      </c>
    </row>
    <row r="50" customFormat="false" ht="23.85" hidden="false" customHeight="true" outlineLevel="0" collapsed="false">
      <c r="B50" s="95" t="n">
        <f aca="false">B49+1</f>
        <v>25</v>
      </c>
      <c r="C50" s="97" t="s">
        <v>146</v>
      </c>
      <c r="D50" s="98" t="n">
        <v>512</v>
      </c>
      <c r="E50" s="99" t="n">
        <v>529</v>
      </c>
      <c r="F50" s="43" t="n">
        <f aca="false">F49 + D49</f>
        <v>49792</v>
      </c>
      <c r="G50" s="51" t="str">
        <f aca="false">DEC2HEX(F50)</f>
        <v>C280</v>
      </c>
      <c r="H50" s="43" t="n">
        <v>479</v>
      </c>
      <c r="I50" s="54" t="s">
        <v>100</v>
      </c>
      <c r="J50" s="54"/>
      <c r="K50" s="54"/>
      <c r="L50" s="54"/>
      <c r="M50" s="54"/>
      <c r="N50" s="55"/>
      <c r="O50" s="52" t="n">
        <v>0</v>
      </c>
      <c r="P50" s="52" t="n">
        <v>0</v>
      </c>
      <c r="Q50" s="52" t="n">
        <v>0.0123654166666666</v>
      </c>
      <c r="R50" s="52" t="n">
        <v>0.162706851959229</v>
      </c>
      <c r="S50" s="43" t="s">
        <v>60</v>
      </c>
      <c r="T50" s="48" t="s">
        <v>51</v>
      </c>
      <c r="U50" s="48" t="s">
        <v>141</v>
      </c>
      <c r="V50" s="76" t="n">
        <v>529</v>
      </c>
    </row>
    <row r="51" customFormat="false" ht="23.85" hidden="false" customHeight="true" outlineLevel="0" collapsed="false">
      <c r="B51" s="91" t="n">
        <f aca="false">B50+1</f>
        <v>26</v>
      </c>
      <c r="C51" s="97" t="s">
        <v>147</v>
      </c>
      <c r="D51" s="98" t="n">
        <v>576</v>
      </c>
      <c r="E51" s="99" t="n">
        <v>599</v>
      </c>
      <c r="F51" s="43" t="n">
        <f aca="false">F50 + D50</f>
        <v>50304</v>
      </c>
      <c r="G51" s="51" t="str">
        <f aca="false">DEC2HEX(F51)</f>
        <v>C480</v>
      </c>
      <c r="H51" s="43" t="n">
        <v>549</v>
      </c>
      <c r="I51" s="54" t="s">
        <v>102</v>
      </c>
      <c r="J51" s="54"/>
      <c r="K51" s="54"/>
      <c r="L51" s="54"/>
      <c r="M51" s="54"/>
      <c r="N51" s="55"/>
      <c r="O51" s="52" t="n">
        <v>0</v>
      </c>
      <c r="P51" s="52" t="n">
        <v>0</v>
      </c>
      <c r="Q51" s="52" t="n">
        <v>0.0149180555555555</v>
      </c>
      <c r="R51" s="52" t="n">
        <v>0.054362773895263</v>
      </c>
      <c r="S51" s="43" t="s">
        <v>60</v>
      </c>
      <c r="T51" s="48" t="s">
        <v>51</v>
      </c>
      <c r="U51" s="48" t="s">
        <v>141</v>
      </c>
      <c r="V51" s="76" t="n">
        <v>599</v>
      </c>
    </row>
    <row r="52" customFormat="false" ht="23.85" hidden="false" customHeight="true" outlineLevel="0" collapsed="false">
      <c r="B52" s="91" t="n">
        <f aca="false">B51+1</f>
        <v>27</v>
      </c>
      <c r="C52" s="97" t="s">
        <v>148</v>
      </c>
      <c r="D52" s="98" t="n">
        <v>576</v>
      </c>
      <c r="E52" s="99" t="n">
        <v>583</v>
      </c>
      <c r="F52" s="43" t="n">
        <f aca="false">F51 + D51</f>
        <v>50880</v>
      </c>
      <c r="G52" s="51" t="str">
        <f aca="false">DEC2HEX(F52)</f>
        <v>C6C0</v>
      </c>
      <c r="H52" s="43" t="n">
        <v>533</v>
      </c>
      <c r="I52" s="54" t="s">
        <v>104</v>
      </c>
      <c r="J52" s="54"/>
      <c r="K52" s="54"/>
      <c r="L52" s="54"/>
      <c r="M52" s="54"/>
      <c r="N52" s="55"/>
      <c r="O52" s="52" t="n">
        <v>0</v>
      </c>
      <c r="P52" s="52" t="n">
        <v>0</v>
      </c>
      <c r="Q52" s="52" t="n">
        <v>0.0109655555555555</v>
      </c>
      <c r="R52" s="52" t="n">
        <v>0.0499985218048096</v>
      </c>
      <c r="S52" s="43" t="s">
        <v>60</v>
      </c>
      <c r="T52" s="48" t="s">
        <v>51</v>
      </c>
      <c r="U52" s="48" t="s">
        <v>141</v>
      </c>
      <c r="V52" s="76" t="n">
        <v>583</v>
      </c>
    </row>
    <row r="53" customFormat="false" ht="23.85" hidden="false" customHeight="true" outlineLevel="0" collapsed="false">
      <c r="B53" s="91" t="n">
        <f aca="false">B52+1</f>
        <v>28</v>
      </c>
      <c r="C53" s="94" t="s">
        <v>149</v>
      </c>
      <c r="D53" s="43" t="n">
        <v>576</v>
      </c>
      <c r="E53" s="76" t="n">
        <v>550</v>
      </c>
      <c r="F53" s="43" t="n">
        <f aca="false">F52 + D52</f>
        <v>51456</v>
      </c>
      <c r="G53" s="51" t="str">
        <f aca="false">DEC2HEX(F53)</f>
        <v>C900</v>
      </c>
      <c r="H53" s="43" t="n">
        <v>500</v>
      </c>
      <c r="I53" s="54" t="s">
        <v>106</v>
      </c>
      <c r="J53" s="54"/>
      <c r="K53" s="54"/>
      <c r="L53" s="54"/>
      <c r="M53" s="54"/>
      <c r="N53" s="55"/>
      <c r="O53" s="52" t="n">
        <v>0</v>
      </c>
      <c r="P53" s="52" t="n">
        <v>0</v>
      </c>
      <c r="Q53" s="52" t="n">
        <v>0.00930194444444441</v>
      </c>
      <c r="R53" s="52" t="n">
        <v>0.0412700176239014</v>
      </c>
      <c r="S53" s="43" t="s">
        <v>60</v>
      </c>
      <c r="T53" s="48" t="s">
        <v>51</v>
      </c>
      <c r="U53" s="48" t="s">
        <v>141</v>
      </c>
      <c r="V53" s="76" t="n">
        <v>550</v>
      </c>
    </row>
    <row r="54" customFormat="false" ht="23.85" hidden="false" customHeight="true" outlineLevel="0" collapsed="false">
      <c r="B54" s="91" t="n">
        <f aca="false">B53+1</f>
        <v>29</v>
      </c>
      <c r="C54" s="97" t="s">
        <v>150</v>
      </c>
      <c r="D54" s="98" t="n">
        <v>512</v>
      </c>
      <c r="E54" s="99" t="n">
        <v>531</v>
      </c>
      <c r="F54" s="43" t="n">
        <f aca="false">F53 + D53</f>
        <v>52032</v>
      </c>
      <c r="G54" s="51" t="str">
        <f aca="false">DEC2HEX(F54)</f>
        <v>CB40</v>
      </c>
      <c r="H54" s="43" t="n">
        <v>481</v>
      </c>
      <c r="I54" s="54" t="s">
        <v>108</v>
      </c>
      <c r="J54" s="54"/>
      <c r="K54" s="54"/>
      <c r="L54" s="54"/>
      <c r="M54" s="54"/>
      <c r="N54" s="55"/>
      <c r="O54" s="52" t="n">
        <v>0</v>
      </c>
      <c r="P54" s="52" t="n">
        <v>0</v>
      </c>
      <c r="Q54" s="52" t="n">
        <v>0.0084486111111111</v>
      </c>
      <c r="R54" s="52" t="n">
        <v>0.0369057655334473</v>
      </c>
      <c r="S54" s="43" t="s">
        <v>60</v>
      </c>
      <c r="T54" s="48" t="s">
        <v>51</v>
      </c>
      <c r="U54" s="48" t="s">
        <v>141</v>
      </c>
      <c r="V54" s="76" t="n">
        <v>531</v>
      </c>
    </row>
    <row r="55" customFormat="false" ht="23.85" hidden="false" customHeight="true" outlineLevel="0" collapsed="false">
      <c r="B55" s="91" t="n">
        <f aca="false">B54+1</f>
        <v>30</v>
      </c>
      <c r="C55" s="97" t="s">
        <v>151</v>
      </c>
      <c r="D55" s="98" t="n">
        <v>896</v>
      </c>
      <c r="E55" s="99" t="n">
        <v>922</v>
      </c>
      <c r="F55" s="43" t="n">
        <f aca="false">F54 + D54</f>
        <v>52544</v>
      </c>
      <c r="G55" s="51" t="str">
        <f aca="false">DEC2HEX(F55)</f>
        <v>CD40</v>
      </c>
      <c r="H55" s="43" t="n">
        <v>872</v>
      </c>
      <c r="I55" s="54" t="s">
        <v>110</v>
      </c>
      <c r="J55" s="54"/>
      <c r="K55" s="54"/>
      <c r="L55" s="54"/>
      <c r="M55" s="54"/>
      <c r="N55" s="55"/>
      <c r="O55" s="52" t="n">
        <v>0</v>
      </c>
      <c r="P55" s="52" t="n">
        <v>0</v>
      </c>
      <c r="Q55" s="52" t="n">
        <v>0.581423472222187</v>
      </c>
      <c r="R55" s="52" t="n">
        <v>3.55679988861083</v>
      </c>
      <c r="S55" s="43" t="s">
        <v>60</v>
      </c>
      <c r="T55" s="48" t="s">
        <v>51</v>
      </c>
      <c r="U55" s="48" t="s">
        <v>141</v>
      </c>
      <c r="V55" s="76" t="n">
        <v>922</v>
      </c>
    </row>
    <row r="56" customFormat="false" ht="23.85" hidden="false" customHeight="true" outlineLevel="0" collapsed="false">
      <c r="B56" s="91" t="n">
        <f aca="false">B55+1</f>
        <v>31</v>
      </c>
      <c r="C56" s="97" t="s">
        <v>152</v>
      </c>
      <c r="D56" s="98" t="n">
        <v>896</v>
      </c>
      <c r="E56" s="99" t="n">
        <v>906</v>
      </c>
      <c r="F56" s="43" t="n">
        <f aca="false">F55 + D55</f>
        <v>53440</v>
      </c>
      <c r="G56" s="51" t="str">
        <f aca="false">DEC2HEX(F56)</f>
        <v>D0C0</v>
      </c>
      <c r="H56" s="43" t="n">
        <v>856</v>
      </c>
      <c r="I56" s="54" t="s">
        <v>112</v>
      </c>
      <c r="J56" s="54"/>
      <c r="K56" s="54"/>
      <c r="L56" s="54"/>
      <c r="M56" s="54"/>
      <c r="N56" s="55"/>
      <c r="O56" s="52" t="n">
        <v>0</v>
      </c>
      <c r="P56" s="52" t="n">
        <v>0</v>
      </c>
      <c r="Q56" s="52" t="n">
        <v>0.624448194444442</v>
      </c>
      <c r="R56" s="52" t="n">
        <v>3.65802717208862</v>
      </c>
      <c r="S56" s="43" t="s">
        <v>60</v>
      </c>
      <c r="T56" s="48" t="s">
        <v>51</v>
      </c>
      <c r="U56" s="48" t="s">
        <v>141</v>
      </c>
      <c r="V56" s="76" t="n">
        <v>906</v>
      </c>
    </row>
    <row r="57" customFormat="false" ht="16.15" hidden="false" customHeight="true" outlineLevel="0" collapsed="false">
      <c r="B57" s="50" t="n">
        <f aca="false">B56+1</f>
        <v>32</v>
      </c>
      <c r="C57" s="5" t="s">
        <v>113</v>
      </c>
      <c r="D57" s="43" t="n">
        <v>128</v>
      </c>
      <c r="E57" s="89"/>
      <c r="F57" s="43" t="n">
        <f aca="false">F56 + D56</f>
        <v>54336</v>
      </c>
      <c r="G57" s="51" t="str">
        <f aca="false">DEC2HEX(F57)</f>
        <v>D440</v>
      </c>
      <c r="H57" s="43" t="n">
        <v>50</v>
      </c>
      <c r="I57" s="54" t="s">
        <v>114</v>
      </c>
      <c r="J57" s="54"/>
      <c r="K57" s="54"/>
      <c r="L57" s="54"/>
      <c r="M57" s="54"/>
      <c r="N57" s="55"/>
      <c r="O57" s="52" t="n">
        <v>0.0712055555555556</v>
      </c>
      <c r="P57" s="52" t="n">
        <v>0.520661354064941</v>
      </c>
      <c r="Q57" s="52" t="n">
        <v>0</v>
      </c>
      <c r="R57" s="52" t="n">
        <v>0</v>
      </c>
      <c r="S57" s="43" t="s">
        <v>50</v>
      </c>
      <c r="T57" s="48" t="s">
        <v>51</v>
      </c>
    </row>
    <row r="58" customFormat="false" ht="16.15" hidden="false" customHeight="true" outlineLevel="0" collapsed="false">
      <c r="B58" s="50" t="n">
        <f aca="false">B57+1</f>
        <v>33</v>
      </c>
      <c r="C58" s="5" t="s">
        <v>115</v>
      </c>
      <c r="D58" s="43" t="n">
        <v>256</v>
      </c>
      <c r="E58" s="89"/>
      <c r="F58" s="43" t="n">
        <f aca="false">F57 + D57</f>
        <v>54464</v>
      </c>
      <c r="G58" s="51" t="str">
        <f aca="false">DEC2HEX(F58)</f>
        <v>D4C0</v>
      </c>
      <c r="H58" s="43" t="n">
        <v>206</v>
      </c>
      <c r="I58" s="54" t="s">
        <v>116</v>
      </c>
      <c r="J58" s="54"/>
      <c r="K58" s="54"/>
      <c r="L58" s="54"/>
      <c r="M58" s="54"/>
      <c r="N58" s="55"/>
      <c r="O58" s="52" t="n">
        <v>0.120721944444444</v>
      </c>
      <c r="P58" s="52" t="n">
        <v>2.86363744735718</v>
      </c>
      <c r="Q58" s="52" t="n">
        <v>0</v>
      </c>
      <c r="R58" s="52" t="n">
        <v>0</v>
      </c>
      <c r="S58" s="43" t="s">
        <v>50</v>
      </c>
      <c r="T58" s="48" t="s">
        <v>51</v>
      </c>
    </row>
    <row r="59" customFormat="false" ht="13.8" hidden="false" customHeight="false" outlineLevel="0" collapsed="false">
      <c r="B59" s="50" t="n">
        <f aca="false">B58+1</f>
        <v>34</v>
      </c>
      <c r="C59" s="57" t="s">
        <v>117</v>
      </c>
      <c r="D59" s="43" t="n">
        <v>128</v>
      </c>
      <c r="E59" s="89"/>
      <c r="F59" s="43" t="n">
        <f aca="false">F58 + D58</f>
        <v>54720</v>
      </c>
      <c r="G59" s="43" t="str">
        <f aca="false">DEC2HEX(F59)</f>
        <v>D5C0</v>
      </c>
      <c r="H59" s="43"/>
      <c r="I59" s="54"/>
      <c r="J59" s="54"/>
      <c r="K59" s="54"/>
      <c r="L59" s="54"/>
      <c r="M59" s="54"/>
      <c r="N59" s="55"/>
      <c r="O59" s="62"/>
      <c r="P59" s="62"/>
      <c r="Q59" s="63"/>
      <c r="R59" s="63"/>
      <c r="S59" s="43"/>
      <c r="T59" s="48"/>
    </row>
    <row r="60" customFormat="false" ht="13.8" hidden="false" customHeight="false" outlineLevel="0" collapsed="false">
      <c r="B60" s="50" t="n">
        <f aca="false">B59+1</f>
        <v>35</v>
      </c>
      <c r="C60" s="61" t="s">
        <v>118</v>
      </c>
      <c r="D60" s="64" t="n">
        <v>1024</v>
      </c>
      <c r="E60" s="89"/>
      <c r="F60" s="43" t="n">
        <f aca="false">F59 + D59</f>
        <v>54848</v>
      </c>
      <c r="G60" s="43" t="str">
        <f aca="false">DEC2HEX(F60)</f>
        <v>D640</v>
      </c>
      <c r="H60" s="43"/>
      <c r="I60" s="54"/>
      <c r="J60" s="54"/>
      <c r="K60" s="54"/>
      <c r="L60" s="54"/>
      <c r="M60" s="54"/>
      <c r="N60" s="55"/>
      <c r="O60" s="62"/>
      <c r="P60" s="62"/>
      <c r="Q60" s="63"/>
      <c r="R60" s="63"/>
      <c r="S60" s="43"/>
      <c r="T60" s="48"/>
    </row>
    <row r="61" customFormat="false" ht="13.8" hidden="false" customHeight="false" outlineLevel="0" collapsed="false">
      <c r="B61" s="50" t="n">
        <f aca="false">B60+1</f>
        <v>36</v>
      </c>
      <c r="C61" s="61" t="s">
        <v>119</v>
      </c>
      <c r="D61" s="64" t="n">
        <v>704</v>
      </c>
      <c r="E61" s="89"/>
      <c r="F61" s="43" t="n">
        <f aca="false">F60 + D60</f>
        <v>55872</v>
      </c>
      <c r="G61" s="43" t="str">
        <f aca="false">DEC2HEX(F61)</f>
        <v>DA40</v>
      </c>
      <c r="H61" s="43"/>
      <c r="I61" s="54"/>
      <c r="J61" s="54"/>
      <c r="K61" s="54"/>
      <c r="L61" s="54"/>
      <c r="M61" s="54"/>
      <c r="N61" s="55"/>
      <c r="O61" s="62"/>
      <c r="P61" s="62"/>
      <c r="Q61" s="63"/>
      <c r="R61" s="63"/>
      <c r="S61" s="43"/>
      <c r="T61" s="48"/>
    </row>
    <row r="62" customFormat="false" ht="13.8" hidden="false" customHeight="false" outlineLevel="0" collapsed="false">
      <c r="B62" s="50" t="n">
        <f aca="false">B61+1</f>
        <v>37</v>
      </c>
      <c r="C62" s="61" t="s">
        <v>120</v>
      </c>
      <c r="D62" s="64" t="n">
        <v>512</v>
      </c>
      <c r="E62" s="89"/>
      <c r="F62" s="43" t="n">
        <f aca="false">F61 + D61</f>
        <v>56576</v>
      </c>
      <c r="G62" s="43" t="str">
        <f aca="false">DEC2HEX(F62)</f>
        <v>DD00</v>
      </c>
      <c r="H62" s="43"/>
      <c r="I62" s="54"/>
      <c r="J62" s="54"/>
      <c r="K62" s="54"/>
      <c r="L62" s="54"/>
      <c r="M62" s="54"/>
      <c r="N62" s="55"/>
      <c r="O62" s="62"/>
      <c r="P62" s="62"/>
      <c r="Q62" s="63"/>
      <c r="R62" s="63"/>
      <c r="S62" s="43"/>
      <c r="T62" s="48"/>
    </row>
    <row r="63" customFormat="false" ht="13.8" hidden="false" customHeight="false" outlineLevel="0" collapsed="false">
      <c r="B63" s="50" t="n">
        <f aca="false">B62+1</f>
        <v>38</v>
      </c>
      <c r="C63" s="61" t="s">
        <v>121</v>
      </c>
      <c r="D63" s="65" t="n">
        <v>128</v>
      </c>
      <c r="E63" s="89"/>
      <c r="F63" s="43" t="n">
        <f aca="false">F62 + D62</f>
        <v>57088</v>
      </c>
      <c r="G63" s="43" t="str">
        <f aca="false">DEC2HEX(F63)</f>
        <v>DF00</v>
      </c>
      <c r="H63" s="43"/>
      <c r="I63" s="54"/>
      <c r="J63" s="54"/>
      <c r="K63" s="54"/>
      <c r="L63" s="54"/>
      <c r="M63" s="54"/>
      <c r="N63" s="55"/>
      <c r="O63" s="62"/>
      <c r="P63" s="62"/>
      <c r="Q63" s="63"/>
      <c r="R63" s="63"/>
      <c r="S63" s="66"/>
      <c r="T63" s="48"/>
    </row>
    <row r="64" customFormat="false" ht="13.8" hidden="false" customHeight="false" outlineLevel="0" collapsed="false">
      <c r="B64" s="50" t="n">
        <f aca="false">B63+1</f>
        <v>39</v>
      </c>
      <c r="C64" s="61" t="s">
        <v>122</v>
      </c>
      <c r="D64" s="67" t="n">
        <v>128</v>
      </c>
      <c r="E64" s="89"/>
      <c r="F64" s="43" t="n">
        <f aca="false">F63 + D63</f>
        <v>57216</v>
      </c>
      <c r="G64" s="43" t="str">
        <f aca="false">DEC2HEX(F64)</f>
        <v>DF80</v>
      </c>
      <c r="H64" s="43"/>
      <c r="I64" s="54"/>
      <c r="J64" s="54"/>
      <c r="K64" s="54"/>
      <c r="L64" s="54"/>
      <c r="M64" s="54"/>
      <c r="N64" s="55"/>
      <c r="O64" s="62"/>
      <c r="P64" s="62"/>
      <c r="Q64" s="63"/>
      <c r="R64" s="63"/>
      <c r="S64" s="66"/>
      <c r="T64" s="48"/>
    </row>
    <row r="65" customFormat="false" ht="13.8" hidden="true" customHeight="false" outlineLevel="0" collapsed="false">
      <c r="B65" s="50" t="n">
        <f aca="false">B64+1</f>
        <v>40</v>
      </c>
      <c r="C65" s="1"/>
      <c r="D65" s="68"/>
      <c r="F65" s="43" t="n">
        <f aca="false">F64 + D64</f>
        <v>57344</v>
      </c>
      <c r="G65" s="43" t="str">
        <f aca="false">DEC2HEX(F65)</f>
        <v>E000</v>
      </c>
      <c r="H65" s="2"/>
      <c r="S65" s="68"/>
    </row>
    <row r="66" customFormat="false" ht="14.25" hidden="true" customHeight="true" outlineLevel="0" collapsed="false">
      <c r="B66" s="50" t="n">
        <f aca="false">B65+1</f>
        <v>41</v>
      </c>
      <c r="C66" s="1"/>
      <c r="D66" s="68"/>
      <c r="F66" s="2"/>
      <c r="G66" s="2"/>
      <c r="H66" s="2"/>
      <c r="I66" s="69" t="s">
        <v>123</v>
      </c>
      <c r="J66" s="69"/>
      <c r="K66" s="69"/>
      <c r="L66" s="69"/>
      <c r="M66" s="69"/>
      <c r="N66" s="70"/>
      <c r="O66" s="71"/>
      <c r="P66" s="71"/>
      <c r="Q66" s="72"/>
      <c r="R66" s="72"/>
      <c r="S66" s="73" t="s">
        <v>124</v>
      </c>
    </row>
    <row r="67" customFormat="false" ht="14.25" hidden="true" customHeight="true" outlineLevel="0" collapsed="false">
      <c r="B67" s="50" t="n">
        <f aca="false">B66+1</f>
        <v>42</v>
      </c>
      <c r="C67" s="1"/>
      <c r="D67" s="68"/>
      <c r="F67" s="2"/>
      <c r="G67" s="2"/>
      <c r="H67" s="2"/>
      <c r="I67" s="69"/>
      <c r="J67" s="69"/>
      <c r="K67" s="69"/>
      <c r="L67" s="69"/>
      <c r="M67" s="69"/>
      <c r="N67" s="70"/>
      <c r="O67" s="71"/>
      <c r="P67" s="71"/>
      <c r="Q67" s="72"/>
      <c r="R67" s="72"/>
      <c r="S67" s="73"/>
    </row>
    <row r="68" customFormat="false" ht="14.25" hidden="true" customHeight="true" outlineLevel="0" collapsed="false">
      <c r="B68" s="50" t="n">
        <f aca="false">B67+1</f>
        <v>43</v>
      </c>
      <c r="C68" s="1"/>
      <c r="D68" s="68"/>
      <c r="F68" s="2"/>
      <c r="G68" s="2"/>
      <c r="H68" s="2"/>
      <c r="I68" s="69"/>
      <c r="J68" s="69"/>
      <c r="K68" s="69"/>
      <c r="L68" s="69"/>
      <c r="M68" s="69"/>
      <c r="N68" s="70"/>
      <c r="O68" s="71"/>
      <c r="P68" s="71"/>
      <c r="Q68" s="72"/>
      <c r="R68" s="72"/>
      <c r="S68" s="73"/>
    </row>
    <row r="69" customFormat="false" ht="14.25" hidden="true" customHeight="true" outlineLevel="0" collapsed="false">
      <c r="B69" s="50" t="n">
        <f aca="false">B68+1</f>
        <v>44</v>
      </c>
      <c r="C69" s="1"/>
      <c r="D69" s="68"/>
      <c r="F69" s="2"/>
      <c r="G69" s="2"/>
      <c r="H69" s="2"/>
      <c r="I69" s="69"/>
      <c r="J69" s="69"/>
      <c r="K69" s="69"/>
      <c r="L69" s="69"/>
      <c r="M69" s="69"/>
      <c r="N69" s="70"/>
      <c r="O69" s="71"/>
      <c r="P69" s="71"/>
      <c r="Q69" s="72"/>
      <c r="R69" s="72"/>
      <c r="S69" s="73"/>
    </row>
    <row r="70" customFormat="false" ht="13.8" hidden="false" customHeight="false" outlineLevel="0" collapsed="false">
      <c r="B70" s="74"/>
      <c r="C70" s="1"/>
      <c r="D70" s="68"/>
      <c r="F70" s="2"/>
      <c r="G70" s="2"/>
      <c r="H70" s="2"/>
      <c r="S70" s="68"/>
    </row>
    <row r="71" customFormat="false" ht="13.8" hidden="false" customHeight="false" outlineLevel="0" collapsed="false">
      <c r="B71" s="74"/>
      <c r="C71" s="1"/>
      <c r="D71" s="68"/>
      <c r="F71" s="2"/>
      <c r="G71" s="2"/>
      <c r="H71" s="2"/>
      <c r="S71" s="68"/>
    </row>
    <row r="72" customFormat="false" ht="13.8" hidden="false" customHeight="false" outlineLevel="0" collapsed="false">
      <c r="B72" s="74"/>
      <c r="C72" s="1"/>
      <c r="D72" s="68"/>
      <c r="F72" s="2"/>
      <c r="G72" s="2"/>
      <c r="H72" s="2"/>
      <c r="S72" s="68"/>
    </row>
    <row r="73" customFormat="false" ht="13.8" hidden="false" customHeight="false" outlineLevel="0" collapsed="false">
      <c r="B73" s="74"/>
      <c r="C73" s="1"/>
      <c r="D73" s="68"/>
      <c r="F73" s="2"/>
      <c r="G73" s="2"/>
      <c r="H73" s="2"/>
      <c r="S73" s="68"/>
    </row>
    <row r="74" customFormat="false" ht="13.8" hidden="false" customHeight="false" outlineLevel="0" collapsed="false">
      <c r="B74" s="74"/>
      <c r="C74" s="1"/>
      <c r="D74" s="68"/>
      <c r="F74" s="2"/>
      <c r="G74" s="2"/>
      <c r="H74" s="2"/>
      <c r="S74" s="68"/>
    </row>
    <row r="75" customFormat="false" ht="13.8" hidden="false" customHeight="false" outlineLevel="0" collapsed="false">
      <c r="B75" s="74"/>
      <c r="C75" s="1"/>
      <c r="D75" s="68"/>
      <c r="F75" s="2"/>
      <c r="G75" s="2"/>
      <c r="H75" s="2"/>
      <c r="S75" s="68"/>
    </row>
    <row r="76" customFormat="false" ht="13.8" hidden="false" customHeight="false" outlineLevel="0" collapsed="false">
      <c r="B76" s="74"/>
      <c r="C76" s="1"/>
      <c r="D76" s="68"/>
      <c r="F76" s="2"/>
      <c r="G76" s="2"/>
      <c r="H76" s="2"/>
      <c r="S76" s="68"/>
    </row>
    <row r="77" customFormat="false" ht="13.8" hidden="false" customHeight="false" outlineLevel="0" collapsed="false">
      <c r="B77" s="74"/>
      <c r="C77" s="1"/>
      <c r="D77" s="68"/>
      <c r="F77" s="2"/>
      <c r="G77" s="2"/>
      <c r="H77" s="2"/>
      <c r="S77" s="68"/>
    </row>
    <row r="78" customFormat="false" ht="13.8" hidden="false" customHeight="false" outlineLevel="0" collapsed="false">
      <c r="B78" s="74"/>
      <c r="C78" s="1"/>
      <c r="D78" s="68"/>
      <c r="F78" s="2"/>
      <c r="G78" s="2"/>
      <c r="H78" s="2"/>
      <c r="S78" s="68"/>
    </row>
    <row r="79" customFormat="false" ht="13.8" hidden="false" customHeight="false" outlineLevel="0" collapsed="false">
      <c r="B79" s="74"/>
      <c r="C79" s="1"/>
      <c r="D79" s="68"/>
      <c r="F79" s="2"/>
      <c r="G79" s="2"/>
      <c r="H79" s="2"/>
      <c r="S79" s="68"/>
    </row>
    <row r="80" customFormat="false" ht="13.8" hidden="false" customHeight="false" outlineLevel="0" collapsed="false">
      <c r="B80" s="74"/>
      <c r="C80" s="1"/>
      <c r="D80" s="68"/>
      <c r="F80" s="2"/>
      <c r="G80" s="2"/>
      <c r="H80" s="2"/>
      <c r="S80" s="68"/>
    </row>
    <row r="81" customFormat="false" ht="13.8" hidden="false" customHeight="false" outlineLevel="0" collapsed="false">
      <c r="B81" s="74"/>
      <c r="C81" s="1"/>
      <c r="D81" s="68"/>
      <c r="F81" s="2"/>
      <c r="G81" s="2"/>
      <c r="H81" s="2"/>
      <c r="S81" s="68"/>
    </row>
    <row r="82" customFormat="false" ht="13.8" hidden="false" customHeight="false" outlineLevel="0" collapsed="false">
      <c r="B82" s="74"/>
      <c r="C82" s="1"/>
      <c r="D82" s="2"/>
      <c r="F82" s="2"/>
      <c r="G82" s="2"/>
      <c r="H82" s="2"/>
      <c r="S82" s="2"/>
    </row>
    <row r="83" customFormat="false" ht="13.8" hidden="false" customHeight="false" outlineLevel="0" collapsed="false">
      <c r="B83" s="74"/>
      <c r="C83" s="1"/>
      <c r="D83" s="2"/>
      <c r="F83" s="2"/>
      <c r="G83" s="2"/>
      <c r="H83" s="2"/>
      <c r="S83" s="2"/>
    </row>
    <row r="84" customFormat="false" ht="13.8" hidden="false" customHeight="false" outlineLevel="0" collapsed="false">
      <c r="B84" s="74"/>
      <c r="C84" s="1"/>
      <c r="D84" s="2"/>
      <c r="F84" s="2"/>
      <c r="G84" s="2"/>
      <c r="H84" s="2"/>
      <c r="S84" s="2"/>
    </row>
    <row r="85" customFormat="false" ht="13.8" hidden="false" customHeight="false" outlineLevel="0" collapsed="false">
      <c r="B85" s="74"/>
      <c r="C85" s="1"/>
      <c r="D85" s="2"/>
      <c r="F85" s="2"/>
      <c r="G85" s="2"/>
      <c r="H85" s="2"/>
      <c r="S85" s="2"/>
    </row>
    <row r="86" customFormat="false" ht="13.8" hidden="false" customHeight="false" outlineLevel="0" collapsed="false">
      <c r="B86" s="2"/>
      <c r="C86" s="75"/>
      <c r="D86" s="75"/>
      <c r="F86" s="2"/>
      <c r="G86" s="2"/>
      <c r="H86" s="2"/>
      <c r="S86" s="2"/>
    </row>
    <row r="87" customFormat="false" ht="13.8" hidden="false" customHeight="false" outlineLevel="0" collapsed="false">
      <c r="B87" s="2"/>
      <c r="C87" s="75"/>
      <c r="D87" s="75"/>
      <c r="F87" s="2"/>
      <c r="G87" s="2"/>
      <c r="H87" s="2"/>
      <c r="S87" s="2"/>
    </row>
    <row r="88" customFormat="false" ht="13.8" hidden="false" customHeight="false" outlineLevel="0" collapsed="false">
      <c r="B88" s="2"/>
      <c r="C88" s="75"/>
      <c r="D88" s="75"/>
      <c r="F88" s="2"/>
      <c r="G88" s="2"/>
      <c r="H88" s="2"/>
      <c r="S88" s="2"/>
    </row>
    <row r="89" customFormat="false" ht="13.8" hidden="false" customHeight="false" outlineLevel="0" collapsed="false">
      <c r="B89" s="2"/>
      <c r="C89" s="75"/>
      <c r="D89" s="75"/>
      <c r="F89" s="2"/>
      <c r="G89" s="2"/>
      <c r="H89" s="2"/>
      <c r="S89" s="2"/>
    </row>
  </sheetData>
  <mergeCells count="64">
    <mergeCell ref="G1:H1"/>
    <mergeCell ref="I1:M1"/>
    <mergeCell ref="C12:J12"/>
    <mergeCell ref="C13:J13"/>
    <mergeCell ref="C14:J14"/>
    <mergeCell ref="I16:M16"/>
    <mergeCell ref="C17:C18"/>
    <mergeCell ref="N17:P17"/>
    <mergeCell ref="N18:P18"/>
    <mergeCell ref="I19:M19"/>
    <mergeCell ref="O22:P22"/>
    <mergeCell ref="B24:B25"/>
    <mergeCell ref="C24:C25"/>
    <mergeCell ref="G24:G25"/>
    <mergeCell ref="H24:H25"/>
    <mergeCell ref="I24:M24"/>
    <mergeCell ref="N24:N25"/>
    <mergeCell ref="O24:O25"/>
    <mergeCell ref="P24:P25"/>
    <mergeCell ref="Q24:Q25"/>
    <mergeCell ref="R24:R25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  <mergeCell ref="I36:M36"/>
    <mergeCell ref="I37:M37"/>
    <mergeCell ref="I38:M38"/>
    <mergeCell ref="I39:M39"/>
    <mergeCell ref="I40:M40"/>
    <mergeCell ref="I41:M41"/>
    <mergeCell ref="I42:M42"/>
    <mergeCell ref="I43:M43"/>
    <mergeCell ref="I44:M44"/>
    <mergeCell ref="I45:M45"/>
    <mergeCell ref="I46:M46"/>
    <mergeCell ref="I47:M47"/>
    <mergeCell ref="I48:M48"/>
    <mergeCell ref="I49:M49"/>
    <mergeCell ref="I50:M50"/>
    <mergeCell ref="I51:M51"/>
    <mergeCell ref="I52:M52"/>
    <mergeCell ref="I53:M53"/>
    <mergeCell ref="I54:M54"/>
    <mergeCell ref="I55:M55"/>
    <mergeCell ref="I56:M56"/>
    <mergeCell ref="I57:M57"/>
    <mergeCell ref="I58:M58"/>
    <mergeCell ref="I59:M59"/>
    <mergeCell ref="I60:M60"/>
    <mergeCell ref="I61:M61"/>
    <mergeCell ref="I62:M62"/>
    <mergeCell ref="I63:M63"/>
    <mergeCell ref="I64:M64"/>
    <mergeCell ref="I66:M69"/>
    <mergeCell ref="S66:S69"/>
    <mergeCell ref="C86:D89"/>
  </mergeCells>
  <conditionalFormatting sqref="E7">
    <cfRule type="cellIs" priority="2" operator="lessThan" aboveAverage="0" equalAverage="0" bottom="0" percent="0" rank="0" text="" dxfId="20">
      <formula>$G$7</formula>
    </cfRule>
  </conditionalFormatting>
  <conditionalFormatting sqref="E7">
    <cfRule type="cellIs" priority="3" operator="greaterThan" aboveAverage="0" equalAverage="0" bottom="0" percent="0" rank="0" text="" dxfId="21">
      <formula>$H$7</formula>
    </cfRule>
  </conditionalFormatting>
  <conditionalFormatting sqref="E4">
    <cfRule type="cellIs" priority="4" operator="lessThan" aboveAverage="0" equalAverage="0" bottom="0" percent="0" rank="0" text="" dxfId="22">
      <formula>$G$4</formula>
    </cfRule>
    <cfRule type="cellIs" priority="5" operator="greaterThan" aboveAverage="0" equalAverage="0" bottom="0" percent="0" rank="0" text="" dxfId="23">
      <formula>$H$4</formula>
    </cfRule>
  </conditionalFormatting>
  <conditionalFormatting sqref="E5">
    <cfRule type="cellIs" priority="6" operator="lessThan" aboveAverage="0" equalAverage="0" bottom="0" percent="0" rank="0" text="" dxfId="24">
      <formula>$G$5</formula>
    </cfRule>
    <cfRule type="cellIs" priority="7" operator="greaterThan" aboveAverage="0" equalAverage="0" bottom="0" percent="0" rank="0" text="" dxfId="25">
      <formula>$H$5</formula>
    </cfRule>
  </conditionalFormatting>
  <conditionalFormatting sqref="E3">
    <cfRule type="cellIs" priority="8" operator="lessThan" aboveAverage="0" equalAverage="0" bottom="0" percent="0" rank="0" text="" dxfId="26">
      <formula>$G$3</formula>
    </cfRule>
    <cfRule type="cellIs" priority="9" operator="greaterThan" aboveAverage="0" equalAverage="0" bottom="0" percent="0" rank="0" text="" dxfId="27">
      <formula>$H$3</formula>
    </cfRule>
  </conditionalFormatting>
  <conditionalFormatting sqref="E6">
    <cfRule type="cellIs" priority="10" operator="lessThan" aboveAverage="0" equalAverage="0" bottom="0" percent="0" rank="0" text="" dxfId="28">
      <formula>$G$6</formula>
    </cfRule>
    <cfRule type="cellIs" priority="11" operator="greaterThan" aboveAverage="0" equalAverage="0" bottom="0" percent="0" rank="0" text="" dxfId="29">
      <formula>$H$6</formula>
    </cfRule>
  </conditionalFormatting>
  <conditionalFormatting sqref="S7">
    <cfRule type="cellIs" priority="12" operator="lessThan" aboveAverage="0" equalAverage="0" bottom="0" percent="0" rank="0" text="" dxfId="30">
      <formula>$G$7</formula>
    </cfRule>
  </conditionalFormatting>
  <conditionalFormatting sqref="S7">
    <cfRule type="cellIs" priority="13" operator="greaterThan" aboveAverage="0" equalAverage="0" bottom="0" percent="0" rank="0" text="" dxfId="31">
      <formula>$H$7</formula>
    </cfRule>
  </conditionalFormatting>
  <conditionalFormatting sqref="S4">
    <cfRule type="cellIs" priority="14" operator="lessThan" aboveAverage="0" equalAverage="0" bottom="0" percent="0" rank="0" text="" dxfId="32">
      <formula>$G$4</formula>
    </cfRule>
    <cfRule type="cellIs" priority="15" operator="greaterThan" aboveAverage="0" equalAverage="0" bottom="0" percent="0" rank="0" text="" dxfId="33">
      <formula>$H$4</formula>
    </cfRule>
  </conditionalFormatting>
  <conditionalFormatting sqref="S5">
    <cfRule type="cellIs" priority="16" operator="lessThan" aboveAverage="0" equalAverage="0" bottom="0" percent="0" rank="0" text="" dxfId="34">
      <formula>$G$5</formula>
    </cfRule>
    <cfRule type="cellIs" priority="17" operator="greaterThan" aboveAverage="0" equalAverage="0" bottom="0" percent="0" rank="0" text="" dxfId="35">
      <formula>$H$5</formula>
    </cfRule>
  </conditionalFormatting>
  <conditionalFormatting sqref="S3">
    <cfRule type="cellIs" priority="18" operator="lessThan" aboveAverage="0" equalAverage="0" bottom="0" percent="0" rank="0" text="" dxfId="36">
      <formula>$G$3</formula>
    </cfRule>
    <cfRule type="cellIs" priority="19" operator="greaterThan" aboveAverage="0" equalAverage="0" bottom="0" percent="0" rank="0" text="" dxfId="37">
      <formula>$H$3</formula>
    </cfRule>
  </conditionalFormatting>
  <conditionalFormatting sqref="S6">
    <cfRule type="cellIs" priority="20" operator="lessThan" aboveAverage="0" equalAverage="0" bottom="0" percent="0" rank="0" text="" dxfId="38">
      <formula>$G$6</formula>
    </cfRule>
    <cfRule type="cellIs" priority="21" operator="greaterThan" aboveAverage="0" equalAverage="0" bottom="0" percent="0" rank="0" text="" dxfId="39">
      <formula>$H$6</formula>
    </cfRule>
  </conditionalFormatting>
  <conditionalFormatting sqref="T7:AZ7 I7:R7">
    <cfRule type="cellIs" priority="22" operator="lessThan" aboveAverage="0" equalAverage="0" bottom="0" percent="0" rank="0" text="" dxfId="40">
      <formula>$G$7</formula>
    </cfRule>
    <cfRule type="cellIs" priority="23" operator="greaterThan" aboveAverage="0" equalAverage="0" bottom="0" percent="0" rank="0" text="" dxfId="41">
      <formula>$H$7</formula>
    </cfRule>
  </conditionalFormatting>
  <conditionalFormatting sqref="T4:AZ4 I4:R4">
    <cfRule type="cellIs" priority="24" operator="lessThan" aboveAverage="0" equalAverage="0" bottom="0" percent="0" rank="0" text="" dxfId="42">
      <formula>$G$4</formula>
    </cfRule>
    <cfRule type="cellIs" priority="25" operator="greaterThan" aboveAverage="0" equalAverage="0" bottom="0" percent="0" rank="0" text="" dxfId="43">
      <formula>$H$4</formula>
    </cfRule>
  </conditionalFormatting>
  <conditionalFormatting sqref="T5:AZ5 I5:R5">
    <cfRule type="cellIs" priority="26" operator="lessThan" aboveAverage="0" equalAverage="0" bottom="0" percent="0" rank="0" text="" dxfId="44">
      <formula>$G$5</formula>
    </cfRule>
    <cfRule type="cellIs" priority="27" operator="greaterThan" aboveAverage="0" equalAverage="0" bottom="0" percent="0" rank="0" text="" dxfId="45">
      <formula>$H$5</formula>
    </cfRule>
  </conditionalFormatting>
  <conditionalFormatting sqref="T3:AZ3 I3:R3">
    <cfRule type="cellIs" priority="28" operator="lessThan" aboveAverage="0" equalAverage="0" bottom="0" percent="0" rank="0" text="" dxfId="46">
      <formula>$G$3</formula>
    </cfRule>
    <cfRule type="cellIs" priority="29" operator="greaterThan" aboveAverage="0" equalAverage="0" bottom="0" percent="0" rank="0" text="" dxfId="47">
      <formula>$H$3</formula>
    </cfRule>
  </conditionalFormatting>
  <conditionalFormatting sqref="T6:AZ6 I6:R6">
    <cfRule type="cellIs" priority="30" operator="lessThan" aboveAverage="0" equalAverage="0" bottom="0" percent="0" rank="0" text="" dxfId="48">
      <formula>$G$6</formula>
    </cfRule>
    <cfRule type="cellIs" priority="31" operator="greaterThan" aboveAverage="0" equalAverage="0" bottom="0" percent="0" rank="0" text="" dxfId="49">
      <formula>$H$6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87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B42" activeCellId="1" sqref="A37 B4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47.29"/>
    <col collapsed="false" customWidth="true" hidden="false" outlineLevel="0" max="3" min="3" style="0" width="13.29"/>
    <col collapsed="false" customWidth="true" hidden="false" outlineLevel="0" max="4" min="4" style="87" width="14.42"/>
    <col collapsed="false" customWidth="true" hidden="false" outlineLevel="0" max="5" min="5" style="0" width="14.86"/>
    <col collapsed="false" customWidth="true" hidden="false" outlineLevel="0" max="6" min="6" style="0" width="15.29"/>
    <col collapsed="false" customWidth="true" hidden="false" outlineLevel="0" max="7" min="7" style="0" width="11"/>
    <col collapsed="false" customWidth="true" hidden="true" outlineLevel="0" max="8" min="8" style="1" width="14.14"/>
    <col collapsed="false" customWidth="true" hidden="true" outlineLevel="0" max="9" min="9" style="1" width="4.71"/>
    <col collapsed="false" customWidth="true" hidden="true" outlineLevel="0" max="10" min="10" style="2" width="4.71"/>
    <col collapsed="false" customWidth="true" hidden="true" outlineLevel="0" max="11" min="11" style="1" width="4.71"/>
    <col collapsed="false" customWidth="true" hidden="true" outlineLevel="0" max="12" min="12" style="0" width="4.71"/>
    <col collapsed="false" customWidth="true" hidden="false" outlineLevel="0" max="13" min="13" style="0" width="13.86"/>
    <col collapsed="false" customWidth="true" hidden="false" outlineLevel="0" max="15" min="14" style="3" width="13.86"/>
    <col collapsed="false" customWidth="true" hidden="false" outlineLevel="0" max="16" min="16" style="4" width="13.86"/>
    <col collapsed="false" customWidth="true" hidden="false" outlineLevel="0" max="17" min="17" style="4" width="18.71"/>
    <col collapsed="false" customWidth="true" hidden="false" outlineLevel="0" max="18" min="18" style="0" width="9.29"/>
    <col collapsed="false" customWidth="true" hidden="false" outlineLevel="0" max="19" min="19" style="0" width="4.71"/>
    <col collapsed="false" customWidth="true" hidden="false" outlineLevel="0" max="20" min="20" style="0" width="60"/>
    <col collapsed="false" customWidth="true" hidden="false" outlineLevel="0" max="21" min="21" style="76" width="14.42"/>
    <col collapsed="false" customWidth="true" hidden="false" outlineLevel="0" max="22" min="22" style="0" width="35.85"/>
    <col collapsed="false" customWidth="true" hidden="false" outlineLevel="0" max="51" min="23" style="0" width="4.71"/>
  </cols>
  <sheetData>
    <row r="1" customFormat="false" ht="15" hidden="true" customHeight="false" outlineLevel="0" collapsed="false">
      <c r="F1" s="5" t="s">
        <v>0</v>
      </c>
      <c r="G1" s="5"/>
      <c r="H1" s="6"/>
      <c r="I1" s="6"/>
      <c r="J1" s="6"/>
      <c r="K1" s="6"/>
      <c r="L1" s="6"/>
      <c r="M1" s="7"/>
      <c r="N1" s="8"/>
      <c r="O1" s="8"/>
      <c r="P1" s="9"/>
      <c r="Q1" s="9"/>
    </row>
    <row r="2" customFormat="false" ht="63.75" hidden="true" customHeight="true" outlineLevel="0" collapsed="false">
      <c r="A2" s="10" t="s">
        <v>1</v>
      </c>
      <c r="B2" s="11" t="s">
        <v>2</v>
      </c>
      <c r="C2" s="100" t="s">
        <v>3</v>
      </c>
      <c r="D2" s="101" t="n">
        <v>10</v>
      </c>
      <c r="E2" s="102" t="s">
        <v>4</v>
      </c>
      <c r="F2" s="10" t="s">
        <v>5</v>
      </c>
      <c r="G2" s="10" t="s">
        <v>6</v>
      </c>
      <c r="H2" s="13" t="n">
        <v>2</v>
      </c>
      <c r="I2" s="13" t="n">
        <v>3</v>
      </c>
      <c r="J2" s="10" t="n">
        <v>4</v>
      </c>
      <c r="K2" s="10" t="n">
        <v>5</v>
      </c>
      <c r="L2" s="10" t="n">
        <v>6</v>
      </c>
      <c r="M2" s="10"/>
      <c r="N2" s="14"/>
      <c r="O2" s="14"/>
      <c r="P2" s="15"/>
      <c r="Q2" s="15"/>
      <c r="R2" s="10" t="n">
        <v>1</v>
      </c>
      <c r="S2" s="10" t="n">
        <v>7</v>
      </c>
      <c r="T2" s="78" t="n">
        <v>9</v>
      </c>
      <c r="U2" s="77" t="n">
        <v>10</v>
      </c>
      <c r="V2" s="79" t="n">
        <v>11</v>
      </c>
      <c r="W2" s="10" t="n">
        <v>12</v>
      </c>
      <c r="X2" s="10" t="n">
        <v>13</v>
      </c>
      <c r="Y2" s="10" t="n">
        <v>14</v>
      </c>
      <c r="Z2" s="10" t="n">
        <v>15</v>
      </c>
      <c r="AA2" s="10" t="n">
        <v>16</v>
      </c>
      <c r="AB2" s="10" t="n">
        <v>17</v>
      </c>
      <c r="AC2" s="10" t="n">
        <v>18</v>
      </c>
      <c r="AD2" s="10" t="n">
        <v>19</v>
      </c>
      <c r="AE2" s="10" t="n">
        <v>20</v>
      </c>
      <c r="AF2" s="10" t="n">
        <v>21</v>
      </c>
      <c r="AG2" s="10" t="n">
        <v>22</v>
      </c>
      <c r="AH2" s="10" t="n">
        <v>23</v>
      </c>
      <c r="AI2" s="10" t="n">
        <v>24</v>
      </c>
      <c r="AJ2" s="10" t="n">
        <v>25</v>
      </c>
      <c r="AK2" s="10" t="n">
        <v>26</v>
      </c>
      <c r="AL2" s="10" t="n">
        <v>27</v>
      </c>
      <c r="AM2" s="10" t="n">
        <v>28</v>
      </c>
      <c r="AN2" s="10" t="n">
        <v>29</v>
      </c>
      <c r="AO2" s="10" t="n">
        <v>30</v>
      </c>
      <c r="AP2" s="10" t="n">
        <v>31</v>
      </c>
      <c r="AQ2" s="10" t="n">
        <v>32</v>
      </c>
      <c r="AR2" s="10" t="n">
        <v>33</v>
      </c>
      <c r="AS2" s="10" t="n">
        <v>34</v>
      </c>
      <c r="AT2" s="10" t="n">
        <v>35</v>
      </c>
      <c r="AU2" s="10" t="n">
        <v>36</v>
      </c>
      <c r="AV2" s="10" t="n">
        <v>37</v>
      </c>
      <c r="AW2" s="10" t="n">
        <v>38</v>
      </c>
      <c r="AX2" s="10" t="n">
        <v>39</v>
      </c>
      <c r="AY2" s="10" t="n">
        <v>40</v>
      </c>
    </row>
    <row r="3" customFormat="false" ht="15.75" hidden="true" customHeight="false" outlineLevel="0" collapsed="false">
      <c r="A3" s="16" t="s">
        <v>7</v>
      </c>
      <c r="B3" s="17" t="n">
        <v>1</v>
      </c>
      <c r="C3" s="103" t="n">
        <v>21</v>
      </c>
      <c r="D3" s="104" t="str">
        <f aca="false">DEC2HEX(HEX2DEC(C3)+1,2)</f>
        <v>22</v>
      </c>
      <c r="E3" s="105" t="n">
        <f aca="false">(C3*B3)</f>
        <v>21</v>
      </c>
      <c r="F3" s="20" t="str">
        <f aca="false">DEC2HEX(0,2)</f>
        <v>00</v>
      </c>
      <c r="G3" s="20" t="str">
        <f aca="false">DEC2HEX(E3-1,2)</f>
        <v>14</v>
      </c>
      <c r="H3" s="21" t="e">
        <f aca="false">DEC2HEX(HEX2DEC(#REF!)+1,2)</f>
        <v>#REF!</v>
      </c>
      <c r="I3" s="21" t="e">
        <f aca="false">DEC2HEX(HEX2DEC(H3)+1,2)</f>
        <v>#REF!</v>
      </c>
      <c r="J3" s="22" t="e">
        <f aca="false">DEC2HEX(HEX2DEC(I3)+1,2)</f>
        <v>#REF!</v>
      </c>
      <c r="K3" s="22" t="e">
        <f aca="false">DEC2HEX(HEX2DEC(J3)+1,2)</f>
        <v>#REF!</v>
      </c>
      <c r="L3" s="22" t="e">
        <f aca="false">DEC2HEX(HEX2DEC(K3)+1,2)</f>
        <v>#REF!</v>
      </c>
      <c r="M3" s="22"/>
      <c r="N3" s="23"/>
      <c r="O3" s="23"/>
      <c r="P3" s="24"/>
      <c r="Q3" s="24"/>
      <c r="R3" s="22" t="n">
        <f aca="false">M3</f>
        <v>0</v>
      </c>
      <c r="S3" s="22" t="e">
        <f aca="false">DEC2HEX(HEX2DEC(L3)+1,2)</f>
        <v>#REF!</v>
      </c>
      <c r="T3" s="81" t="e">
        <f aca="false">DEC2HEX(HEX2DEC(#REF!)+1,2)</f>
        <v>#REF!</v>
      </c>
      <c r="U3" s="80" t="e">
        <f aca="false">DEC2HEX(HEX2DEC(T3)+1,2)</f>
        <v>#REF!</v>
      </c>
      <c r="V3" s="82" t="e">
        <f aca="false">DEC2HEX(HEX2DEC(U3)+1,2)</f>
        <v>#REF!</v>
      </c>
      <c r="W3" s="25" t="e">
        <f aca="false">DEC2HEX(HEX2DEC(V3)+1,2)</f>
        <v>#REF!</v>
      </c>
      <c r="X3" s="25" t="e">
        <f aca="false">DEC2HEX(HEX2DEC(W3)+1,2)</f>
        <v>#REF!</v>
      </c>
      <c r="Y3" s="25" t="e">
        <f aca="false">DEC2HEX(HEX2DEC(X3)+1,2)</f>
        <v>#REF!</v>
      </c>
      <c r="Z3" s="25" t="e">
        <f aca="false">DEC2HEX(HEX2DEC(Y3)+1,2)</f>
        <v>#REF!</v>
      </c>
      <c r="AA3" s="25" t="e">
        <f aca="false">DEC2HEX(HEX2DEC(Z3)+1,2)</f>
        <v>#REF!</v>
      </c>
      <c r="AB3" s="25" t="e">
        <f aca="false">DEC2HEX(HEX2DEC(AA3)+1,2)</f>
        <v>#REF!</v>
      </c>
      <c r="AC3" s="25" t="e">
        <f aca="false">DEC2HEX(HEX2DEC(AB3)+1,2)</f>
        <v>#REF!</v>
      </c>
      <c r="AD3" s="25" t="e">
        <f aca="false">DEC2HEX(HEX2DEC(AC3)+1,2)</f>
        <v>#REF!</v>
      </c>
      <c r="AE3" s="25" t="e">
        <f aca="false">DEC2HEX(HEX2DEC(AD3)+1,2)</f>
        <v>#REF!</v>
      </c>
      <c r="AF3" s="25" t="e">
        <f aca="false">DEC2HEX(HEX2DEC(AE3)+1,2)</f>
        <v>#REF!</v>
      </c>
      <c r="AG3" s="25" t="e">
        <f aca="false">DEC2HEX(HEX2DEC(AF3)+1,2)</f>
        <v>#REF!</v>
      </c>
      <c r="AH3" s="25" t="e">
        <f aca="false">DEC2HEX(HEX2DEC(AG3)+1,2)</f>
        <v>#REF!</v>
      </c>
      <c r="AI3" s="25" t="e">
        <f aca="false">DEC2HEX(HEX2DEC(AH3)+1,2)</f>
        <v>#REF!</v>
      </c>
      <c r="AJ3" s="25" t="e">
        <f aca="false">DEC2HEX(HEX2DEC(AI3)+1,2)</f>
        <v>#REF!</v>
      </c>
      <c r="AK3" s="25" t="e">
        <f aca="false">DEC2HEX(HEX2DEC(AJ3)+1,2)</f>
        <v>#REF!</v>
      </c>
      <c r="AL3" s="25" t="e">
        <f aca="false">DEC2HEX(HEX2DEC(AK3)+1,2)</f>
        <v>#REF!</v>
      </c>
      <c r="AM3" s="25" t="e">
        <f aca="false">DEC2HEX(HEX2DEC(AL3)+1,2)</f>
        <v>#REF!</v>
      </c>
      <c r="AN3" s="25" t="e">
        <f aca="false">DEC2HEX(HEX2DEC(AM3)+1,2)</f>
        <v>#REF!</v>
      </c>
      <c r="AO3" s="25" t="e">
        <f aca="false">DEC2HEX(HEX2DEC(AN3)+1,2)</f>
        <v>#REF!</v>
      </c>
      <c r="AP3" s="25" t="e">
        <f aca="false">DEC2HEX(HEX2DEC(AO3)+1,2)</f>
        <v>#REF!</v>
      </c>
      <c r="AQ3" s="25" t="e">
        <f aca="false">DEC2HEX(HEX2DEC(AP3)+1,2)</f>
        <v>#REF!</v>
      </c>
      <c r="AR3" s="25" t="e">
        <f aca="false">DEC2HEX(HEX2DEC(AQ3)+1,2)</f>
        <v>#REF!</v>
      </c>
      <c r="AS3" s="25" t="e">
        <f aca="false">DEC2HEX(HEX2DEC(AR3)+1,2)</f>
        <v>#REF!</v>
      </c>
      <c r="AT3" s="25" t="e">
        <f aca="false">DEC2HEX(HEX2DEC(AS3)+1,2)</f>
        <v>#REF!</v>
      </c>
      <c r="AU3" s="25" t="e">
        <f aca="false">DEC2HEX(HEX2DEC(AT3)+1,2)</f>
        <v>#REF!</v>
      </c>
      <c r="AV3" s="25" t="e">
        <f aca="false">DEC2HEX(HEX2DEC(AU3)+1,2)</f>
        <v>#REF!</v>
      </c>
      <c r="AW3" s="25" t="e">
        <f aca="false">DEC2HEX(HEX2DEC(AV3)+1,2)</f>
        <v>#REF!</v>
      </c>
      <c r="AX3" s="25" t="e">
        <f aca="false">DEC2HEX(HEX2DEC(AW3)+1,2)</f>
        <v>#REF!</v>
      </c>
      <c r="AY3" s="25" t="e">
        <f aca="false">DEC2HEX(HEX2DEC(AX3)+1,2)</f>
        <v>#REF!</v>
      </c>
    </row>
    <row r="4" customFormat="false" ht="15.75" hidden="true" customHeight="false" outlineLevel="0" collapsed="false">
      <c r="A4" s="16" t="s">
        <v>8</v>
      </c>
      <c r="B4" s="17" t="n">
        <v>2</v>
      </c>
      <c r="C4" s="103" t="n">
        <v>20</v>
      </c>
      <c r="D4" s="104" t="str">
        <f aca="false">DEC2HEX(HEX2DEC(C4)+2,2)</f>
        <v>22</v>
      </c>
      <c r="E4" s="105" t="n">
        <f aca="false">(C4*B4)</f>
        <v>40</v>
      </c>
      <c r="F4" s="20" t="str">
        <f aca="false">DEC2HEX(E3,2)</f>
        <v>15</v>
      </c>
      <c r="G4" s="20" t="str">
        <f aca="false">DEC2HEX((E3+E4-1),2)</f>
        <v>3C</v>
      </c>
      <c r="H4" s="21" t="e">
        <f aca="false">DEC2HEX(HEX2DEC(#REF!)+2,2)</f>
        <v>#REF!</v>
      </c>
      <c r="I4" s="26" t="e">
        <f aca="false">DEC2HEX(HEX2DEC(H4)+2,2)</f>
        <v>#REF!</v>
      </c>
      <c r="J4" s="25" t="e">
        <f aca="false">DEC2HEX(HEX2DEC(I4)+2,2)</f>
        <v>#REF!</v>
      </c>
      <c r="K4" s="25" t="e">
        <f aca="false">DEC2HEX(HEX2DEC(J4)+2,2)</f>
        <v>#REF!</v>
      </c>
      <c r="L4" s="25" t="e">
        <f aca="false">DEC2HEX(HEX2DEC(K4)+2,2)</f>
        <v>#REF!</v>
      </c>
      <c r="M4" s="25"/>
      <c r="N4" s="27"/>
      <c r="O4" s="27"/>
      <c r="P4" s="28"/>
      <c r="Q4" s="28"/>
      <c r="R4" s="22" t="n">
        <f aca="false">M4</f>
        <v>0</v>
      </c>
      <c r="S4" s="25" t="e">
        <f aca="false">DEC2HEX(HEX2DEC(L4)+2,2)</f>
        <v>#REF!</v>
      </c>
      <c r="T4" s="83" t="e">
        <f aca="false">DEC2HEX(HEX2DEC(#REF!)+2,2)</f>
        <v>#REF!</v>
      </c>
      <c r="U4" s="80" t="e">
        <f aca="false">DEC2HEX(HEX2DEC(T4)+2,2)</f>
        <v>#REF!</v>
      </c>
      <c r="V4" s="82" t="e">
        <f aca="false">DEC2HEX(HEX2DEC(U4)+2,2)</f>
        <v>#REF!</v>
      </c>
      <c r="W4" s="25" t="e">
        <f aca="false">DEC2HEX(HEX2DEC(V4)+2,2)</f>
        <v>#REF!</v>
      </c>
      <c r="X4" s="25" t="e">
        <f aca="false">DEC2HEX(HEX2DEC(W4)+2,2)</f>
        <v>#REF!</v>
      </c>
      <c r="Y4" s="25" t="e">
        <f aca="false">DEC2HEX(HEX2DEC(X4)+2,2)</f>
        <v>#REF!</v>
      </c>
      <c r="Z4" s="25" t="e">
        <f aca="false">DEC2HEX(HEX2DEC(Y4)+2,2)</f>
        <v>#REF!</v>
      </c>
      <c r="AA4" s="25" t="e">
        <f aca="false">DEC2HEX(HEX2DEC(Z4)+2,2)</f>
        <v>#REF!</v>
      </c>
      <c r="AB4" s="25" t="e">
        <f aca="false">DEC2HEX(HEX2DEC(AA4)+2,2)</f>
        <v>#REF!</v>
      </c>
      <c r="AC4" s="25" t="e">
        <f aca="false">DEC2HEX(HEX2DEC(AB4)+2,2)</f>
        <v>#REF!</v>
      </c>
      <c r="AD4" s="25" t="e">
        <f aca="false">DEC2HEX(HEX2DEC(AC4)+2,2)</f>
        <v>#REF!</v>
      </c>
      <c r="AE4" s="25" t="e">
        <f aca="false">DEC2HEX(HEX2DEC(AD4)+2,2)</f>
        <v>#REF!</v>
      </c>
      <c r="AF4" s="25" t="e">
        <f aca="false">DEC2HEX(HEX2DEC(AE4)+2,2)</f>
        <v>#REF!</v>
      </c>
      <c r="AG4" s="25" t="e">
        <f aca="false">DEC2HEX(HEX2DEC(AF4)+2,2)</f>
        <v>#REF!</v>
      </c>
      <c r="AH4" s="25" t="e">
        <f aca="false">DEC2HEX(HEX2DEC(AG4)+2,2)</f>
        <v>#REF!</v>
      </c>
      <c r="AI4" s="25" t="e">
        <f aca="false">DEC2HEX(HEX2DEC(AH4)+2,2)</f>
        <v>#REF!</v>
      </c>
      <c r="AJ4" s="25" t="e">
        <f aca="false">DEC2HEX(HEX2DEC(AI4)+2,2)</f>
        <v>#REF!</v>
      </c>
      <c r="AK4" s="25" t="e">
        <f aca="false">DEC2HEX(HEX2DEC(AJ4)+2,2)</f>
        <v>#REF!</v>
      </c>
      <c r="AL4" s="25" t="e">
        <f aca="false">DEC2HEX(HEX2DEC(AK4)+2,2)</f>
        <v>#REF!</v>
      </c>
      <c r="AM4" s="25" t="e">
        <f aca="false">DEC2HEX(HEX2DEC(AL4)+2,2)</f>
        <v>#REF!</v>
      </c>
      <c r="AN4" s="25" t="e">
        <f aca="false">DEC2HEX(HEX2DEC(AM4)+2,2)</f>
        <v>#REF!</v>
      </c>
      <c r="AO4" s="25" t="e">
        <f aca="false">DEC2HEX(HEX2DEC(AN4)+2,2)</f>
        <v>#REF!</v>
      </c>
      <c r="AP4" s="25" t="e">
        <f aca="false">DEC2HEX(HEX2DEC(AO4)+2,2)</f>
        <v>#REF!</v>
      </c>
      <c r="AQ4" s="25" t="e">
        <f aca="false">DEC2HEX(HEX2DEC(AP4)+2,2)</f>
        <v>#REF!</v>
      </c>
      <c r="AR4" s="25" t="e">
        <f aca="false">DEC2HEX(HEX2DEC(AQ4)+2,2)</f>
        <v>#REF!</v>
      </c>
      <c r="AS4" s="25" t="e">
        <f aca="false">DEC2HEX(HEX2DEC(AR4)+2,2)</f>
        <v>#REF!</v>
      </c>
      <c r="AT4" s="25" t="e">
        <f aca="false">DEC2HEX(HEX2DEC(AS4)+2,2)</f>
        <v>#REF!</v>
      </c>
      <c r="AU4" s="25" t="e">
        <f aca="false">DEC2HEX(HEX2DEC(AT4)+2,2)</f>
        <v>#REF!</v>
      </c>
      <c r="AV4" s="25" t="e">
        <f aca="false">DEC2HEX(HEX2DEC(AU4)+2,2)</f>
        <v>#REF!</v>
      </c>
      <c r="AW4" s="25" t="e">
        <f aca="false">DEC2HEX(HEX2DEC(AV4)+2,2)</f>
        <v>#REF!</v>
      </c>
      <c r="AX4" s="25" t="e">
        <f aca="false">DEC2HEX(HEX2DEC(AW4)+2,2)</f>
        <v>#REF!</v>
      </c>
      <c r="AY4" s="25" t="e">
        <f aca="false">DEC2HEX(HEX2DEC(AX4)+2,2)</f>
        <v>#REF!</v>
      </c>
    </row>
    <row r="5" customFormat="false" ht="15.75" hidden="true" customHeight="false" outlineLevel="0" collapsed="false">
      <c r="A5" s="16" t="s">
        <v>9</v>
      </c>
      <c r="B5" s="17" t="n">
        <v>3</v>
      </c>
      <c r="C5" s="103" t="n">
        <v>25</v>
      </c>
      <c r="D5" s="106" t="str">
        <f aca="false">DEC2HEX(HEX2DEC(C5)+3,2)</f>
        <v>28</v>
      </c>
      <c r="E5" s="105" t="n">
        <f aca="false">(C5*B5)</f>
        <v>75</v>
      </c>
      <c r="F5" s="20" t="str">
        <f aca="false">DEC2HEX((E3+E4),2)</f>
        <v>3D</v>
      </c>
      <c r="G5" s="20" t="str">
        <f aca="false">DEC2HEX((E3+E4+E5-1),2)</f>
        <v>87</v>
      </c>
      <c r="H5" s="21" t="e">
        <f aca="false">DEC2HEX(HEX2DEC(#REF!)+3,2)</f>
        <v>#REF!</v>
      </c>
      <c r="I5" s="21" t="e">
        <f aca="false">DEC2HEX(HEX2DEC(H5)+3,2)</f>
        <v>#REF!</v>
      </c>
      <c r="J5" s="22" t="e">
        <f aca="false">DEC2HEX(HEX2DEC(I5)+3,2)</f>
        <v>#REF!</v>
      </c>
      <c r="K5" s="22" t="e">
        <f aca="false">DEC2HEX(HEX2DEC(J5)+3,2)</f>
        <v>#REF!</v>
      </c>
      <c r="L5" s="22" t="e">
        <f aca="false">DEC2HEX(HEX2DEC(K5)+3,2)</f>
        <v>#REF!</v>
      </c>
      <c r="M5" s="22"/>
      <c r="N5" s="23"/>
      <c r="O5" s="23"/>
      <c r="P5" s="24"/>
      <c r="Q5" s="24"/>
      <c r="R5" s="22" t="n">
        <f aca="false">M5</f>
        <v>0</v>
      </c>
      <c r="S5" s="22" t="e">
        <f aca="false">DEC2HEX(HEX2DEC(L5)+3,2)</f>
        <v>#REF!</v>
      </c>
      <c r="T5" s="81" t="e">
        <f aca="false">DEC2HEX(HEX2DEC(#REF!)+3,2)</f>
        <v>#REF!</v>
      </c>
      <c r="U5" s="84" t="e">
        <f aca="false">DEC2HEX(HEX2DEC(T5)+3,2)</f>
        <v>#REF!</v>
      </c>
      <c r="V5" s="85" t="e">
        <f aca="false">DEC2HEX(HEX2DEC(U5)+3,2)</f>
        <v>#REF!</v>
      </c>
      <c r="W5" s="22" t="e">
        <f aca="false">DEC2HEX(HEX2DEC(V5)+3,2)</f>
        <v>#REF!</v>
      </c>
      <c r="X5" s="25" t="e">
        <f aca="false">DEC2HEX(HEX2DEC(W5)+3,2)</f>
        <v>#REF!</v>
      </c>
      <c r="Y5" s="25" t="e">
        <f aca="false">DEC2HEX(HEX2DEC(X5)+3,2)</f>
        <v>#REF!</v>
      </c>
      <c r="Z5" s="25" t="e">
        <f aca="false">DEC2HEX(HEX2DEC(Y5)+3,2)</f>
        <v>#REF!</v>
      </c>
      <c r="AA5" s="25" t="e">
        <f aca="false">DEC2HEX(HEX2DEC(Z5)+3,2)</f>
        <v>#REF!</v>
      </c>
      <c r="AB5" s="25" t="e">
        <f aca="false">DEC2HEX(HEX2DEC(AA5)+3,2)</f>
        <v>#REF!</v>
      </c>
      <c r="AC5" s="25" t="e">
        <f aca="false">DEC2HEX(HEX2DEC(AB5)+3,2)</f>
        <v>#REF!</v>
      </c>
      <c r="AD5" s="25" t="e">
        <f aca="false">DEC2HEX(HEX2DEC(AC5)+3,2)</f>
        <v>#REF!</v>
      </c>
      <c r="AE5" s="25" t="e">
        <f aca="false">DEC2HEX(HEX2DEC(AD5)+3,2)</f>
        <v>#REF!</v>
      </c>
      <c r="AF5" s="25" t="e">
        <f aca="false">DEC2HEX(HEX2DEC(AE5)+3,2)</f>
        <v>#REF!</v>
      </c>
      <c r="AG5" s="25" t="e">
        <f aca="false">DEC2HEX(HEX2DEC(AF5)+3,2)</f>
        <v>#REF!</v>
      </c>
      <c r="AH5" s="25" t="e">
        <f aca="false">DEC2HEX(HEX2DEC(AG5)+3,2)</f>
        <v>#REF!</v>
      </c>
      <c r="AI5" s="25" t="e">
        <f aca="false">DEC2HEX(HEX2DEC(AH5)+3,2)</f>
        <v>#REF!</v>
      </c>
      <c r="AJ5" s="25" t="e">
        <f aca="false">DEC2HEX(HEX2DEC(AI5)+3,2)</f>
        <v>#REF!</v>
      </c>
      <c r="AK5" s="25" t="e">
        <f aca="false">DEC2HEX(HEX2DEC(AJ5)+3,2)</f>
        <v>#REF!</v>
      </c>
      <c r="AL5" s="25" t="e">
        <f aca="false">DEC2HEX(HEX2DEC(AK5)+3,2)</f>
        <v>#REF!</v>
      </c>
      <c r="AM5" s="25" t="e">
        <f aca="false">DEC2HEX(HEX2DEC(AL5)+3,2)</f>
        <v>#REF!</v>
      </c>
      <c r="AN5" s="25" t="e">
        <f aca="false">DEC2HEX(HEX2DEC(AM5)+3,2)</f>
        <v>#REF!</v>
      </c>
      <c r="AO5" s="25" t="e">
        <f aca="false">DEC2HEX(HEX2DEC(AN5)+3,2)</f>
        <v>#REF!</v>
      </c>
      <c r="AP5" s="25" t="e">
        <f aca="false">DEC2HEX(HEX2DEC(AO5)+3,2)</f>
        <v>#REF!</v>
      </c>
      <c r="AQ5" s="25" t="e">
        <f aca="false">DEC2HEX(HEX2DEC(AP5)+3,2)</f>
        <v>#REF!</v>
      </c>
      <c r="AR5" s="25" t="e">
        <f aca="false">DEC2HEX(HEX2DEC(AQ5)+3,2)</f>
        <v>#REF!</v>
      </c>
      <c r="AS5" s="25" t="e">
        <f aca="false">DEC2HEX(HEX2DEC(AR5)+3,2)</f>
        <v>#REF!</v>
      </c>
      <c r="AT5" s="25" t="e">
        <f aca="false">DEC2HEX(HEX2DEC(AS5)+3,2)</f>
        <v>#REF!</v>
      </c>
      <c r="AU5" s="25" t="e">
        <f aca="false">DEC2HEX(HEX2DEC(AT5)+3,2)</f>
        <v>#REF!</v>
      </c>
      <c r="AV5" s="25" t="e">
        <f aca="false">DEC2HEX(HEX2DEC(AU5)+3,2)</f>
        <v>#REF!</v>
      </c>
      <c r="AW5" s="25" t="e">
        <f aca="false">DEC2HEX(HEX2DEC(AV5)+3,2)</f>
        <v>#REF!</v>
      </c>
      <c r="AX5" s="25" t="e">
        <f aca="false">DEC2HEX(HEX2DEC(AW5)+3,2)</f>
        <v>#REF!</v>
      </c>
      <c r="AY5" s="25" t="e">
        <f aca="false">DEC2HEX(HEX2DEC(AX5)+3,2)</f>
        <v>#REF!</v>
      </c>
    </row>
    <row r="6" customFormat="false" ht="15.75" hidden="true" customHeight="false" outlineLevel="0" collapsed="false">
      <c r="A6" s="16" t="s">
        <v>10</v>
      </c>
      <c r="B6" s="17" t="n">
        <v>4</v>
      </c>
      <c r="C6" s="103" t="n">
        <v>20</v>
      </c>
      <c r="D6" s="106" t="str">
        <f aca="false">IF(DEC2HEX(HEX2DEC(C6)+4,3)&gt;DEC2HEX(255,3),DEC2HEX(0,2),DEC2HEX(HEX2DEC(C6)+4,2))</f>
        <v>24</v>
      </c>
      <c r="E6" s="105" t="n">
        <f aca="false">(C6*B6)</f>
        <v>80</v>
      </c>
      <c r="F6" s="20" t="str">
        <f aca="false">DEC2HEX((E3+E4+E5),2)</f>
        <v>88</v>
      </c>
      <c r="G6" s="20" t="str">
        <f aca="false">DEC2HEX((E3+E4+E5+E6-1),2)</f>
        <v>D7</v>
      </c>
      <c r="H6" s="21" t="e">
        <f aca="false">IF(DEC2HEX(HEX2DEC(#REF!)+4,3)&gt;DEC2HEX(255,3),DEC2HEX(0,2),DEC2HEX(HEX2DEC(#REF!)+4,2))</f>
        <v>#REF!</v>
      </c>
      <c r="I6" s="21" t="e">
        <f aca="false">IF(DEC2HEX(HEX2DEC(H6)+4,3)&gt;DEC2HEX(255,3),DEC2HEX(0,2),DEC2HEX(HEX2DEC(H6)+4,2))</f>
        <v>#REF!</v>
      </c>
      <c r="J6" s="22" t="e">
        <f aca="false">IF(DEC2HEX(HEX2DEC(I6)+4,3)&gt;DEC2HEX(255,3),DEC2HEX(0,2),DEC2HEX(HEX2DEC(I6)+4,2))</f>
        <v>#REF!</v>
      </c>
      <c r="K6" s="22" t="e">
        <f aca="false">IF(DEC2HEX(HEX2DEC(J6)+4,3)&gt;DEC2HEX(255,3),DEC2HEX(0,2),DEC2HEX(HEX2DEC(J6)+4,2))</f>
        <v>#REF!</v>
      </c>
      <c r="L6" s="22" t="e">
        <f aca="false">IF(DEC2HEX(HEX2DEC(K6)+4,3)&gt;DEC2HEX(255,3),DEC2HEX(0,2),DEC2HEX(HEX2DEC(K6)+4,2))</f>
        <v>#REF!</v>
      </c>
      <c r="M6" s="22"/>
      <c r="N6" s="23"/>
      <c r="O6" s="23"/>
      <c r="P6" s="24"/>
      <c r="Q6" s="24"/>
      <c r="R6" s="25" t="n">
        <f aca="false">M6</f>
        <v>0</v>
      </c>
      <c r="S6" s="22" t="e">
        <f aca="false">IF(DEC2HEX(HEX2DEC(L6)+4,3)&gt;DEC2HEX(255,3),DEC2HEX(0,2),DEC2HEX(HEX2DEC(L6)+4,2))</f>
        <v>#REF!</v>
      </c>
      <c r="T6" s="81" t="e">
        <f aca="false">IF(DEC2HEX(HEX2DEC(#REF!)+4,3)&gt;DEC2HEX(255,3),DEC2HEX(0,2),DEC2HEX(HEX2DEC(#REF!)+4,2))</f>
        <v>#REF!</v>
      </c>
      <c r="U6" s="84" t="e">
        <f aca="false">IF(DEC2HEX(HEX2DEC(T6)+4,3)&gt;DEC2HEX(255,3),DEC2HEX(0,2),DEC2HEX(HEX2DEC(T6)+4,2))</f>
        <v>#REF!</v>
      </c>
      <c r="V6" s="85" t="e">
        <f aca="false">IF(DEC2HEX(HEX2DEC(U6)+4,3)&gt;DEC2HEX(255,3),DEC2HEX(0,2),DEC2HEX(HEX2DEC(U6)+4,2))</f>
        <v>#REF!</v>
      </c>
      <c r="W6" s="25" t="e">
        <f aca="false">IF(DEC2HEX(HEX2DEC(V6)+4,3)&gt;DEC2HEX(255,3),DEC2HEX(0,2),DEC2HEX(HEX2DEC(V6)+4,2))</f>
        <v>#REF!</v>
      </c>
      <c r="X6" s="25" t="e">
        <f aca="false">IF(DEC2HEX(HEX2DEC(W6)+4,3)&gt;DEC2HEX(255,3),DEC2HEX(0,2),DEC2HEX(HEX2DEC(W6)+4,2))</f>
        <v>#REF!</v>
      </c>
      <c r="Y6" s="25" t="e">
        <f aca="false">IF(DEC2HEX(HEX2DEC(X6)+4,3)&gt;DEC2HEX(255,3),DEC2HEX(0,2),DEC2HEX(HEX2DEC(X6)+4,2))</f>
        <v>#REF!</v>
      </c>
      <c r="Z6" s="25" t="e">
        <f aca="false">IF(DEC2HEX(HEX2DEC(Y6)+4,3)&gt;DEC2HEX(255,3),DEC2HEX(0,2),DEC2HEX(HEX2DEC(Y6)+4,2))</f>
        <v>#REF!</v>
      </c>
      <c r="AA6" s="25" t="e">
        <f aca="false">IF(DEC2HEX(HEX2DEC(Z6)+4,3)&gt;DEC2HEX(255,3),DEC2HEX(0,2),DEC2HEX(HEX2DEC(Z6)+4,2))</f>
        <v>#REF!</v>
      </c>
      <c r="AB6" s="25" t="e">
        <f aca="false">IF(DEC2HEX(HEX2DEC(AA6)+4,3)&gt;DEC2HEX(255,3),DEC2HEX(0,2),DEC2HEX(HEX2DEC(AA6)+4,2))</f>
        <v>#REF!</v>
      </c>
      <c r="AC6" s="25" t="e">
        <f aca="false">IF(DEC2HEX(HEX2DEC(AB6)+4,3)&gt;DEC2HEX(255,3),DEC2HEX(0,2),DEC2HEX(HEX2DEC(AB6)+4,2))</f>
        <v>#REF!</v>
      </c>
      <c r="AD6" s="25" t="e">
        <f aca="false">IF(DEC2HEX(HEX2DEC(AC6)+4,3)&gt;DEC2HEX(255,3),DEC2HEX(0,2),DEC2HEX(HEX2DEC(AC6)+4,2))</f>
        <v>#REF!</v>
      </c>
      <c r="AE6" s="25" t="e">
        <f aca="false">IF(DEC2HEX(HEX2DEC(AD6)+4,3)&gt;DEC2HEX(255,3),DEC2HEX(0,2),DEC2HEX(HEX2DEC(AD6)+4,2))</f>
        <v>#REF!</v>
      </c>
      <c r="AF6" s="25" t="e">
        <f aca="false">IF(DEC2HEX(HEX2DEC(AE6)+4,3)&gt;DEC2HEX(255,3),DEC2HEX(0,2),DEC2HEX(HEX2DEC(AE6)+4,2))</f>
        <v>#REF!</v>
      </c>
      <c r="AG6" s="25" t="e">
        <f aca="false">IF(DEC2HEX(HEX2DEC(AF6)+4,3)&gt;DEC2HEX(255,3),DEC2HEX(0,2),DEC2HEX(HEX2DEC(AF6)+4,2))</f>
        <v>#REF!</v>
      </c>
      <c r="AH6" s="25" t="e">
        <f aca="false">IF(DEC2HEX(HEX2DEC(AG6)+4,3)&gt;DEC2HEX(255,3),DEC2HEX(0,2),DEC2HEX(HEX2DEC(AG6)+4,2))</f>
        <v>#REF!</v>
      </c>
      <c r="AI6" s="25" t="e">
        <f aca="false">IF(DEC2HEX(HEX2DEC(AH6)+4,3)&gt;DEC2HEX(255,3),DEC2HEX(0,2),DEC2HEX(HEX2DEC(AH6)+4,2))</f>
        <v>#REF!</v>
      </c>
      <c r="AJ6" s="25" t="e">
        <f aca="false">IF(DEC2HEX(HEX2DEC(AI6)+4,3)&gt;DEC2HEX(255,3),DEC2HEX(0,2),DEC2HEX(HEX2DEC(AI6)+4,2))</f>
        <v>#REF!</v>
      </c>
      <c r="AK6" s="25" t="e">
        <f aca="false">IF(DEC2HEX(HEX2DEC(AJ6)+4,3)&gt;DEC2HEX(255,3),DEC2HEX(0,2),DEC2HEX(HEX2DEC(AJ6)+4,2))</f>
        <v>#REF!</v>
      </c>
      <c r="AL6" s="25" t="e">
        <f aca="false">IF(DEC2HEX(HEX2DEC(AK6)+4,3)&gt;DEC2HEX(255,3),DEC2HEX(0,2),DEC2HEX(HEX2DEC(AK6)+4,2))</f>
        <v>#REF!</v>
      </c>
      <c r="AM6" s="25" t="e">
        <f aca="false">IF(DEC2HEX(HEX2DEC(AL6)+4,3)&gt;DEC2HEX(255,3),DEC2HEX(0,2),DEC2HEX(HEX2DEC(AL6)+4,2))</f>
        <v>#REF!</v>
      </c>
      <c r="AN6" s="25" t="e">
        <f aca="false">IF(DEC2HEX(HEX2DEC(AM6)+4,3)&gt;DEC2HEX(255,3),DEC2HEX(0,2),DEC2HEX(HEX2DEC(AM6)+4,2))</f>
        <v>#REF!</v>
      </c>
      <c r="AO6" s="25" t="e">
        <f aca="false">IF(DEC2HEX(HEX2DEC(AN6)+4,3)&gt;DEC2HEX(255,3),DEC2HEX(0,2),DEC2HEX(HEX2DEC(AN6)+4,2))</f>
        <v>#REF!</v>
      </c>
      <c r="AP6" s="25" t="e">
        <f aca="false">IF(DEC2HEX(HEX2DEC(AO6)+4,3)&gt;DEC2HEX(255,3),DEC2HEX(0,2),DEC2HEX(HEX2DEC(AO6)+4,2))</f>
        <v>#REF!</v>
      </c>
      <c r="AQ6" s="25" t="e">
        <f aca="false">IF(DEC2HEX(HEX2DEC(AP6)+4,3)&gt;DEC2HEX(255,3),DEC2HEX(0,2),DEC2HEX(HEX2DEC(AP6)+4,2))</f>
        <v>#REF!</v>
      </c>
      <c r="AR6" s="25" t="e">
        <f aca="false">IF(DEC2HEX(HEX2DEC(AQ6)+4,3)&gt;DEC2HEX(255,3),DEC2HEX(0,2),DEC2HEX(HEX2DEC(AQ6)+4,2))</f>
        <v>#REF!</v>
      </c>
      <c r="AS6" s="25" t="e">
        <f aca="false">IF(DEC2HEX(HEX2DEC(AR6)+4,3)&gt;DEC2HEX(255,3),DEC2HEX(0,2),DEC2HEX(HEX2DEC(AR6)+4,2))</f>
        <v>#REF!</v>
      </c>
      <c r="AT6" s="25" t="e">
        <f aca="false">IF(DEC2HEX(HEX2DEC(AS6)+4,3)&gt;DEC2HEX(255,3),DEC2HEX(0,2),DEC2HEX(HEX2DEC(AS6)+4,2))</f>
        <v>#REF!</v>
      </c>
      <c r="AU6" s="25" t="e">
        <f aca="false">IF(DEC2HEX(HEX2DEC(AT6)+4,3)&gt;DEC2HEX(255,3),DEC2HEX(0,2),DEC2HEX(HEX2DEC(AT6)+4,2))</f>
        <v>#REF!</v>
      </c>
      <c r="AV6" s="25" t="e">
        <f aca="false">IF(DEC2HEX(HEX2DEC(AU6)+4,3)&gt;DEC2HEX(255,3),DEC2HEX(0,2),DEC2HEX(HEX2DEC(AU6)+4,2))</f>
        <v>#REF!</v>
      </c>
      <c r="AW6" s="25" t="e">
        <f aca="false">IF(DEC2HEX(HEX2DEC(AV6)+4,3)&gt;DEC2HEX(255,3),DEC2HEX(0,2),DEC2HEX(HEX2DEC(AV6)+4,2))</f>
        <v>#REF!</v>
      </c>
      <c r="AX6" s="25" t="e">
        <f aca="false">IF(DEC2HEX(HEX2DEC(AW6)+4,3)&gt;DEC2HEX(255,3),DEC2HEX(0,2),DEC2HEX(HEX2DEC(AW6)+4,2))</f>
        <v>#REF!</v>
      </c>
      <c r="AY6" s="25" t="e">
        <f aca="false">IF(DEC2HEX(HEX2DEC(AX6)+4,3)&gt;DEC2HEX(255,3),DEC2HEX(0,2),DEC2HEX(HEX2DEC(AX6)+4,2))</f>
        <v>#REF!</v>
      </c>
    </row>
    <row r="7" customFormat="false" ht="15.75" hidden="true" customHeight="false" outlineLevel="0" collapsed="false">
      <c r="A7" s="16" t="s">
        <v>11</v>
      </c>
      <c r="B7" s="17" t="n">
        <v>5</v>
      </c>
      <c r="C7" s="103" t="n">
        <v>6</v>
      </c>
      <c r="D7" s="104" t="str">
        <f aca="false">IF(DEC2HEX(HEX2DEC(C7)+5,3)&gt;DEC2HEX(255,3),DEC2HEX(0,2),DEC2HEX(HEX2DEC(C7)+5,2))</f>
        <v>0B</v>
      </c>
      <c r="E7" s="105" t="n">
        <f aca="false">(C7*B7)</f>
        <v>30</v>
      </c>
      <c r="F7" s="20" t="str">
        <f aca="false">DEC2HEX((E3+E4+E5+E6),2)</f>
        <v>D8</v>
      </c>
      <c r="G7" s="20" t="str">
        <f aca="false">DEC2HEX((E3+E4+E5+E6+E7-1),2)</f>
        <v>F5</v>
      </c>
      <c r="H7" s="26" t="e">
        <f aca="false">IF(DEC2HEX(HEX2DEC(#REF!)+5,3)&gt;DEC2HEX(255,3),DEC2HEX(0,2),DEC2HEX(HEX2DEC(#REF!)+5,2))</f>
        <v>#REF!</v>
      </c>
      <c r="I7" s="26" t="e">
        <f aca="false">IF(DEC2HEX(HEX2DEC(H7)+5,3)&gt;DEC2HEX(255,3),DEC2HEX(0,2),DEC2HEX(HEX2DEC(H7)+5,2))</f>
        <v>#REF!</v>
      </c>
      <c r="J7" s="25" t="e">
        <f aca="false">IF(DEC2HEX(HEX2DEC(I7)+5,3)&gt;DEC2HEX(255,3),DEC2HEX(0,2),DEC2HEX(HEX2DEC(I7)+5,2))</f>
        <v>#REF!</v>
      </c>
      <c r="K7" s="25" t="e">
        <f aca="false">IF(DEC2HEX(HEX2DEC(J7)+5,3)&gt;DEC2HEX(255,3),DEC2HEX(0,2),DEC2HEX(HEX2DEC(J7)+5,2))</f>
        <v>#REF!</v>
      </c>
      <c r="L7" s="25" t="e">
        <f aca="false">IF(DEC2HEX(HEX2DEC(K7)+5,3)&gt;DEC2HEX(255,3),DEC2HEX(0,2),DEC2HEX(HEX2DEC(K7)+5,2))</f>
        <v>#REF!</v>
      </c>
      <c r="M7" s="25"/>
      <c r="N7" s="27"/>
      <c r="O7" s="27"/>
      <c r="P7" s="28"/>
      <c r="Q7" s="28"/>
      <c r="R7" s="25" t="n">
        <f aca="false">M7</f>
        <v>0</v>
      </c>
      <c r="S7" s="25" t="e">
        <f aca="false">IF(DEC2HEX(HEX2DEC(L7)+5,3)&gt;DEC2HEX(255,3),DEC2HEX(0,2),DEC2HEX(HEX2DEC(L7)+5,2))</f>
        <v>#REF!</v>
      </c>
      <c r="T7" s="83" t="e">
        <f aca="false">IF(DEC2HEX(HEX2DEC(#REF!)+5,3)&gt;DEC2HEX(255,3),DEC2HEX(0,2),DEC2HEX(HEX2DEC(#REF!)+5,2))</f>
        <v>#REF!</v>
      </c>
      <c r="U7" s="80" t="e">
        <f aca="false">IF(DEC2HEX(HEX2DEC(T7)+5,3)&gt;DEC2HEX(255,3),DEC2HEX(0,2),DEC2HEX(HEX2DEC(T7)+5,2))</f>
        <v>#REF!</v>
      </c>
      <c r="V7" s="82" t="e">
        <f aca="false">IF(DEC2HEX(HEX2DEC(U7)+5,3)&gt;DEC2HEX(255,3),DEC2HEX(0,2),DEC2HEX(HEX2DEC(U7)+5,2))</f>
        <v>#REF!</v>
      </c>
      <c r="W7" s="25" t="e">
        <f aca="false">IF(DEC2HEX(HEX2DEC(V7)+5,3)&gt;DEC2HEX(255,3),DEC2HEX(0,2),DEC2HEX(HEX2DEC(V7)+5,2))</f>
        <v>#REF!</v>
      </c>
      <c r="X7" s="25" t="e">
        <f aca="false">IF(DEC2HEX(HEX2DEC(W7)+5,3)&gt;DEC2HEX(255,3),DEC2HEX(0,2),DEC2HEX(HEX2DEC(W7)+5,2))</f>
        <v>#REF!</v>
      </c>
      <c r="Y7" s="25" t="e">
        <f aca="false">IF(DEC2HEX(HEX2DEC(X7)+5,3)&gt;DEC2HEX(255,3),DEC2HEX(0,2),DEC2HEX(HEX2DEC(X7)+5,2))</f>
        <v>#REF!</v>
      </c>
      <c r="Z7" s="25" t="e">
        <f aca="false">IF(DEC2HEX(HEX2DEC(Y7)+5,3)&gt;DEC2HEX(255,3),DEC2HEX(0,2),DEC2HEX(HEX2DEC(Y7)+5,2))</f>
        <v>#REF!</v>
      </c>
      <c r="AA7" s="25" t="e">
        <f aca="false">IF(DEC2HEX(HEX2DEC(Z7)+5,3)&gt;DEC2HEX(255,3),DEC2HEX(0,2),DEC2HEX(HEX2DEC(Z7)+5,2))</f>
        <v>#REF!</v>
      </c>
      <c r="AB7" s="25" t="e">
        <f aca="false">IF(DEC2HEX(HEX2DEC(AA7)+5,3)&gt;DEC2HEX(255,3),DEC2HEX(0,2),DEC2HEX(HEX2DEC(AA7)+5,2))</f>
        <v>#REF!</v>
      </c>
      <c r="AC7" s="25" t="e">
        <f aca="false">IF(DEC2HEX(HEX2DEC(AB7)+5,3)&gt;DEC2HEX(255,3),DEC2HEX(0,2),DEC2HEX(HEX2DEC(AB7)+5,2))</f>
        <v>#REF!</v>
      </c>
      <c r="AD7" s="25" t="e">
        <f aca="false">IF(DEC2HEX(HEX2DEC(AC7)+5,3)&gt;DEC2HEX(255,3),DEC2HEX(0,2),DEC2HEX(HEX2DEC(AC7)+5,2))</f>
        <v>#REF!</v>
      </c>
      <c r="AE7" s="25" t="e">
        <f aca="false">IF(DEC2HEX(HEX2DEC(AD7)+5,3)&gt;DEC2HEX(255,3),DEC2HEX(0,2),DEC2HEX(HEX2DEC(AD7)+5,2))</f>
        <v>#REF!</v>
      </c>
      <c r="AF7" s="25" t="e">
        <f aca="false">IF(DEC2HEX(HEX2DEC(AE7)+5,3)&gt;DEC2HEX(255,3),DEC2HEX(0,2),DEC2HEX(HEX2DEC(AE7)+5,2))</f>
        <v>#REF!</v>
      </c>
      <c r="AG7" s="25" t="e">
        <f aca="false">IF(DEC2HEX(HEX2DEC(AF7)+5,3)&gt;DEC2HEX(255,3),DEC2HEX(0,2),DEC2HEX(HEX2DEC(AF7)+5,2))</f>
        <v>#REF!</v>
      </c>
      <c r="AH7" s="25" t="e">
        <f aca="false">IF(DEC2HEX(HEX2DEC(AG7)+5,3)&gt;DEC2HEX(255,3),DEC2HEX(0,2),DEC2HEX(HEX2DEC(AG7)+5,2))</f>
        <v>#REF!</v>
      </c>
      <c r="AI7" s="25" t="e">
        <f aca="false">IF(DEC2HEX(HEX2DEC(AH7)+5,3)&gt;DEC2HEX(255,3),DEC2HEX(0,2),DEC2HEX(HEX2DEC(AH7)+5,2))</f>
        <v>#REF!</v>
      </c>
      <c r="AJ7" s="25" t="e">
        <f aca="false">IF(DEC2HEX(HEX2DEC(AI7)+5,3)&gt;DEC2HEX(255,3),DEC2HEX(0,2),DEC2HEX(HEX2DEC(AI7)+5,2))</f>
        <v>#REF!</v>
      </c>
      <c r="AK7" s="25" t="e">
        <f aca="false">IF(DEC2HEX(HEX2DEC(AJ7)+5,3)&gt;DEC2HEX(255,3),DEC2HEX(0,2),DEC2HEX(HEX2DEC(AJ7)+5,2))</f>
        <v>#REF!</v>
      </c>
      <c r="AL7" s="25" t="e">
        <f aca="false">IF(DEC2HEX(HEX2DEC(AK7)+5,3)&gt;DEC2HEX(255,3),DEC2HEX(0,2),DEC2HEX(HEX2DEC(AK7)+5,2))</f>
        <v>#REF!</v>
      </c>
      <c r="AM7" s="25" t="e">
        <f aca="false">IF(DEC2HEX(HEX2DEC(AL7)+5,3)&gt;DEC2HEX(255,3),DEC2HEX(0,2),DEC2HEX(HEX2DEC(AL7)+5,2))</f>
        <v>#REF!</v>
      </c>
      <c r="AN7" s="25" t="e">
        <f aca="false">IF(DEC2HEX(HEX2DEC(AM7)+5,3)&gt;DEC2HEX(255,3),DEC2HEX(0,2),DEC2HEX(HEX2DEC(AM7)+5,2))</f>
        <v>#REF!</v>
      </c>
      <c r="AO7" s="25" t="e">
        <f aca="false">IF(DEC2HEX(HEX2DEC(AN7)+5,3)&gt;DEC2HEX(255,3),DEC2HEX(0,2),DEC2HEX(HEX2DEC(AN7)+5,2))</f>
        <v>#REF!</v>
      </c>
      <c r="AP7" s="25" t="e">
        <f aca="false">IF(DEC2HEX(HEX2DEC(AO7)+5,3)&gt;DEC2HEX(255,3),DEC2HEX(0,2),DEC2HEX(HEX2DEC(AO7)+5,2))</f>
        <v>#REF!</v>
      </c>
      <c r="AQ7" s="25" t="e">
        <f aca="false">IF(DEC2HEX(HEX2DEC(AP7)+5,3)&gt;DEC2HEX(255,3),DEC2HEX(0,2),DEC2HEX(HEX2DEC(AP7)+5,2))</f>
        <v>#REF!</v>
      </c>
      <c r="AR7" s="25" t="e">
        <f aca="false">IF(DEC2HEX(HEX2DEC(AQ7)+5,3)&gt;DEC2HEX(255,3),DEC2HEX(0,2),DEC2HEX(HEX2DEC(AQ7)+5,2))</f>
        <v>#REF!</v>
      </c>
      <c r="AS7" s="25" t="e">
        <f aca="false">IF(DEC2HEX(HEX2DEC(AR7)+5,3)&gt;DEC2HEX(255,3),DEC2HEX(0,2),DEC2HEX(HEX2DEC(AR7)+5,2))</f>
        <v>#REF!</v>
      </c>
      <c r="AT7" s="25" t="e">
        <f aca="false">IF(DEC2HEX(HEX2DEC(AS7)+5,3)&gt;DEC2HEX(255,3),DEC2HEX(0,2),DEC2HEX(HEX2DEC(AS7)+5,2))</f>
        <v>#REF!</v>
      </c>
      <c r="AU7" s="25" t="e">
        <f aca="false">IF(DEC2HEX(HEX2DEC(AT7)+5,3)&gt;DEC2HEX(255,3),DEC2HEX(0,2),DEC2HEX(HEX2DEC(AT7)+5,2))</f>
        <v>#REF!</v>
      </c>
      <c r="AV7" s="25" t="e">
        <f aca="false">IF(DEC2HEX(HEX2DEC(AU7)+5,3)&gt;DEC2HEX(255,3),DEC2HEX(0,2),DEC2HEX(HEX2DEC(AU7)+5,2))</f>
        <v>#REF!</v>
      </c>
      <c r="AW7" s="25" t="e">
        <f aca="false">IF(DEC2HEX(HEX2DEC(AV7)+5,3)&gt;DEC2HEX(255,3),DEC2HEX(0,2),DEC2HEX(HEX2DEC(AV7)+5,2))</f>
        <v>#REF!</v>
      </c>
      <c r="AX7" s="25" t="e">
        <f aca="false">IF(DEC2HEX(HEX2DEC(AW7)+5,3)&gt;DEC2HEX(255,3),DEC2HEX(0,2),DEC2HEX(HEX2DEC(AW7)+5,2))</f>
        <v>#REF!</v>
      </c>
      <c r="AY7" s="25" t="e">
        <f aca="false">IF(DEC2HEX(HEX2DEC(AX7)+5,3)&gt;DEC2HEX(255,3),DEC2HEX(0,2),DEC2HEX(HEX2DEC(AX7)+5,2))</f>
        <v>#REF!</v>
      </c>
    </row>
    <row r="8" customFormat="false" ht="15.75" hidden="true" customHeight="false" outlineLevel="0" collapsed="false">
      <c r="B8" s="29"/>
      <c r="C8" s="107" t="s">
        <v>12</v>
      </c>
      <c r="E8" s="108" t="n">
        <f aca="false">SUM(E3:E7)</f>
        <v>246</v>
      </c>
    </row>
    <row r="9" customFormat="false" ht="15.75" hidden="true" customHeight="false" outlineLevel="0" collapsed="false">
      <c r="B9" s="29"/>
    </row>
    <row r="10" customFormat="false" ht="15.75" hidden="true" customHeight="false" outlineLevel="0" collapsed="false">
      <c r="B10" s="29" t="s">
        <v>13</v>
      </c>
      <c r="C10" s="2" t="s">
        <v>14</v>
      </c>
      <c r="D10" s="87" t="s">
        <v>16</v>
      </c>
      <c r="E10" s="2" t="n">
        <v>10</v>
      </c>
      <c r="F10" s="2" t="s">
        <v>15</v>
      </c>
      <c r="G10" s="2" t="s">
        <v>16</v>
      </c>
      <c r="H10" s="31" t="s">
        <v>17</v>
      </c>
      <c r="I10" s="1" t="s">
        <v>18</v>
      </c>
      <c r="J10" s="2" t="s">
        <v>19</v>
      </c>
      <c r="K10" s="1" t="s">
        <v>20</v>
      </c>
      <c r="L10" s="0" t="s">
        <v>21</v>
      </c>
      <c r="R10" s="32" t="s">
        <v>15</v>
      </c>
      <c r="S10" s="0" t="s">
        <v>22</v>
      </c>
      <c r="T10" s="0" t="s">
        <v>23</v>
      </c>
      <c r="U10" s="76" t="s">
        <v>16</v>
      </c>
    </row>
    <row r="11" customFormat="false" ht="15.75" hidden="true" customHeight="false" outlineLevel="0" collapsed="false">
      <c r="B11" s="29"/>
      <c r="H11" s="33" t="s">
        <v>24</v>
      </c>
      <c r="R11" s="34" t="s">
        <v>25</v>
      </c>
    </row>
    <row r="12" customFormat="false" ht="15" hidden="true" customHeight="false" outlineLevel="0" collapsed="false">
      <c r="B12" s="35" t="s">
        <v>26</v>
      </c>
      <c r="C12" s="35"/>
      <c r="D12" s="35"/>
      <c r="E12" s="35"/>
      <c r="F12" s="35"/>
      <c r="G12" s="35"/>
      <c r="H12" s="35"/>
      <c r="I12" s="35"/>
    </row>
    <row r="13" customFormat="false" ht="31.5" hidden="true" customHeight="true" outlineLevel="0" collapsed="false">
      <c r="B13" s="36" t="s">
        <v>27</v>
      </c>
      <c r="C13" s="36"/>
      <c r="D13" s="36"/>
      <c r="E13" s="36"/>
      <c r="F13" s="36"/>
      <c r="G13" s="36"/>
      <c r="H13" s="36"/>
      <c r="I13" s="36"/>
    </row>
    <row r="14" customFormat="false" ht="15" hidden="true" customHeight="false" outlineLevel="0" collapsed="false">
      <c r="B14" s="35" t="s">
        <v>28</v>
      </c>
      <c r="C14" s="35"/>
      <c r="D14" s="35"/>
      <c r="E14" s="35"/>
      <c r="F14" s="35"/>
      <c r="G14" s="35"/>
      <c r="H14" s="35"/>
      <c r="I14" s="35"/>
    </row>
    <row r="15" customFormat="false" ht="15" hidden="true" customHeight="false" outlineLevel="0" collapsed="false"/>
    <row r="16" customFormat="false" ht="15" hidden="false" customHeight="false" outlineLevel="0" collapsed="false">
      <c r="H16" s="7"/>
      <c r="I16" s="7"/>
      <c r="J16" s="7"/>
      <c r="K16" s="7"/>
      <c r="L16" s="7"/>
      <c r="M16" s="1"/>
      <c r="N16" s="37"/>
      <c r="O16" s="37"/>
      <c r="P16" s="38"/>
      <c r="Q16" s="38"/>
    </row>
    <row r="17" customFormat="false" ht="34.5" hidden="false" customHeight="true" outlineLevel="0" collapsed="false">
      <c r="B17" s="39" t="s">
        <v>29</v>
      </c>
      <c r="J17" s="1"/>
      <c r="L17" s="1"/>
      <c r="M17" s="40" t="s">
        <v>30</v>
      </c>
      <c r="N17" s="40"/>
      <c r="O17" s="40"/>
      <c r="P17" s="38"/>
      <c r="Q17" s="38"/>
    </row>
    <row r="18" customFormat="false" ht="17.25" hidden="false" customHeight="false" outlineLevel="0" collapsed="false">
      <c r="B18" s="39"/>
      <c r="J18" s="1"/>
      <c r="L18" s="1"/>
      <c r="M18" s="40" t="s">
        <v>31</v>
      </c>
      <c r="N18" s="40"/>
      <c r="O18" s="40"/>
      <c r="P18" s="38"/>
      <c r="Q18" s="38"/>
    </row>
    <row r="19" customFormat="false" ht="15" hidden="false" customHeight="false" outlineLevel="0" collapsed="false">
      <c r="A19" s="2"/>
      <c r="B19" s="1"/>
      <c r="C19" s="2"/>
      <c r="E19" s="2"/>
      <c r="F19" s="2"/>
      <c r="G19" s="2"/>
      <c r="H19" s="6"/>
      <c r="I19" s="6"/>
      <c r="J19" s="6"/>
      <c r="K19" s="6"/>
      <c r="L19" s="6"/>
      <c r="M19" s="7"/>
      <c r="N19" s="8"/>
      <c r="O19" s="8"/>
      <c r="P19" s="9"/>
      <c r="Q19" s="9"/>
      <c r="R19" s="2"/>
      <c r="S19" s="0" t="s">
        <v>32</v>
      </c>
    </row>
    <row r="20" customFormat="false" ht="15" hidden="false" customHeight="false" outlineLevel="0" collapsed="false">
      <c r="A20" s="2"/>
      <c r="B20" s="1"/>
      <c r="C20" s="2"/>
      <c r="E20" s="2"/>
      <c r="F20" s="2"/>
      <c r="G20" s="2"/>
      <c r="H20" s="6"/>
      <c r="I20" s="6"/>
      <c r="J20" s="6"/>
      <c r="K20" s="6"/>
      <c r="L20" s="6"/>
      <c r="M20" s="7"/>
      <c r="N20" s="8"/>
      <c r="O20" s="8"/>
      <c r="P20" s="9"/>
      <c r="Q20" s="9"/>
      <c r="R20" s="2"/>
    </row>
    <row r="21" customFormat="false" ht="15" hidden="false" customHeight="false" outlineLevel="0" collapsed="false">
      <c r="A21" s="2"/>
      <c r="B21" s="1"/>
      <c r="C21" s="2"/>
      <c r="E21" s="2"/>
      <c r="F21" s="2"/>
      <c r="G21" s="2"/>
      <c r="H21" s="6"/>
      <c r="I21" s="6"/>
      <c r="J21" s="6"/>
      <c r="K21" s="6"/>
      <c r="L21" s="6"/>
      <c r="M21" s="7"/>
      <c r="N21" s="8"/>
      <c r="O21" s="8"/>
      <c r="P21" s="9"/>
      <c r="Q21" s="9"/>
      <c r="R21" s="2"/>
    </row>
    <row r="22" customFormat="false" ht="15" hidden="false" customHeight="false" outlineLevel="0" collapsed="false">
      <c r="A22" s="2"/>
      <c r="B22" s="1"/>
      <c r="C22" s="2"/>
      <c r="E22" s="2"/>
      <c r="F22" s="2"/>
      <c r="G22" s="2"/>
      <c r="H22" s="6"/>
      <c r="I22" s="6"/>
      <c r="J22" s="6"/>
      <c r="K22" s="6"/>
      <c r="L22" s="6"/>
      <c r="M22" s="7"/>
      <c r="N22" s="41" t="s">
        <v>33</v>
      </c>
      <c r="O22" s="41"/>
      <c r="P22" s="9"/>
      <c r="Q22" s="9"/>
      <c r="R22" s="2"/>
      <c r="U22" s="86"/>
    </row>
    <row r="23" customFormat="false" ht="15" hidden="false" customHeight="false" outlineLevel="0" collapsed="false">
      <c r="A23" s="2"/>
      <c r="B23" s="1"/>
      <c r="C23" s="2"/>
      <c r="E23" s="2"/>
      <c r="F23" s="2"/>
      <c r="G23" s="2"/>
      <c r="H23" s="6"/>
      <c r="I23" s="6"/>
      <c r="J23" s="6"/>
      <c r="K23" s="6"/>
      <c r="L23" s="6"/>
      <c r="M23" s="7"/>
      <c r="N23" s="8"/>
      <c r="O23" s="8"/>
      <c r="P23" s="9"/>
      <c r="Q23" s="9"/>
      <c r="R23" s="2"/>
      <c r="U23" s="87"/>
    </row>
    <row r="24" customFormat="false" ht="15" hidden="false" customHeight="true" outlineLevel="0" collapsed="false">
      <c r="A24" s="42" t="s">
        <v>34</v>
      </c>
      <c r="B24" s="43" t="s">
        <v>35</v>
      </c>
      <c r="C24" s="109" t="s">
        <v>36</v>
      </c>
      <c r="D24" s="88" t="s">
        <v>125</v>
      </c>
      <c r="E24" s="64" t="s">
        <v>37</v>
      </c>
      <c r="F24" s="42" t="s">
        <v>37</v>
      </c>
      <c r="G24" s="42" t="s">
        <v>38</v>
      </c>
      <c r="H24" s="44" t="s">
        <v>39</v>
      </c>
      <c r="I24" s="44"/>
      <c r="J24" s="44"/>
      <c r="K24" s="44"/>
      <c r="L24" s="44"/>
      <c r="M24" s="45" t="s">
        <v>40</v>
      </c>
      <c r="N24" s="46" t="s">
        <v>41</v>
      </c>
      <c r="O24" s="46" t="s">
        <v>42</v>
      </c>
      <c r="P24" s="47" t="s">
        <v>43</v>
      </c>
      <c r="Q24" s="47" t="s">
        <v>44</v>
      </c>
      <c r="R24" s="43" t="s">
        <v>45</v>
      </c>
      <c r="S24" s="48"/>
      <c r="U24" s="88" t="s">
        <v>125</v>
      </c>
    </row>
    <row r="25" customFormat="false" ht="15" hidden="false" customHeight="false" outlineLevel="0" collapsed="false">
      <c r="A25" s="42"/>
      <c r="B25" s="43"/>
      <c r="C25" s="109" t="s">
        <v>46</v>
      </c>
      <c r="D25" s="76"/>
      <c r="E25" s="64" t="s">
        <v>47</v>
      </c>
      <c r="F25" s="42"/>
      <c r="G25" s="42"/>
      <c r="H25" s="49"/>
      <c r="I25" s="49"/>
      <c r="J25" s="49"/>
      <c r="K25" s="49"/>
      <c r="L25" s="49"/>
      <c r="M25" s="45"/>
      <c r="N25" s="46"/>
      <c r="O25" s="46"/>
      <c r="P25" s="47"/>
      <c r="Q25" s="47"/>
      <c r="R25" s="43"/>
      <c r="S25" s="48"/>
    </row>
    <row r="26" customFormat="false" ht="17.25" hidden="false" customHeight="false" outlineLevel="0" collapsed="false">
      <c r="A26" s="50" t="n">
        <f aca="false">A25+1</f>
        <v>1</v>
      </c>
      <c r="B26" s="5" t="s">
        <v>48</v>
      </c>
      <c r="C26" s="109" t="n">
        <v>256</v>
      </c>
      <c r="D26" s="89"/>
      <c r="E26" s="64" t="n">
        <v>32768</v>
      </c>
      <c r="F26" s="51" t="str">
        <f aca="false">DEC2HEX(E26)</f>
        <v>8000</v>
      </c>
      <c r="G26" s="43" t="n">
        <v>243</v>
      </c>
      <c r="H26" s="49" t="s">
        <v>49</v>
      </c>
      <c r="I26" s="49"/>
      <c r="J26" s="49"/>
      <c r="K26" s="49"/>
      <c r="L26" s="49"/>
      <c r="M26" s="49"/>
      <c r="N26" s="52" t="n">
        <v>1.70136111111113</v>
      </c>
      <c r="O26" s="53" t="n">
        <v>16.9214940071106</v>
      </c>
      <c r="P26" s="52" t="n">
        <v>0</v>
      </c>
      <c r="Q26" s="52" t="n">
        <v>0</v>
      </c>
      <c r="R26" s="43" t="s">
        <v>50</v>
      </c>
      <c r="S26" s="48" t="s">
        <v>51</v>
      </c>
    </row>
    <row r="27" customFormat="false" ht="17.25" hidden="false" customHeight="true" outlineLevel="0" collapsed="false">
      <c r="A27" s="50" t="n">
        <f aca="false">A26+1</f>
        <v>2</v>
      </c>
      <c r="B27" s="5" t="s">
        <v>52</v>
      </c>
      <c r="C27" s="109" t="n">
        <v>128</v>
      </c>
      <c r="D27" s="89"/>
      <c r="E27" s="64" t="n">
        <f aca="false">E26 + C26</f>
        <v>33024</v>
      </c>
      <c r="F27" s="51" t="str">
        <f aca="false">DEC2HEX(E27)</f>
        <v>8100</v>
      </c>
      <c r="G27" s="43" t="n">
        <v>110</v>
      </c>
      <c r="H27" s="54" t="s">
        <v>53</v>
      </c>
      <c r="I27" s="54"/>
      <c r="J27" s="54"/>
      <c r="K27" s="54"/>
      <c r="L27" s="54"/>
      <c r="M27" s="55"/>
      <c r="N27" s="52" t="n">
        <v>0.0758394444444445</v>
      </c>
      <c r="O27" s="52" t="n">
        <v>1.56198406219482</v>
      </c>
      <c r="P27" s="52" t="n">
        <v>0</v>
      </c>
      <c r="Q27" s="52" t="n">
        <v>0</v>
      </c>
      <c r="R27" s="43" t="s">
        <v>50</v>
      </c>
      <c r="S27" s="48" t="s">
        <v>51</v>
      </c>
    </row>
    <row r="28" customFormat="false" ht="17.25" hidden="false" customHeight="true" outlineLevel="0" collapsed="false">
      <c r="A28" s="50" t="n">
        <f aca="false">A27+1</f>
        <v>3</v>
      </c>
      <c r="B28" s="5" t="s">
        <v>54</v>
      </c>
      <c r="C28" s="109" t="n">
        <v>256</v>
      </c>
      <c r="D28" s="89"/>
      <c r="E28" s="64" t="n">
        <f aca="false">E27 + C27</f>
        <v>33152</v>
      </c>
      <c r="F28" s="51" t="str">
        <f aca="false">DEC2HEX(E28)</f>
        <v>8180</v>
      </c>
      <c r="G28" s="43" t="n">
        <v>208</v>
      </c>
      <c r="H28" s="54" t="s">
        <v>55</v>
      </c>
      <c r="I28" s="54"/>
      <c r="J28" s="54"/>
      <c r="K28" s="54"/>
      <c r="L28" s="54"/>
      <c r="M28" s="55"/>
      <c r="N28" s="52" t="n">
        <v>0.125333611111111</v>
      </c>
      <c r="O28" s="56" t="n">
        <v>2.60330677032471</v>
      </c>
      <c r="P28" s="52" t="n">
        <v>0</v>
      </c>
      <c r="Q28" s="52" t="n">
        <v>0</v>
      </c>
      <c r="R28" s="43" t="s">
        <v>50</v>
      </c>
      <c r="S28" s="48" t="s">
        <v>51</v>
      </c>
    </row>
    <row r="29" customFormat="false" ht="17.25" hidden="false" customHeight="true" outlineLevel="0" collapsed="false">
      <c r="A29" s="50" t="n">
        <f aca="false">A28+1</f>
        <v>4</v>
      </c>
      <c r="B29" s="5" t="s">
        <v>56</v>
      </c>
      <c r="C29" s="109" t="n">
        <v>512</v>
      </c>
      <c r="D29" s="89"/>
      <c r="E29" s="64" t="n">
        <f aca="false">E28 + C28</f>
        <v>33408</v>
      </c>
      <c r="F29" s="51" t="str">
        <f aca="false">DEC2HEX(E29)</f>
        <v>8280</v>
      </c>
      <c r="G29" s="43" t="n">
        <v>239</v>
      </c>
      <c r="H29" s="54" t="s">
        <v>57</v>
      </c>
      <c r="I29" s="54"/>
      <c r="J29" s="54"/>
      <c r="K29" s="54"/>
      <c r="L29" s="54"/>
      <c r="M29" s="55"/>
      <c r="N29" s="52" t="n">
        <v>2.29158472222223</v>
      </c>
      <c r="O29" s="52" t="n">
        <v>4.0351254940033</v>
      </c>
      <c r="P29" s="52" t="n">
        <v>0</v>
      </c>
      <c r="Q29" s="52" t="n">
        <v>0</v>
      </c>
      <c r="R29" s="43" t="s">
        <v>50</v>
      </c>
      <c r="S29" s="48" t="s">
        <v>51</v>
      </c>
    </row>
    <row r="30" customFormat="false" ht="15" hidden="false" customHeight="true" outlineLevel="0" collapsed="false">
      <c r="A30" s="50" t="n">
        <f aca="false">A29+1</f>
        <v>5</v>
      </c>
      <c r="B30" s="92" t="s">
        <v>126</v>
      </c>
      <c r="C30" s="109" t="n">
        <v>1024</v>
      </c>
      <c r="D30" s="76" t="n">
        <v>1013</v>
      </c>
      <c r="E30" s="64" t="n">
        <f aca="false">E29 + C29</f>
        <v>33920</v>
      </c>
      <c r="F30" s="51" t="str">
        <f aca="false">DEC2HEX(E30)</f>
        <v>8480</v>
      </c>
      <c r="G30" s="43" t="n">
        <v>995</v>
      </c>
      <c r="H30" s="54" t="s">
        <v>59</v>
      </c>
      <c r="I30" s="54"/>
      <c r="J30" s="54"/>
      <c r="K30" s="54"/>
      <c r="L30" s="54"/>
      <c r="M30" s="55"/>
      <c r="N30" s="52" t="n">
        <v>0.0712038888888889</v>
      </c>
      <c r="O30" s="52" t="n">
        <v>0.52066135406494</v>
      </c>
      <c r="P30" s="52" t="n">
        <v>1.84466319444517</v>
      </c>
      <c r="Q30" s="52" t="n">
        <v>7.53061294555664</v>
      </c>
      <c r="R30" s="43" t="s">
        <v>60</v>
      </c>
      <c r="S30" s="48" t="s">
        <v>51</v>
      </c>
      <c r="T30" s="0" t="s">
        <v>127</v>
      </c>
      <c r="U30" s="76" t="n">
        <v>1013</v>
      </c>
    </row>
    <row r="31" customFormat="false" ht="15" hidden="false" customHeight="true" outlineLevel="0" collapsed="false">
      <c r="A31" s="50" t="n">
        <f aca="false">A30+1</f>
        <v>6</v>
      </c>
      <c r="B31" s="94" t="s">
        <v>128</v>
      </c>
      <c r="C31" s="109" t="n">
        <v>1024</v>
      </c>
      <c r="D31" s="76" t="n">
        <v>1013</v>
      </c>
      <c r="E31" s="64" t="n">
        <f aca="false">E30 + C30</f>
        <v>34944</v>
      </c>
      <c r="F31" s="51" t="str">
        <f aca="false">DEC2HEX(E31)</f>
        <v>8880</v>
      </c>
      <c r="G31" s="43" t="n">
        <v>995</v>
      </c>
      <c r="H31" s="54" t="s">
        <v>62</v>
      </c>
      <c r="I31" s="54"/>
      <c r="J31" s="54"/>
      <c r="K31" s="54"/>
      <c r="L31" s="54"/>
      <c r="M31" s="55"/>
      <c r="N31" s="52" t="n">
        <v>0.0712038888888889</v>
      </c>
      <c r="O31" s="52" t="n">
        <v>0.52066135406494</v>
      </c>
      <c r="P31" s="52" t="n">
        <v>2.66264736111238</v>
      </c>
      <c r="Q31" s="52" t="n">
        <v>10.2962896823883</v>
      </c>
      <c r="R31" s="43" t="s">
        <v>60</v>
      </c>
      <c r="S31" s="48" t="s">
        <v>51</v>
      </c>
      <c r="T31" s="0" t="s">
        <v>127</v>
      </c>
      <c r="U31" s="76" t="n">
        <v>1013</v>
      </c>
    </row>
    <row r="32" customFormat="false" ht="15" hidden="false" customHeight="true" outlineLevel="0" collapsed="false">
      <c r="A32" s="50" t="n">
        <f aca="false">A31+1</f>
        <v>7</v>
      </c>
      <c r="B32" s="94" t="s">
        <v>129</v>
      </c>
      <c r="C32" s="109" t="n">
        <v>1088</v>
      </c>
      <c r="D32" s="76" t="n">
        <v>1038</v>
      </c>
      <c r="E32" s="64" t="n">
        <f aca="false">E31 + C31</f>
        <v>35968</v>
      </c>
      <c r="F32" s="51" t="str">
        <f aca="false">DEC2HEX(E32)</f>
        <v>8C80</v>
      </c>
      <c r="G32" s="43" t="n">
        <v>1020</v>
      </c>
      <c r="H32" s="54" t="s">
        <v>64</v>
      </c>
      <c r="I32" s="54"/>
      <c r="J32" s="54"/>
      <c r="K32" s="54"/>
      <c r="L32" s="54"/>
      <c r="M32" s="55"/>
      <c r="N32" s="52" t="n">
        <v>0.0896183333333333</v>
      </c>
      <c r="O32" s="52" t="n">
        <v>0.520661354064941</v>
      </c>
      <c r="P32" s="52" t="n">
        <v>0.784966527777869</v>
      </c>
      <c r="Q32" s="52" t="n">
        <v>3.17854499816895</v>
      </c>
      <c r="R32" s="43" t="s">
        <v>60</v>
      </c>
      <c r="S32" s="48" t="s">
        <v>51</v>
      </c>
      <c r="T32" s="0" t="s">
        <v>127</v>
      </c>
      <c r="U32" s="76" t="n">
        <v>1038</v>
      </c>
    </row>
    <row r="33" customFormat="false" ht="17.25" hidden="false" customHeight="true" outlineLevel="0" collapsed="false">
      <c r="A33" s="50" t="n">
        <f aca="false">A32+1</f>
        <v>8</v>
      </c>
      <c r="B33" s="94" t="s">
        <v>130</v>
      </c>
      <c r="C33" s="109" t="n">
        <v>1216</v>
      </c>
      <c r="D33" s="76" t="n">
        <v>1185</v>
      </c>
      <c r="E33" s="64" t="n">
        <f aca="false">E32 + C32</f>
        <v>37056</v>
      </c>
      <c r="F33" s="51" t="str">
        <f aca="false">DEC2HEX(E33)</f>
        <v>90C0</v>
      </c>
      <c r="G33" s="43" t="n">
        <v>1167</v>
      </c>
      <c r="H33" s="54" t="s">
        <v>66</v>
      </c>
      <c r="I33" s="54"/>
      <c r="J33" s="54"/>
      <c r="K33" s="54"/>
      <c r="L33" s="54"/>
      <c r="M33" s="55"/>
      <c r="N33" s="52" t="n">
        <v>0.126447222222222</v>
      </c>
      <c r="O33" s="52" t="n">
        <v>0.520661354064941</v>
      </c>
      <c r="P33" s="52" t="n">
        <v>0.931807361111229</v>
      </c>
      <c r="Q33" s="52" t="n">
        <v>2.73415279388428</v>
      </c>
      <c r="R33" s="43" t="s">
        <v>60</v>
      </c>
      <c r="S33" s="48" t="s">
        <v>51</v>
      </c>
      <c r="T33" s="0" t="s">
        <v>127</v>
      </c>
      <c r="U33" s="76" t="n">
        <v>1185</v>
      </c>
    </row>
    <row r="34" customFormat="false" ht="17.25" hidden="false" customHeight="true" outlineLevel="0" collapsed="false">
      <c r="A34" s="50" t="n">
        <f aca="false">A33+1</f>
        <v>9</v>
      </c>
      <c r="B34" s="94" t="s">
        <v>131</v>
      </c>
      <c r="C34" s="109" t="n">
        <v>1088</v>
      </c>
      <c r="D34" s="76" t="n">
        <v>1038</v>
      </c>
      <c r="E34" s="64" t="n">
        <f aca="false">E33 + C33</f>
        <v>38272</v>
      </c>
      <c r="F34" s="51" t="str">
        <f aca="false">DEC2HEX(E34)</f>
        <v>9580</v>
      </c>
      <c r="G34" s="43" t="n">
        <v>1020</v>
      </c>
      <c r="H34" s="54" t="s">
        <v>68</v>
      </c>
      <c r="I34" s="54"/>
      <c r="J34" s="54"/>
      <c r="K34" s="54"/>
      <c r="L34" s="54"/>
      <c r="M34" s="55"/>
      <c r="N34" s="52" t="n">
        <v>0.0896183333333333</v>
      </c>
      <c r="O34" s="52" t="n">
        <v>0.520661354064941</v>
      </c>
      <c r="P34" s="52" t="n">
        <v>0.92126375000016</v>
      </c>
      <c r="Q34" s="52" t="n">
        <v>3.51582264900208</v>
      </c>
      <c r="R34" s="43" t="s">
        <v>60</v>
      </c>
      <c r="S34" s="48" t="s">
        <v>51</v>
      </c>
      <c r="T34" s="0" t="s">
        <v>127</v>
      </c>
      <c r="U34" s="76" t="n">
        <v>1038</v>
      </c>
    </row>
    <row r="35" customFormat="false" ht="17.25" hidden="false" customHeight="true" outlineLevel="0" collapsed="false">
      <c r="A35" s="50" t="n">
        <f aca="false">A34+1</f>
        <v>10</v>
      </c>
      <c r="B35" s="94" t="s">
        <v>132</v>
      </c>
      <c r="C35" s="109" t="n">
        <v>1216</v>
      </c>
      <c r="D35" s="76" t="n">
        <v>1038</v>
      </c>
      <c r="E35" s="64" t="n">
        <f aca="false">E34 + C34</f>
        <v>39360</v>
      </c>
      <c r="F35" s="51" t="str">
        <f aca="false">DEC2HEX(E35)</f>
        <v>99C0</v>
      </c>
      <c r="G35" s="43" t="n">
        <v>1167</v>
      </c>
      <c r="H35" s="54" t="s">
        <v>70</v>
      </c>
      <c r="I35" s="54"/>
      <c r="J35" s="54"/>
      <c r="K35" s="54"/>
      <c r="L35" s="54"/>
      <c r="M35" s="55"/>
      <c r="N35" s="52" t="n">
        <v>0.0896183333333333</v>
      </c>
      <c r="O35" s="52" t="n">
        <v>0.520661354064941</v>
      </c>
      <c r="P35" s="52" t="n">
        <v>1.51808069444466</v>
      </c>
      <c r="Q35" s="52" t="n">
        <v>3.67853021621704</v>
      </c>
      <c r="R35" s="43" t="s">
        <v>60</v>
      </c>
      <c r="S35" s="48" t="s">
        <v>51</v>
      </c>
      <c r="T35" s="0" t="s">
        <v>127</v>
      </c>
      <c r="U35" s="76" t="n">
        <v>1038</v>
      </c>
    </row>
    <row r="36" customFormat="false" ht="17.25" hidden="false" customHeight="true" outlineLevel="0" collapsed="false">
      <c r="A36" s="50" t="n">
        <f aca="false">A35+1</f>
        <v>11</v>
      </c>
      <c r="B36" s="94" t="s">
        <v>133</v>
      </c>
      <c r="C36" s="109" t="n">
        <v>960</v>
      </c>
      <c r="D36" s="76" t="n">
        <v>930</v>
      </c>
      <c r="E36" s="64" t="n">
        <f aca="false">E35 + C35</f>
        <v>40576</v>
      </c>
      <c r="F36" s="51" t="str">
        <f aca="false">DEC2HEX(E36)</f>
        <v>9E80</v>
      </c>
      <c r="G36" s="43" t="n">
        <v>912</v>
      </c>
      <c r="H36" s="54" t="s">
        <v>72</v>
      </c>
      <c r="I36" s="54"/>
      <c r="J36" s="54"/>
      <c r="K36" s="54"/>
      <c r="L36" s="54"/>
      <c r="M36" s="55"/>
      <c r="N36" s="52" t="n">
        <v>0.0712038888888889</v>
      </c>
      <c r="O36" s="52" t="n">
        <v>0.52066135406494</v>
      </c>
      <c r="P36" s="52" t="n">
        <v>0.544718888888852</v>
      </c>
      <c r="Q36" s="52" t="n">
        <v>2.23722147941589</v>
      </c>
      <c r="R36" s="43" t="s">
        <v>60</v>
      </c>
      <c r="S36" s="48" t="s">
        <v>51</v>
      </c>
      <c r="T36" s="0" t="s">
        <v>127</v>
      </c>
      <c r="U36" s="76" t="n">
        <v>930</v>
      </c>
    </row>
    <row r="37" customFormat="false" ht="17.25" hidden="false" customHeight="true" outlineLevel="0" collapsed="false">
      <c r="A37" s="50" t="n">
        <f aca="false">A36+1</f>
        <v>12</v>
      </c>
      <c r="B37" s="94" t="s">
        <v>134</v>
      </c>
      <c r="C37" s="109" t="n">
        <v>960</v>
      </c>
      <c r="D37" s="76" t="n">
        <v>930</v>
      </c>
      <c r="E37" s="64" t="n">
        <f aca="false">E36 + C36</f>
        <v>41536</v>
      </c>
      <c r="F37" s="51" t="str">
        <f aca="false">DEC2HEX(E37)</f>
        <v>A240</v>
      </c>
      <c r="G37" s="43" t="n">
        <v>912</v>
      </c>
      <c r="H37" s="54" t="s">
        <v>74</v>
      </c>
      <c r="I37" s="54"/>
      <c r="J37" s="54"/>
      <c r="K37" s="54"/>
      <c r="L37" s="54"/>
      <c r="M37" s="55"/>
      <c r="N37" s="52" t="n">
        <v>0.0712038888888889</v>
      </c>
      <c r="O37" s="52" t="n">
        <v>0.52066135406494</v>
      </c>
      <c r="P37" s="52" t="n">
        <v>2.00112972222302</v>
      </c>
      <c r="Q37" s="52" t="n">
        <v>7.16147518157958</v>
      </c>
      <c r="R37" s="43" t="s">
        <v>60</v>
      </c>
      <c r="S37" s="48" t="s">
        <v>51</v>
      </c>
      <c r="T37" s="0" t="s">
        <v>127</v>
      </c>
      <c r="U37" s="76" t="n">
        <v>930</v>
      </c>
    </row>
    <row r="38" customFormat="false" ht="17.25" hidden="false" customHeight="true" outlineLevel="0" collapsed="false">
      <c r="A38" s="50" t="n">
        <f aca="false">A37+1</f>
        <v>13</v>
      </c>
      <c r="B38" s="94" t="s">
        <v>135</v>
      </c>
      <c r="C38" s="109" t="n">
        <v>960</v>
      </c>
      <c r="D38" s="76" t="n">
        <v>930</v>
      </c>
      <c r="E38" s="64" t="n">
        <f aca="false">E37 + C37</f>
        <v>42496</v>
      </c>
      <c r="F38" s="51" t="str">
        <f aca="false">DEC2HEX(E38)</f>
        <v>A600</v>
      </c>
      <c r="G38" s="43" t="n">
        <v>912</v>
      </c>
      <c r="H38" s="54" t="s">
        <v>76</v>
      </c>
      <c r="I38" s="54"/>
      <c r="J38" s="54"/>
      <c r="K38" s="54"/>
      <c r="L38" s="54"/>
      <c r="M38" s="55"/>
      <c r="N38" s="52" t="n">
        <v>0.0712038888888889</v>
      </c>
      <c r="O38" s="52" t="n">
        <v>0.52066135406494</v>
      </c>
      <c r="P38" s="52" t="n">
        <v>3.99621305555806</v>
      </c>
      <c r="Q38" s="52" t="n">
        <v>13.9070281982422</v>
      </c>
      <c r="R38" s="43" t="s">
        <v>60</v>
      </c>
      <c r="S38" s="48" t="s">
        <v>51</v>
      </c>
      <c r="T38" s="0" t="s">
        <v>127</v>
      </c>
      <c r="U38" s="76" t="n">
        <v>930</v>
      </c>
    </row>
    <row r="39" customFormat="false" ht="17.25" hidden="false" customHeight="true" outlineLevel="0" collapsed="false">
      <c r="A39" s="50" t="n">
        <f aca="false">A38+1</f>
        <v>14</v>
      </c>
      <c r="B39" s="94" t="s">
        <v>136</v>
      </c>
      <c r="C39" s="109" t="n">
        <v>832</v>
      </c>
      <c r="D39" s="76" t="n">
        <v>811</v>
      </c>
      <c r="E39" s="64" t="n">
        <f aca="false">E38 + C38</f>
        <v>43456</v>
      </c>
      <c r="F39" s="51" t="str">
        <f aca="false">DEC2HEX(E39)</f>
        <v>A9C0</v>
      </c>
      <c r="G39" s="43" t="n">
        <v>792</v>
      </c>
      <c r="H39" s="54" t="s">
        <v>78</v>
      </c>
      <c r="I39" s="54"/>
      <c r="J39" s="54"/>
      <c r="K39" s="54"/>
      <c r="L39" s="54"/>
      <c r="M39" s="55"/>
      <c r="N39" s="52" t="n">
        <v>0.0712038888888889</v>
      </c>
      <c r="O39" s="52" t="n">
        <v>0.52066135406494</v>
      </c>
      <c r="P39" s="52" t="n">
        <v>5.16024458333754</v>
      </c>
      <c r="Q39" s="52" t="n">
        <v>24.7992286682129</v>
      </c>
      <c r="R39" s="43" t="s">
        <v>60</v>
      </c>
      <c r="S39" s="48" t="s">
        <v>51</v>
      </c>
      <c r="T39" s="0" t="s">
        <v>127</v>
      </c>
      <c r="U39" s="76" t="n">
        <v>811</v>
      </c>
    </row>
    <row r="40" customFormat="false" ht="17.25" hidden="false" customHeight="true" outlineLevel="0" collapsed="false">
      <c r="A40" s="50" t="n">
        <f aca="false">A39+1</f>
        <v>15</v>
      </c>
      <c r="B40" s="96" t="s">
        <v>137</v>
      </c>
      <c r="C40" s="109" t="n">
        <v>128</v>
      </c>
      <c r="D40" s="76" t="n">
        <v>97</v>
      </c>
      <c r="E40" s="64" t="n">
        <f aca="false">E39 + C39</f>
        <v>44288</v>
      </c>
      <c r="F40" s="51" t="str">
        <f aca="false">DEC2HEX(E40)</f>
        <v>AD00</v>
      </c>
      <c r="G40" s="43" t="n">
        <v>97</v>
      </c>
      <c r="H40" s="54" t="s">
        <v>80</v>
      </c>
      <c r="I40" s="54"/>
      <c r="J40" s="54"/>
      <c r="K40" s="54"/>
      <c r="L40" s="54"/>
      <c r="M40" s="55"/>
      <c r="N40" s="52" t="n">
        <v>0.0712038888888889</v>
      </c>
      <c r="O40" s="52" t="n">
        <v>0.52066135406494</v>
      </c>
      <c r="P40" s="52" t="n">
        <v>0.704875833333462</v>
      </c>
      <c r="Q40" s="52" t="n">
        <v>2.82346200942993</v>
      </c>
      <c r="R40" s="43" t="s">
        <v>60</v>
      </c>
      <c r="S40" s="48" t="s">
        <v>51</v>
      </c>
      <c r="T40" s="0" t="s">
        <v>138</v>
      </c>
      <c r="U40" s="76" t="n">
        <v>97</v>
      </c>
    </row>
    <row r="41" customFormat="false" ht="17.25" hidden="false" customHeight="true" outlineLevel="0" collapsed="false">
      <c r="A41" s="50" t="n">
        <f aca="false">A40+1</f>
        <v>16</v>
      </c>
      <c r="B41" s="96" t="s">
        <v>139</v>
      </c>
      <c r="C41" s="109" t="n">
        <v>128</v>
      </c>
      <c r="D41" s="76" t="n">
        <v>93</v>
      </c>
      <c r="E41" s="64" t="n">
        <f aca="false">E40 + C40</f>
        <v>44416</v>
      </c>
      <c r="F41" s="51" t="str">
        <f aca="false">DEC2HEX(E41)</f>
        <v>AD80</v>
      </c>
      <c r="G41" s="43" t="n">
        <v>93</v>
      </c>
      <c r="H41" s="54" t="s">
        <v>82</v>
      </c>
      <c r="I41" s="54"/>
      <c r="J41" s="54"/>
      <c r="K41" s="54"/>
      <c r="L41" s="54"/>
      <c r="M41" s="55"/>
      <c r="N41" s="52" t="n">
        <v>0.0712038888888889</v>
      </c>
      <c r="O41" s="52" t="n">
        <v>0.52066135406494</v>
      </c>
      <c r="P41" s="52" t="n">
        <v>0.704875833333462</v>
      </c>
      <c r="Q41" s="52" t="n">
        <v>2.82346200942993</v>
      </c>
      <c r="R41" s="43" t="s">
        <v>60</v>
      </c>
      <c r="S41" s="48" t="s">
        <v>51</v>
      </c>
      <c r="T41" s="0" t="s">
        <v>138</v>
      </c>
      <c r="U41" s="76" t="n">
        <v>93</v>
      </c>
    </row>
    <row r="42" customFormat="false" ht="17.25" hidden="false" customHeight="true" outlineLevel="0" collapsed="false">
      <c r="A42" s="50" t="n">
        <f aca="false">A41+1</f>
        <v>17</v>
      </c>
      <c r="B42" s="97" t="s">
        <v>140</v>
      </c>
      <c r="C42" s="110" t="n">
        <v>1024</v>
      </c>
      <c r="D42" s="99" t="n">
        <v>912</v>
      </c>
      <c r="E42" s="64" t="n">
        <f aca="false">E41 + C41</f>
        <v>44544</v>
      </c>
      <c r="F42" s="51" t="str">
        <f aca="false">DEC2HEX(E42)</f>
        <v>AE00</v>
      </c>
      <c r="G42" s="43" t="n">
        <v>862</v>
      </c>
      <c r="H42" s="54" t="s">
        <v>84</v>
      </c>
      <c r="I42" s="54"/>
      <c r="J42" s="54"/>
      <c r="K42" s="54"/>
      <c r="L42" s="54"/>
      <c r="M42" s="55"/>
      <c r="N42" s="52" t="n">
        <v>0</v>
      </c>
      <c r="O42" s="52" t="n">
        <v>0</v>
      </c>
      <c r="P42" s="52" t="n">
        <v>0.38589263888888</v>
      </c>
      <c r="Q42" s="52" t="n">
        <v>7.09401416778564</v>
      </c>
      <c r="R42" s="43" t="s">
        <v>60</v>
      </c>
      <c r="S42" s="48" t="s">
        <v>51</v>
      </c>
      <c r="T42" s="0" t="s">
        <v>141</v>
      </c>
      <c r="U42" s="76" t="n">
        <v>912</v>
      </c>
    </row>
    <row r="43" customFormat="false" ht="17.25" hidden="false" customHeight="true" outlineLevel="0" collapsed="false">
      <c r="A43" s="50" t="n">
        <f aca="false">A42+1</f>
        <v>18</v>
      </c>
      <c r="B43" s="5" t="s">
        <v>85</v>
      </c>
      <c r="C43" s="109" t="n">
        <v>384</v>
      </c>
      <c r="D43" s="89"/>
      <c r="E43" s="64" t="n">
        <f aca="false">E42 + C42</f>
        <v>45568</v>
      </c>
      <c r="F43" s="51" t="str">
        <f aca="false">DEC2HEX(E43)</f>
        <v>B200</v>
      </c>
      <c r="G43" s="43" t="n">
        <v>358</v>
      </c>
      <c r="H43" s="54" t="s">
        <v>86</v>
      </c>
      <c r="I43" s="54"/>
      <c r="J43" s="54"/>
      <c r="K43" s="54"/>
      <c r="L43" s="54"/>
      <c r="M43" s="55"/>
      <c r="N43" s="52" t="n">
        <v>0.750657777777777</v>
      </c>
      <c r="O43" s="52" t="n">
        <v>3.12396812438965</v>
      </c>
      <c r="P43" s="52" t="n">
        <v>0</v>
      </c>
      <c r="Q43" s="52" t="n">
        <v>0</v>
      </c>
      <c r="R43" s="43" t="s">
        <v>50</v>
      </c>
      <c r="S43" s="48" t="s">
        <v>51</v>
      </c>
    </row>
    <row r="44" customFormat="false" ht="17.25" hidden="false" customHeight="false" outlineLevel="0" collapsed="false">
      <c r="A44" s="50" t="n">
        <f aca="false">A43+1</f>
        <v>19</v>
      </c>
      <c r="B44" s="5" t="s">
        <v>87</v>
      </c>
      <c r="C44" s="109" t="n">
        <v>448</v>
      </c>
      <c r="D44" s="89"/>
      <c r="E44" s="64" t="n">
        <f aca="false">E43 + C43</f>
        <v>45952</v>
      </c>
      <c r="F44" s="51" t="str">
        <f aca="false">DEC2HEX(E44)</f>
        <v>B380</v>
      </c>
      <c r="G44" s="43" t="n">
        <v>408</v>
      </c>
      <c r="H44" s="49" t="s">
        <v>88</v>
      </c>
      <c r="I44" s="49"/>
      <c r="J44" s="49"/>
      <c r="K44" s="49"/>
      <c r="L44" s="49"/>
      <c r="M44" s="49"/>
      <c r="N44" s="52" t="n">
        <v>2.58232000000017</v>
      </c>
      <c r="O44" s="52" t="n">
        <v>57.2727489471436</v>
      </c>
      <c r="P44" s="52" t="n">
        <v>0</v>
      </c>
      <c r="Q44" s="52" t="n">
        <v>0</v>
      </c>
      <c r="R44" s="43" t="s">
        <v>50</v>
      </c>
      <c r="S44" s="48" t="s">
        <v>51</v>
      </c>
    </row>
    <row r="45" customFormat="false" ht="17.25" hidden="false" customHeight="false" outlineLevel="0" collapsed="false">
      <c r="A45" s="50" t="n">
        <f aca="false">A44+1</f>
        <v>20</v>
      </c>
      <c r="B45" s="5" t="s">
        <v>89</v>
      </c>
      <c r="C45" s="109" t="n">
        <v>896</v>
      </c>
      <c r="D45" s="89"/>
      <c r="E45" s="64" t="n">
        <f aca="false">E44 + C44</f>
        <v>46400</v>
      </c>
      <c r="F45" s="51" t="str">
        <f aca="false">DEC2HEX(E45)</f>
        <v>B540</v>
      </c>
      <c r="G45" s="43" t="n">
        <v>856</v>
      </c>
      <c r="H45" s="49" t="s">
        <v>90</v>
      </c>
      <c r="I45" s="49"/>
      <c r="J45" s="49"/>
      <c r="K45" s="49"/>
      <c r="L45" s="49"/>
      <c r="M45" s="49"/>
      <c r="N45" s="52" t="n">
        <v>0.337135277777775</v>
      </c>
      <c r="O45" s="52" t="n">
        <v>0.279312133789063</v>
      </c>
      <c r="P45" s="52" t="n">
        <v>0</v>
      </c>
      <c r="Q45" s="52" t="n">
        <v>0</v>
      </c>
      <c r="R45" s="43" t="s">
        <v>50</v>
      </c>
      <c r="S45" s="48" t="s">
        <v>51</v>
      </c>
    </row>
    <row r="46" customFormat="false" ht="17.25" hidden="false" customHeight="false" outlineLevel="0" collapsed="false">
      <c r="A46" s="50" t="n">
        <f aca="false">A45+1</f>
        <v>21</v>
      </c>
      <c r="B46" s="94" t="s">
        <v>142</v>
      </c>
      <c r="C46" s="109" t="n">
        <v>832</v>
      </c>
      <c r="D46" s="76" t="n">
        <v>802</v>
      </c>
      <c r="E46" s="64" t="n">
        <f aca="false">E45 + C45</f>
        <v>47296</v>
      </c>
      <c r="F46" s="51" t="str">
        <f aca="false">DEC2HEX(E46)</f>
        <v>B8C0</v>
      </c>
      <c r="G46" s="43" t="n">
        <v>783</v>
      </c>
      <c r="H46" s="49" t="s">
        <v>92</v>
      </c>
      <c r="I46" s="49"/>
      <c r="J46" s="49"/>
      <c r="K46" s="49"/>
      <c r="L46" s="49"/>
      <c r="M46" s="49"/>
      <c r="N46" s="52" t="n">
        <v>0.0712038888888889</v>
      </c>
      <c r="O46" s="52" t="n">
        <v>0.52066135406494</v>
      </c>
      <c r="P46" s="52" t="n">
        <v>1.84466319444517</v>
      </c>
      <c r="Q46" s="52" t="n">
        <v>7.53061294555664</v>
      </c>
      <c r="R46" s="43" t="s">
        <v>60</v>
      </c>
      <c r="S46" s="48" t="s">
        <v>51</v>
      </c>
      <c r="T46" s="0" t="s">
        <v>127</v>
      </c>
      <c r="U46" s="76" t="n">
        <v>802</v>
      </c>
      <c r="V46" s="0" t="s">
        <v>153</v>
      </c>
    </row>
    <row r="47" customFormat="false" ht="17.25" hidden="false" customHeight="true" outlineLevel="0" collapsed="false">
      <c r="A47" s="50" t="n">
        <f aca="false">A46+1</f>
        <v>22</v>
      </c>
      <c r="B47" s="94" t="s">
        <v>143</v>
      </c>
      <c r="C47" s="109" t="n">
        <v>640</v>
      </c>
      <c r="D47" s="76" t="n">
        <v>632</v>
      </c>
      <c r="E47" s="64" t="n">
        <f aca="false">E46 + C46</f>
        <v>48128</v>
      </c>
      <c r="F47" s="51" t="str">
        <f aca="false">DEC2HEX(E47)</f>
        <v>BC00</v>
      </c>
      <c r="G47" s="43" t="n">
        <v>582</v>
      </c>
      <c r="H47" s="54" t="s">
        <v>94</v>
      </c>
      <c r="I47" s="54"/>
      <c r="J47" s="54"/>
      <c r="K47" s="54"/>
      <c r="L47" s="54"/>
      <c r="M47" s="55"/>
      <c r="N47" s="52" t="n">
        <v>0</v>
      </c>
      <c r="O47" s="52" t="n">
        <v>0</v>
      </c>
      <c r="P47" s="52" t="n">
        <v>0.0394977777777779</v>
      </c>
      <c r="Q47" s="52" t="n">
        <v>0.715909719467163</v>
      </c>
      <c r="R47" s="43" t="s">
        <v>60</v>
      </c>
      <c r="S47" s="48" t="s">
        <v>51</v>
      </c>
      <c r="T47" s="0" t="s">
        <v>141</v>
      </c>
      <c r="U47" s="76" t="n">
        <v>632</v>
      </c>
      <c r="V47" s="0" t="s">
        <v>154</v>
      </c>
    </row>
    <row r="48" customFormat="false" ht="17.25" hidden="false" customHeight="true" outlineLevel="0" collapsed="false">
      <c r="A48" s="50" t="n">
        <f aca="false">A47+1</f>
        <v>23</v>
      </c>
      <c r="B48" s="97" t="s">
        <v>144</v>
      </c>
      <c r="C48" s="110" t="n">
        <v>640</v>
      </c>
      <c r="D48" s="99" t="n">
        <v>608</v>
      </c>
      <c r="E48" s="64" t="n">
        <f aca="false">E47 + C47</f>
        <v>48768</v>
      </c>
      <c r="F48" s="51" t="str">
        <f aca="false">DEC2HEX(E48)</f>
        <v>BE80</v>
      </c>
      <c r="G48" s="43" t="n">
        <v>558</v>
      </c>
      <c r="H48" s="54" t="s">
        <v>96</v>
      </c>
      <c r="I48" s="54"/>
      <c r="J48" s="54"/>
      <c r="K48" s="54"/>
      <c r="L48" s="54"/>
      <c r="M48" s="55"/>
      <c r="N48" s="52" t="n">
        <v>0</v>
      </c>
      <c r="O48" s="52" t="n">
        <v>0</v>
      </c>
      <c r="P48" s="52" t="n">
        <v>0.0306409722222224</v>
      </c>
      <c r="Q48" s="52" t="n">
        <v>0.585744380950928</v>
      </c>
      <c r="R48" s="43" t="s">
        <v>60</v>
      </c>
      <c r="S48" s="48" t="s">
        <v>51</v>
      </c>
      <c r="T48" s="0" t="s">
        <v>141</v>
      </c>
      <c r="U48" s="76" t="n">
        <v>608</v>
      </c>
    </row>
    <row r="49" customFormat="false" ht="17.25" hidden="false" customHeight="true" outlineLevel="0" collapsed="false">
      <c r="A49" s="50" t="n">
        <f aca="false">A48+1</f>
        <v>24</v>
      </c>
      <c r="B49" s="94" t="s">
        <v>145</v>
      </c>
      <c r="C49" s="109" t="n">
        <v>576</v>
      </c>
      <c r="D49" s="76" t="n">
        <v>548</v>
      </c>
      <c r="E49" s="64" t="n">
        <f aca="false">E48 + C48</f>
        <v>49408</v>
      </c>
      <c r="F49" s="51" t="str">
        <f aca="false">DEC2HEX(E49)</f>
        <v>C100</v>
      </c>
      <c r="G49" s="43" t="n">
        <v>498</v>
      </c>
      <c r="H49" s="54" t="s">
        <v>98</v>
      </c>
      <c r="I49" s="54"/>
      <c r="J49" s="54"/>
      <c r="K49" s="54"/>
      <c r="L49" s="54"/>
      <c r="M49" s="55"/>
      <c r="N49" s="52" t="n">
        <v>0</v>
      </c>
      <c r="O49" s="52" t="n">
        <v>0</v>
      </c>
      <c r="P49" s="52" t="n">
        <v>0.0172480555555556</v>
      </c>
      <c r="Q49" s="52" t="n">
        <v>0.292872190475464</v>
      </c>
      <c r="R49" s="43" t="s">
        <v>60</v>
      </c>
      <c r="S49" s="48" t="s">
        <v>51</v>
      </c>
      <c r="T49" s="0" t="s">
        <v>141</v>
      </c>
      <c r="U49" s="76" t="n">
        <v>548</v>
      </c>
    </row>
    <row r="50" customFormat="false" ht="17.25" hidden="false" customHeight="true" outlineLevel="0" collapsed="false">
      <c r="A50" s="50" t="n">
        <f aca="false">A49+1</f>
        <v>25</v>
      </c>
      <c r="B50" s="97" t="s">
        <v>146</v>
      </c>
      <c r="C50" s="110" t="n">
        <v>640</v>
      </c>
      <c r="D50" s="99" t="n">
        <v>529</v>
      </c>
      <c r="E50" s="64" t="n">
        <f aca="false">E49 + C49</f>
        <v>49984</v>
      </c>
      <c r="F50" s="51" t="str">
        <f aca="false">DEC2HEX(E50)</f>
        <v>C340</v>
      </c>
      <c r="G50" s="43" t="n">
        <v>479</v>
      </c>
      <c r="H50" s="54" t="s">
        <v>100</v>
      </c>
      <c r="I50" s="54"/>
      <c r="J50" s="54"/>
      <c r="K50" s="54"/>
      <c r="L50" s="54"/>
      <c r="M50" s="55"/>
      <c r="N50" s="52" t="n">
        <v>0</v>
      </c>
      <c r="O50" s="52" t="n">
        <v>0</v>
      </c>
      <c r="P50" s="52" t="n">
        <v>0.0123654166666666</v>
      </c>
      <c r="Q50" s="52" t="n">
        <v>0.162706851959229</v>
      </c>
      <c r="R50" s="43" t="s">
        <v>60</v>
      </c>
      <c r="S50" s="48" t="s">
        <v>51</v>
      </c>
      <c r="T50" s="0" t="s">
        <v>141</v>
      </c>
      <c r="U50" s="76" t="n">
        <v>529</v>
      </c>
    </row>
    <row r="51" customFormat="false" ht="17.25" hidden="false" customHeight="true" outlineLevel="0" collapsed="false">
      <c r="A51" s="50" t="n">
        <f aca="false">A50+1</f>
        <v>26</v>
      </c>
      <c r="B51" s="97" t="s">
        <v>147</v>
      </c>
      <c r="C51" s="110" t="n">
        <v>640</v>
      </c>
      <c r="D51" s="99" t="n">
        <v>599</v>
      </c>
      <c r="E51" s="64" t="n">
        <f aca="false">E50 + C50</f>
        <v>50624</v>
      </c>
      <c r="F51" s="51" t="str">
        <f aca="false">DEC2HEX(E51)</f>
        <v>C5C0</v>
      </c>
      <c r="G51" s="43" t="n">
        <v>549</v>
      </c>
      <c r="H51" s="54" t="s">
        <v>102</v>
      </c>
      <c r="I51" s="54"/>
      <c r="J51" s="54"/>
      <c r="K51" s="54"/>
      <c r="L51" s="54"/>
      <c r="M51" s="55"/>
      <c r="N51" s="52" t="n">
        <v>0</v>
      </c>
      <c r="O51" s="52" t="n">
        <v>0</v>
      </c>
      <c r="P51" s="52" t="n">
        <v>0.0149180555555555</v>
      </c>
      <c r="Q51" s="52" t="n">
        <v>0.054362773895263</v>
      </c>
      <c r="R51" s="43" t="s">
        <v>60</v>
      </c>
      <c r="S51" s="48" t="s">
        <v>51</v>
      </c>
      <c r="T51" s="0" t="s">
        <v>141</v>
      </c>
      <c r="U51" s="76" t="n">
        <v>599</v>
      </c>
    </row>
    <row r="52" customFormat="false" ht="17.25" hidden="false" customHeight="true" outlineLevel="0" collapsed="false">
      <c r="A52" s="50" t="n">
        <f aca="false">A51+1</f>
        <v>27</v>
      </c>
      <c r="B52" s="97" t="s">
        <v>148</v>
      </c>
      <c r="C52" s="110" t="n">
        <v>640</v>
      </c>
      <c r="D52" s="99" t="n">
        <v>583</v>
      </c>
      <c r="E52" s="64" t="n">
        <f aca="false">E51 + C51</f>
        <v>51264</v>
      </c>
      <c r="F52" s="51" t="str">
        <f aca="false">DEC2HEX(E52)</f>
        <v>C840</v>
      </c>
      <c r="G52" s="43" t="n">
        <v>533</v>
      </c>
      <c r="H52" s="54" t="s">
        <v>104</v>
      </c>
      <c r="I52" s="54"/>
      <c r="J52" s="54"/>
      <c r="K52" s="54"/>
      <c r="L52" s="54"/>
      <c r="M52" s="55"/>
      <c r="N52" s="52" t="n">
        <v>0</v>
      </c>
      <c r="O52" s="52" t="n">
        <v>0</v>
      </c>
      <c r="P52" s="52" t="n">
        <v>0.0109655555555555</v>
      </c>
      <c r="Q52" s="52" t="n">
        <v>0.0499985218048096</v>
      </c>
      <c r="R52" s="43" t="s">
        <v>60</v>
      </c>
      <c r="S52" s="48" t="s">
        <v>51</v>
      </c>
      <c r="T52" s="0" t="s">
        <v>141</v>
      </c>
      <c r="U52" s="76" t="n">
        <v>583</v>
      </c>
    </row>
    <row r="53" customFormat="false" ht="17.25" hidden="false" customHeight="true" outlineLevel="0" collapsed="false">
      <c r="A53" s="50" t="n">
        <f aca="false">A52+1</f>
        <v>28</v>
      </c>
      <c r="B53" s="94" t="s">
        <v>149</v>
      </c>
      <c r="C53" s="109" t="n">
        <v>576</v>
      </c>
      <c r="D53" s="76" t="n">
        <v>550</v>
      </c>
      <c r="E53" s="64" t="n">
        <f aca="false">E52 + C52</f>
        <v>51904</v>
      </c>
      <c r="F53" s="51" t="str">
        <f aca="false">DEC2HEX(E53)</f>
        <v>CAC0</v>
      </c>
      <c r="G53" s="43" t="n">
        <v>500</v>
      </c>
      <c r="H53" s="54" t="s">
        <v>106</v>
      </c>
      <c r="I53" s="54"/>
      <c r="J53" s="54"/>
      <c r="K53" s="54"/>
      <c r="L53" s="54"/>
      <c r="M53" s="55"/>
      <c r="N53" s="52" t="n">
        <v>0</v>
      </c>
      <c r="O53" s="52" t="n">
        <v>0</v>
      </c>
      <c r="P53" s="52" t="n">
        <v>0.00930194444444441</v>
      </c>
      <c r="Q53" s="52" t="n">
        <v>0.0412700176239014</v>
      </c>
      <c r="R53" s="43" t="s">
        <v>60</v>
      </c>
      <c r="S53" s="48" t="s">
        <v>51</v>
      </c>
      <c r="T53" s="0" t="s">
        <v>141</v>
      </c>
      <c r="U53" s="76" t="n">
        <v>550</v>
      </c>
    </row>
    <row r="54" customFormat="false" ht="17.25" hidden="false" customHeight="true" outlineLevel="0" collapsed="false">
      <c r="A54" s="50" t="n">
        <f aca="false">A53+1</f>
        <v>29</v>
      </c>
      <c r="B54" s="97" t="s">
        <v>150</v>
      </c>
      <c r="C54" s="110" t="n">
        <v>640</v>
      </c>
      <c r="D54" s="99" t="n">
        <v>531</v>
      </c>
      <c r="E54" s="64" t="n">
        <f aca="false">E53 + C53</f>
        <v>52480</v>
      </c>
      <c r="F54" s="51" t="str">
        <f aca="false">DEC2HEX(E54)</f>
        <v>CD00</v>
      </c>
      <c r="G54" s="43" t="n">
        <v>481</v>
      </c>
      <c r="H54" s="54" t="s">
        <v>108</v>
      </c>
      <c r="I54" s="54"/>
      <c r="J54" s="54"/>
      <c r="K54" s="54"/>
      <c r="L54" s="54"/>
      <c r="M54" s="55"/>
      <c r="N54" s="52" t="n">
        <v>0</v>
      </c>
      <c r="O54" s="52" t="n">
        <v>0</v>
      </c>
      <c r="P54" s="52" t="n">
        <v>0.0084486111111111</v>
      </c>
      <c r="Q54" s="52" t="n">
        <v>0.0369057655334473</v>
      </c>
      <c r="R54" s="43" t="s">
        <v>60</v>
      </c>
      <c r="S54" s="48" t="s">
        <v>51</v>
      </c>
      <c r="T54" s="0" t="s">
        <v>141</v>
      </c>
      <c r="U54" s="76" t="n">
        <v>531</v>
      </c>
    </row>
    <row r="55" customFormat="false" ht="17.25" hidden="false" customHeight="true" outlineLevel="0" collapsed="false">
      <c r="A55" s="50" t="n">
        <f aca="false">A54+1</f>
        <v>30</v>
      </c>
      <c r="B55" s="97" t="s">
        <v>151</v>
      </c>
      <c r="C55" s="110" t="n">
        <v>1024</v>
      </c>
      <c r="D55" s="99" t="n">
        <v>922</v>
      </c>
      <c r="E55" s="64" t="n">
        <f aca="false">E54 + C54</f>
        <v>53120</v>
      </c>
      <c r="F55" s="51" t="str">
        <f aca="false">DEC2HEX(E55)</f>
        <v>CF80</v>
      </c>
      <c r="G55" s="43" t="n">
        <v>872</v>
      </c>
      <c r="H55" s="54" t="s">
        <v>110</v>
      </c>
      <c r="I55" s="54"/>
      <c r="J55" s="54"/>
      <c r="K55" s="54"/>
      <c r="L55" s="54"/>
      <c r="M55" s="55"/>
      <c r="N55" s="52" t="n">
        <v>0</v>
      </c>
      <c r="O55" s="52" t="n">
        <v>0</v>
      </c>
      <c r="P55" s="52" t="n">
        <v>0.581423472222187</v>
      </c>
      <c r="Q55" s="52" t="n">
        <v>3.55679988861083</v>
      </c>
      <c r="R55" s="43" t="s">
        <v>60</v>
      </c>
      <c r="S55" s="48" t="s">
        <v>51</v>
      </c>
      <c r="T55" s="0" t="s">
        <v>141</v>
      </c>
      <c r="U55" s="76" t="n">
        <v>922</v>
      </c>
    </row>
    <row r="56" customFormat="false" ht="17.25" hidden="false" customHeight="true" outlineLevel="0" collapsed="false">
      <c r="A56" s="50" t="n">
        <f aca="false">A55+1</f>
        <v>31</v>
      </c>
      <c r="B56" s="97" t="s">
        <v>152</v>
      </c>
      <c r="C56" s="110" t="n">
        <v>1024</v>
      </c>
      <c r="D56" s="99" t="n">
        <v>906</v>
      </c>
      <c r="E56" s="64" t="n">
        <f aca="false">E55 + C55</f>
        <v>54144</v>
      </c>
      <c r="F56" s="51" t="str">
        <f aca="false">DEC2HEX(E56)</f>
        <v>D380</v>
      </c>
      <c r="G56" s="43" t="n">
        <v>856</v>
      </c>
      <c r="H56" s="54" t="s">
        <v>112</v>
      </c>
      <c r="I56" s="54"/>
      <c r="J56" s="54"/>
      <c r="K56" s="54"/>
      <c r="L56" s="54"/>
      <c r="M56" s="55"/>
      <c r="N56" s="52" t="n">
        <v>0</v>
      </c>
      <c r="O56" s="52" t="n">
        <v>0</v>
      </c>
      <c r="P56" s="52" t="n">
        <v>0.624448194444442</v>
      </c>
      <c r="Q56" s="52" t="n">
        <v>3.65802717208862</v>
      </c>
      <c r="R56" s="43" t="s">
        <v>60</v>
      </c>
      <c r="S56" s="48" t="s">
        <v>51</v>
      </c>
      <c r="T56" s="0" t="s">
        <v>141</v>
      </c>
      <c r="U56" s="76" t="n">
        <v>906</v>
      </c>
    </row>
    <row r="57" customFormat="false" ht="17.25" hidden="false" customHeight="true" outlineLevel="0" collapsed="false">
      <c r="A57" s="50" t="n">
        <f aca="false">A56+1</f>
        <v>32</v>
      </c>
      <c r="B57" s="5" t="s">
        <v>113</v>
      </c>
      <c r="C57" s="109" t="n">
        <v>128</v>
      </c>
      <c r="D57" s="89"/>
      <c r="E57" s="64" t="n">
        <f aca="false">E56 + C56</f>
        <v>55168</v>
      </c>
      <c r="F57" s="51" t="str">
        <f aca="false">DEC2HEX(E57)</f>
        <v>D780</v>
      </c>
      <c r="G57" s="43" t="n">
        <v>50</v>
      </c>
      <c r="H57" s="54" t="s">
        <v>114</v>
      </c>
      <c r="I57" s="54"/>
      <c r="J57" s="54"/>
      <c r="K57" s="54"/>
      <c r="L57" s="54"/>
      <c r="M57" s="55"/>
      <c r="N57" s="52" t="n">
        <v>0.0712055555555556</v>
      </c>
      <c r="O57" s="52" t="n">
        <v>0.520661354064941</v>
      </c>
      <c r="P57" s="52" t="n">
        <v>0</v>
      </c>
      <c r="Q57" s="52" t="n">
        <v>0</v>
      </c>
      <c r="R57" s="43" t="s">
        <v>50</v>
      </c>
      <c r="S57" s="48" t="s">
        <v>51</v>
      </c>
    </row>
    <row r="58" customFormat="false" ht="17.25" hidden="false" customHeight="true" outlineLevel="0" collapsed="false">
      <c r="A58" s="50" t="n">
        <f aca="false">A57+1</f>
        <v>33</v>
      </c>
      <c r="B58" s="60" t="s">
        <v>115</v>
      </c>
      <c r="C58" s="109" t="n">
        <v>256</v>
      </c>
      <c r="D58" s="89"/>
      <c r="E58" s="64" t="n">
        <f aca="false">E57 + C57</f>
        <v>55296</v>
      </c>
      <c r="F58" s="51" t="str">
        <f aca="false">DEC2HEX(E58)</f>
        <v>D800</v>
      </c>
      <c r="G58" s="43" t="n">
        <v>206</v>
      </c>
      <c r="H58" s="54" t="s">
        <v>116</v>
      </c>
      <c r="I58" s="54"/>
      <c r="J58" s="54"/>
      <c r="K58" s="54"/>
      <c r="L58" s="54"/>
      <c r="M58" s="55"/>
      <c r="N58" s="52" t="n">
        <v>0.120721944444444</v>
      </c>
      <c r="O58" s="52" t="n">
        <v>2.86363744735718</v>
      </c>
      <c r="P58" s="52" t="n">
        <v>0</v>
      </c>
      <c r="Q58" s="52" t="n">
        <v>0</v>
      </c>
      <c r="R58" s="43" t="s">
        <v>50</v>
      </c>
      <c r="S58" s="48" t="s">
        <v>51</v>
      </c>
    </row>
    <row r="59" customFormat="false" ht="15" hidden="false" customHeight="false" outlineLevel="0" collapsed="false">
      <c r="A59" s="50" t="n">
        <f aca="false">A58+1</f>
        <v>34</v>
      </c>
      <c r="B59" s="61" t="s">
        <v>117</v>
      </c>
      <c r="C59" s="109" t="n">
        <v>128</v>
      </c>
      <c r="D59" s="89"/>
      <c r="E59" s="64" t="n">
        <f aca="false">E58 + C58</f>
        <v>55552</v>
      </c>
      <c r="F59" s="43" t="str">
        <f aca="false">DEC2HEX(E59)</f>
        <v>D900</v>
      </c>
      <c r="G59" s="43"/>
      <c r="H59" s="54"/>
      <c r="I59" s="54"/>
      <c r="J59" s="54"/>
      <c r="K59" s="54"/>
      <c r="L59" s="54"/>
      <c r="M59" s="55"/>
      <c r="N59" s="62"/>
      <c r="O59" s="62"/>
      <c r="P59" s="63"/>
      <c r="Q59" s="63"/>
      <c r="R59" s="43"/>
      <c r="S59" s="48"/>
    </row>
    <row r="60" customFormat="false" ht="15" hidden="false" customHeight="false" outlineLevel="0" collapsed="false">
      <c r="A60" s="50" t="n">
        <f aca="false">A59+1</f>
        <v>35</v>
      </c>
      <c r="B60" s="61" t="s">
        <v>118</v>
      </c>
      <c r="C60" s="111" t="n">
        <v>1024</v>
      </c>
      <c r="D60" s="89"/>
      <c r="E60" s="64" t="n">
        <f aca="false">E59 + C59</f>
        <v>55680</v>
      </c>
      <c r="F60" s="43" t="str">
        <f aca="false">DEC2HEX(E60)</f>
        <v>D980</v>
      </c>
      <c r="G60" s="43"/>
      <c r="H60" s="54"/>
      <c r="I60" s="54"/>
      <c r="J60" s="54"/>
      <c r="K60" s="54"/>
      <c r="L60" s="54"/>
      <c r="M60" s="55"/>
      <c r="N60" s="62"/>
      <c r="O60" s="62"/>
      <c r="P60" s="63"/>
      <c r="Q60" s="63"/>
      <c r="R60" s="43"/>
      <c r="S60" s="48"/>
    </row>
    <row r="61" customFormat="false" ht="15" hidden="false" customHeight="false" outlineLevel="0" collapsed="false">
      <c r="A61" s="50" t="n">
        <f aca="false">A60+1</f>
        <v>36</v>
      </c>
      <c r="B61" s="61" t="s">
        <v>119</v>
      </c>
      <c r="C61" s="111" t="n">
        <v>512</v>
      </c>
      <c r="D61" s="89"/>
      <c r="E61" s="64" t="n">
        <f aca="false">E60 + C60</f>
        <v>56704</v>
      </c>
      <c r="F61" s="43" t="str">
        <f aca="false">DEC2HEX(E61)</f>
        <v>DD80</v>
      </c>
      <c r="G61" s="43"/>
      <c r="H61" s="54"/>
      <c r="I61" s="54"/>
      <c r="J61" s="54"/>
      <c r="K61" s="54"/>
      <c r="L61" s="54"/>
      <c r="M61" s="55"/>
      <c r="N61" s="62"/>
      <c r="O61" s="62"/>
      <c r="P61" s="63"/>
      <c r="Q61" s="63"/>
      <c r="R61" s="43"/>
      <c r="S61" s="48"/>
    </row>
    <row r="62" customFormat="false" ht="15" hidden="false" customHeight="false" outlineLevel="0" collapsed="false">
      <c r="A62" s="50" t="n">
        <f aca="false">A61+1</f>
        <v>37</v>
      </c>
      <c r="B62" s="61" t="s">
        <v>120</v>
      </c>
      <c r="C62" s="111" t="n">
        <v>128</v>
      </c>
      <c r="D62" s="89"/>
      <c r="E62" s="64" t="n">
        <f aca="false">E61 + C61</f>
        <v>57216</v>
      </c>
      <c r="F62" s="43" t="str">
        <f aca="false">DEC2HEX(E62)</f>
        <v>DF80</v>
      </c>
      <c r="G62" s="43"/>
      <c r="H62" s="54"/>
      <c r="I62" s="54"/>
      <c r="J62" s="54"/>
      <c r="K62" s="54"/>
      <c r="L62" s="54"/>
      <c r="M62" s="55"/>
      <c r="N62" s="62"/>
      <c r="O62" s="62"/>
      <c r="P62" s="63"/>
      <c r="Q62" s="63"/>
      <c r="R62" s="43"/>
      <c r="S62" s="48"/>
    </row>
    <row r="63" customFormat="false" ht="15" hidden="true" customHeight="false" outlineLevel="0" collapsed="false">
      <c r="A63" s="50" t="e">
        <f aca="false">#REF!+1</f>
        <v>#REF!</v>
      </c>
      <c r="B63" s="1"/>
      <c r="C63" s="68"/>
      <c r="E63" s="64" t="e">
        <f aca="false">#REF! +#REF!</f>
        <v>#REF!</v>
      </c>
      <c r="F63" s="43" t="e">
        <f aca="false">DEC2HEX(E63)</f>
        <v>#REF!</v>
      </c>
      <c r="G63" s="2"/>
      <c r="R63" s="68"/>
    </row>
    <row r="64" customFormat="false" ht="14.25" hidden="true" customHeight="true" outlineLevel="0" collapsed="false">
      <c r="A64" s="50" t="e">
        <f aca="false">A63+1</f>
        <v>#REF!</v>
      </c>
      <c r="B64" s="1"/>
      <c r="C64" s="68"/>
      <c r="E64" s="2"/>
      <c r="F64" s="2"/>
      <c r="G64" s="2"/>
      <c r="H64" s="69" t="s">
        <v>123</v>
      </c>
      <c r="I64" s="69"/>
      <c r="J64" s="69"/>
      <c r="K64" s="69"/>
      <c r="L64" s="69"/>
      <c r="M64" s="70"/>
      <c r="N64" s="71"/>
      <c r="O64" s="71"/>
      <c r="P64" s="72"/>
      <c r="Q64" s="72"/>
      <c r="R64" s="73" t="s">
        <v>124</v>
      </c>
    </row>
    <row r="65" customFormat="false" ht="14.25" hidden="true" customHeight="true" outlineLevel="0" collapsed="false">
      <c r="A65" s="50" t="e">
        <f aca="false">A64+1</f>
        <v>#REF!</v>
      </c>
      <c r="B65" s="1"/>
      <c r="C65" s="68"/>
      <c r="E65" s="2"/>
      <c r="F65" s="2"/>
      <c r="G65" s="2"/>
      <c r="H65" s="69"/>
      <c r="I65" s="69"/>
      <c r="J65" s="69"/>
      <c r="K65" s="69"/>
      <c r="L65" s="69"/>
      <c r="M65" s="70"/>
      <c r="N65" s="71"/>
      <c r="O65" s="71"/>
      <c r="P65" s="72"/>
      <c r="Q65" s="72"/>
      <c r="R65" s="73"/>
    </row>
    <row r="66" customFormat="false" ht="14.25" hidden="true" customHeight="true" outlineLevel="0" collapsed="false">
      <c r="A66" s="50" t="e">
        <f aca="false">A65+1</f>
        <v>#REF!</v>
      </c>
      <c r="B66" s="1"/>
      <c r="C66" s="68"/>
      <c r="E66" s="2"/>
      <c r="F66" s="2"/>
      <c r="G66" s="2"/>
      <c r="H66" s="69"/>
      <c r="I66" s="69"/>
      <c r="J66" s="69"/>
      <c r="K66" s="69"/>
      <c r="L66" s="69"/>
      <c r="M66" s="70"/>
      <c r="N66" s="71"/>
      <c r="O66" s="71"/>
      <c r="P66" s="72"/>
      <c r="Q66" s="72"/>
      <c r="R66" s="73"/>
    </row>
    <row r="67" customFormat="false" ht="14.25" hidden="true" customHeight="true" outlineLevel="0" collapsed="false">
      <c r="A67" s="50" t="e">
        <f aca="false">A66+1</f>
        <v>#REF!</v>
      </c>
      <c r="B67" s="1"/>
      <c r="C67" s="68"/>
      <c r="E67" s="2"/>
      <c r="F67" s="2"/>
      <c r="G67" s="2"/>
      <c r="H67" s="69"/>
      <c r="I67" s="69"/>
      <c r="J67" s="69"/>
      <c r="K67" s="69"/>
      <c r="L67" s="69"/>
      <c r="M67" s="70"/>
      <c r="N67" s="71"/>
      <c r="O67" s="71"/>
      <c r="P67" s="72"/>
      <c r="Q67" s="72"/>
      <c r="R67" s="73"/>
    </row>
    <row r="68" customFormat="false" ht="15" hidden="false" customHeight="false" outlineLevel="0" collapsed="false">
      <c r="A68" s="74"/>
      <c r="B68" s="1"/>
      <c r="C68" s="68"/>
      <c r="E68" s="2"/>
      <c r="F68" s="2"/>
      <c r="G68" s="2"/>
      <c r="R68" s="68"/>
    </row>
    <row r="69" customFormat="false" ht="15" hidden="false" customHeight="false" outlineLevel="0" collapsed="false">
      <c r="A69" s="74"/>
      <c r="B69" s="1"/>
      <c r="C69" s="68"/>
      <c r="E69" s="2"/>
      <c r="F69" s="2"/>
      <c r="G69" s="2"/>
      <c r="R69" s="68"/>
    </row>
    <row r="70" customFormat="false" ht="15" hidden="false" customHeight="false" outlineLevel="0" collapsed="false">
      <c r="A70" s="74"/>
      <c r="B70" s="1"/>
      <c r="C70" s="68"/>
      <c r="E70" s="2"/>
      <c r="F70" s="2"/>
      <c r="G70" s="2"/>
      <c r="R70" s="68"/>
    </row>
    <row r="71" customFormat="false" ht="15" hidden="false" customHeight="false" outlineLevel="0" collapsed="false">
      <c r="A71" s="74"/>
      <c r="B71" s="1"/>
      <c r="C71" s="68"/>
      <c r="E71" s="2"/>
      <c r="F71" s="2"/>
      <c r="G71" s="2"/>
      <c r="R71" s="68"/>
    </row>
    <row r="72" customFormat="false" ht="15" hidden="false" customHeight="false" outlineLevel="0" collapsed="false">
      <c r="A72" s="74"/>
      <c r="B72" s="1"/>
      <c r="C72" s="68"/>
      <c r="E72" s="2"/>
      <c r="F72" s="2"/>
      <c r="G72" s="2"/>
      <c r="R72" s="68"/>
    </row>
    <row r="73" customFormat="false" ht="15" hidden="false" customHeight="false" outlineLevel="0" collapsed="false">
      <c r="A73" s="74"/>
      <c r="B73" s="1"/>
      <c r="C73" s="68"/>
      <c r="E73" s="2"/>
      <c r="F73" s="2"/>
      <c r="G73" s="2"/>
      <c r="R73" s="68"/>
    </row>
    <row r="74" customFormat="false" ht="15" hidden="false" customHeight="false" outlineLevel="0" collapsed="false">
      <c r="A74" s="74"/>
      <c r="B74" s="1"/>
      <c r="C74" s="68"/>
      <c r="E74" s="2"/>
      <c r="F74" s="2"/>
      <c r="G74" s="2"/>
      <c r="R74" s="68"/>
    </row>
    <row r="75" customFormat="false" ht="15" hidden="false" customHeight="false" outlineLevel="0" collapsed="false">
      <c r="A75" s="74"/>
      <c r="B75" s="1"/>
      <c r="C75" s="68"/>
      <c r="E75" s="2"/>
      <c r="F75" s="2"/>
      <c r="G75" s="2"/>
      <c r="R75" s="68"/>
    </row>
    <row r="76" customFormat="false" ht="15" hidden="false" customHeight="false" outlineLevel="0" collapsed="false">
      <c r="A76" s="74"/>
      <c r="B76" s="1"/>
      <c r="C76" s="68"/>
      <c r="E76" s="2"/>
      <c r="F76" s="2"/>
      <c r="G76" s="2"/>
      <c r="R76" s="68"/>
    </row>
    <row r="77" customFormat="false" ht="15" hidden="false" customHeight="false" outlineLevel="0" collapsed="false">
      <c r="A77" s="74"/>
      <c r="B77" s="1"/>
      <c r="C77" s="68"/>
      <c r="E77" s="2"/>
      <c r="F77" s="2"/>
      <c r="G77" s="2"/>
      <c r="R77" s="68"/>
    </row>
    <row r="78" customFormat="false" ht="15" hidden="false" customHeight="false" outlineLevel="0" collapsed="false">
      <c r="A78" s="74"/>
      <c r="B78" s="1"/>
      <c r="C78" s="68"/>
      <c r="E78" s="2"/>
      <c r="F78" s="2"/>
      <c r="G78" s="2"/>
      <c r="R78" s="68"/>
    </row>
    <row r="79" customFormat="false" ht="15" hidden="false" customHeight="false" outlineLevel="0" collapsed="false">
      <c r="A79" s="74"/>
      <c r="B79" s="1"/>
      <c r="C79" s="68"/>
      <c r="E79" s="2"/>
      <c r="F79" s="2"/>
      <c r="G79" s="2"/>
      <c r="R79" s="68"/>
    </row>
    <row r="80" customFormat="false" ht="15" hidden="false" customHeight="false" outlineLevel="0" collapsed="false">
      <c r="A80" s="74"/>
      <c r="B80" s="1"/>
      <c r="C80" s="2"/>
      <c r="E80" s="2"/>
      <c r="F80" s="2"/>
      <c r="G80" s="2"/>
      <c r="R80" s="2"/>
    </row>
    <row r="81" customFormat="false" ht="15" hidden="false" customHeight="false" outlineLevel="0" collapsed="false">
      <c r="A81" s="74"/>
      <c r="B81" s="1"/>
      <c r="C81" s="2"/>
      <c r="E81" s="2"/>
      <c r="F81" s="2"/>
      <c r="G81" s="2"/>
      <c r="R81" s="2"/>
    </row>
    <row r="82" customFormat="false" ht="15" hidden="false" customHeight="false" outlineLevel="0" collapsed="false">
      <c r="A82" s="74"/>
      <c r="B82" s="1"/>
      <c r="C82" s="2"/>
      <c r="E82" s="2"/>
      <c r="F82" s="2"/>
      <c r="G82" s="2"/>
      <c r="R82" s="2"/>
    </row>
    <row r="83" customFormat="false" ht="15" hidden="false" customHeight="false" outlineLevel="0" collapsed="false">
      <c r="A83" s="74"/>
      <c r="B83" s="1"/>
      <c r="C83" s="2"/>
      <c r="E83" s="2"/>
      <c r="F83" s="2"/>
      <c r="G83" s="2"/>
      <c r="R83" s="2"/>
    </row>
    <row r="84" customFormat="false" ht="15" hidden="false" customHeight="false" outlineLevel="0" collapsed="false">
      <c r="A84" s="2"/>
      <c r="B84" s="75"/>
      <c r="C84" s="75"/>
      <c r="E84" s="2"/>
      <c r="F84" s="2"/>
      <c r="G84" s="2"/>
      <c r="R84" s="2"/>
    </row>
    <row r="85" customFormat="false" ht="15" hidden="false" customHeight="false" outlineLevel="0" collapsed="false">
      <c r="A85" s="2"/>
      <c r="B85" s="75"/>
      <c r="C85" s="75"/>
      <c r="E85" s="2"/>
      <c r="F85" s="2"/>
      <c r="G85" s="2"/>
      <c r="R85" s="2"/>
    </row>
    <row r="86" customFormat="false" ht="15" hidden="false" customHeight="false" outlineLevel="0" collapsed="false">
      <c r="A86" s="2"/>
      <c r="B86" s="75"/>
      <c r="C86" s="75"/>
      <c r="E86" s="2"/>
      <c r="F86" s="2"/>
      <c r="G86" s="2"/>
      <c r="R86" s="2"/>
    </row>
    <row r="87" customFormat="false" ht="15" hidden="false" customHeight="false" outlineLevel="0" collapsed="false">
      <c r="A87" s="2"/>
      <c r="B87" s="75"/>
      <c r="C87" s="75"/>
      <c r="E87" s="2"/>
      <c r="F87" s="2"/>
      <c r="G87" s="2"/>
      <c r="R87" s="2"/>
    </row>
  </sheetData>
  <mergeCells count="62">
    <mergeCell ref="F1:G1"/>
    <mergeCell ref="H1:L1"/>
    <mergeCell ref="B12:I12"/>
    <mergeCell ref="B13:I13"/>
    <mergeCell ref="B14:I14"/>
    <mergeCell ref="H16:L16"/>
    <mergeCell ref="B17:B18"/>
    <mergeCell ref="M17:O17"/>
    <mergeCell ref="M18:O18"/>
    <mergeCell ref="H19:L19"/>
    <mergeCell ref="N22:O22"/>
    <mergeCell ref="A24:A25"/>
    <mergeCell ref="B24:B25"/>
    <mergeCell ref="F24:F25"/>
    <mergeCell ref="G24:G25"/>
    <mergeCell ref="H24:L24"/>
    <mergeCell ref="M24:M25"/>
    <mergeCell ref="N24:N25"/>
    <mergeCell ref="O24:O25"/>
    <mergeCell ref="P24:P25"/>
    <mergeCell ref="Q24:Q25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H55:L55"/>
    <mergeCell ref="H56:L56"/>
    <mergeCell ref="H57:L57"/>
    <mergeCell ref="H58:L58"/>
    <mergeCell ref="H59:L59"/>
    <mergeCell ref="H60:L60"/>
    <mergeCell ref="H61:L61"/>
    <mergeCell ref="H62:L62"/>
    <mergeCell ref="H64:L67"/>
    <mergeCell ref="R64:R67"/>
    <mergeCell ref="B84:C87"/>
  </mergeCells>
  <conditionalFormatting sqref="D7">
    <cfRule type="cellIs" priority="2" operator="lessThan" aboveAverage="0" equalAverage="0" bottom="0" percent="0" rank="0" text="" dxfId="50">
      <formula>$F$7</formula>
    </cfRule>
  </conditionalFormatting>
  <conditionalFormatting sqref="D7">
    <cfRule type="cellIs" priority="3" operator="greaterThan" aboveAverage="0" equalAverage="0" bottom="0" percent="0" rank="0" text="" dxfId="51">
      <formula>$G$7</formula>
    </cfRule>
  </conditionalFormatting>
  <conditionalFormatting sqref="D4">
    <cfRule type="cellIs" priority="4" operator="lessThan" aboveAverage="0" equalAverage="0" bottom="0" percent="0" rank="0" text="" dxfId="52">
      <formula>$F$4</formula>
    </cfRule>
    <cfRule type="cellIs" priority="5" operator="greaterThan" aboveAverage="0" equalAverage="0" bottom="0" percent="0" rank="0" text="" dxfId="53">
      <formula>$G$4</formula>
    </cfRule>
  </conditionalFormatting>
  <conditionalFormatting sqref="D5">
    <cfRule type="cellIs" priority="6" operator="lessThan" aboveAverage="0" equalAverage="0" bottom="0" percent="0" rank="0" text="" dxfId="54">
      <formula>$F$5</formula>
    </cfRule>
    <cfRule type="cellIs" priority="7" operator="greaterThan" aboveAverage="0" equalAverage="0" bottom="0" percent="0" rank="0" text="" dxfId="55">
      <formula>$G$5</formula>
    </cfRule>
  </conditionalFormatting>
  <conditionalFormatting sqref="D3">
    <cfRule type="cellIs" priority="8" operator="lessThan" aboveAverage="0" equalAverage="0" bottom="0" percent="0" rank="0" text="" dxfId="56">
      <formula>$F$3</formula>
    </cfRule>
    <cfRule type="cellIs" priority="9" operator="greaterThan" aboveAverage="0" equalAverage="0" bottom="0" percent="0" rank="0" text="" dxfId="57">
      <formula>$G$3</formula>
    </cfRule>
  </conditionalFormatting>
  <conditionalFormatting sqref="D6">
    <cfRule type="cellIs" priority="10" operator="lessThan" aboveAverage="0" equalAverage="0" bottom="0" percent="0" rank="0" text="" dxfId="58">
      <formula>$F$6</formula>
    </cfRule>
    <cfRule type="cellIs" priority="11" operator="greaterThan" aboveAverage="0" equalAverage="0" bottom="0" percent="0" rank="0" text="" dxfId="59">
      <formula>$G$6</formula>
    </cfRule>
  </conditionalFormatting>
  <conditionalFormatting sqref="R7">
    <cfRule type="cellIs" priority="12" operator="lessThan" aboveAverage="0" equalAverage="0" bottom="0" percent="0" rank="0" text="" dxfId="60">
      <formula>$F$7</formula>
    </cfRule>
  </conditionalFormatting>
  <conditionalFormatting sqref="R7">
    <cfRule type="cellIs" priority="13" operator="greaterThan" aboveAverage="0" equalAverage="0" bottom="0" percent="0" rank="0" text="" dxfId="61">
      <formula>$G$7</formula>
    </cfRule>
  </conditionalFormatting>
  <conditionalFormatting sqref="R4">
    <cfRule type="cellIs" priority="14" operator="lessThan" aboveAverage="0" equalAverage="0" bottom="0" percent="0" rank="0" text="" dxfId="62">
      <formula>$F$4</formula>
    </cfRule>
    <cfRule type="cellIs" priority="15" operator="greaterThan" aboveAverage="0" equalAverage="0" bottom="0" percent="0" rank="0" text="" dxfId="63">
      <formula>$G$4</formula>
    </cfRule>
  </conditionalFormatting>
  <conditionalFormatting sqref="R5">
    <cfRule type="cellIs" priority="16" operator="lessThan" aboveAverage="0" equalAverage="0" bottom="0" percent="0" rank="0" text="" dxfId="64">
      <formula>$F$5</formula>
    </cfRule>
    <cfRule type="cellIs" priority="17" operator="greaterThan" aboveAverage="0" equalAverage="0" bottom="0" percent="0" rank="0" text="" dxfId="65">
      <formula>$G$5</formula>
    </cfRule>
  </conditionalFormatting>
  <conditionalFormatting sqref="R3">
    <cfRule type="cellIs" priority="18" operator="lessThan" aboveAverage="0" equalAverage="0" bottom="0" percent="0" rank="0" text="" dxfId="66">
      <formula>$F$3</formula>
    </cfRule>
    <cfRule type="cellIs" priority="19" operator="greaterThan" aboveAverage="0" equalAverage="0" bottom="0" percent="0" rank="0" text="" dxfId="67">
      <formula>$G$3</formula>
    </cfRule>
  </conditionalFormatting>
  <conditionalFormatting sqref="R6">
    <cfRule type="cellIs" priority="20" operator="lessThan" aboveAverage="0" equalAverage="0" bottom="0" percent="0" rank="0" text="" dxfId="68">
      <formula>$F$6</formula>
    </cfRule>
    <cfRule type="cellIs" priority="21" operator="greaterThan" aboveAverage="0" equalAverage="0" bottom="0" percent="0" rank="0" text="" dxfId="69">
      <formula>$G$6</formula>
    </cfRule>
  </conditionalFormatting>
  <conditionalFormatting sqref="S7:AY7 H7:Q7">
    <cfRule type="cellIs" priority="22" operator="lessThan" aboveAverage="0" equalAverage="0" bottom="0" percent="0" rank="0" text="" dxfId="70">
      <formula>$F$7</formula>
    </cfRule>
    <cfRule type="cellIs" priority="23" operator="greaterThan" aboveAverage="0" equalAverage="0" bottom="0" percent="0" rank="0" text="" dxfId="71">
      <formula>$G$7</formula>
    </cfRule>
  </conditionalFormatting>
  <conditionalFormatting sqref="S4:AY4 H4:Q4">
    <cfRule type="cellIs" priority="24" operator="lessThan" aboveAverage="0" equalAverage="0" bottom="0" percent="0" rank="0" text="" dxfId="72">
      <formula>$F$4</formula>
    </cfRule>
    <cfRule type="cellIs" priority="25" operator="greaterThan" aboveAverage="0" equalAverage="0" bottom="0" percent="0" rank="0" text="" dxfId="73">
      <formula>$G$4</formula>
    </cfRule>
  </conditionalFormatting>
  <conditionalFormatting sqref="S5:AY5 H5:Q5">
    <cfRule type="cellIs" priority="26" operator="lessThan" aboveAverage="0" equalAverage="0" bottom="0" percent="0" rank="0" text="" dxfId="74">
      <formula>$F$5</formula>
    </cfRule>
    <cfRule type="cellIs" priority="27" operator="greaterThan" aboveAverage="0" equalAverage="0" bottom="0" percent="0" rank="0" text="" dxfId="75">
      <formula>$G$5</formula>
    </cfRule>
  </conditionalFormatting>
  <conditionalFormatting sqref="S3:AY3 H3:Q3">
    <cfRule type="cellIs" priority="28" operator="lessThan" aboveAverage="0" equalAverage="0" bottom="0" percent="0" rank="0" text="" dxfId="76">
      <formula>$F$3</formula>
    </cfRule>
    <cfRule type="cellIs" priority="29" operator="greaterThan" aboveAverage="0" equalAverage="0" bottom="0" percent="0" rank="0" text="" dxfId="77">
      <formula>$G$3</formula>
    </cfRule>
  </conditionalFormatting>
  <conditionalFormatting sqref="S6:AY6 H6:Q6">
    <cfRule type="cellIs" priority="30" operator="lessThan" aboveAverage="0" equalAverage="0" bottom="0" percent="0" rank="0" text="" dxfId="78">
      <formula>$F$6</formula>
    </cfRule>
    <cfRule type="cellIs" priority="31" operator="greaterThan" aboveAverage="0" equalAverage="0" bottom="0" percent="0" rank="0" text="" dxfId="79">
      <formula>$G$6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A37 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17.71"/>
  </cols>
  <sheetData>
    <row r="1" customFormat="false" ht="15" hidden="false" customHeight="false" outlineLevel="0" collapsed="false">
      <c r="A1" s="51" t="s">
        <v>155</v>
      </c>
      <c r="B1" s="51" t="s">
        <v>156</v>
      </c>
    </row>
    <row r="2" customFormat="false" ht="15" hidden="false" customHeight="false" outlineLevel="0" collapsed="false">
      <c r="A2" s="112" t="s">
        <v>157</v>
      </c>
      <c r="B2" s="43" t="s">
        <v>158</v>
      </c>
    </row>
    <row r="3" customFormat="false" ht="15" hidden="false" customHeight="false" outlineLevel="0" collapsed="false">
      <c r="A3" s="112" t="s">
        <v>159</v>
      </c>
      <c r="B3" s="43" t="s">
        <v>160</v>
      </c>
    </row>
    <row r="4" customFormat="false" ht="15" hidden="false" customHeight="false" outlineLevel="0" collapsed="false">
      <c r="A4" s="112" t="s">
        <v>161</v>
      </c>
      <c r="B4" s="43" t="s">
        <v>162</v>
      </c>
    </row>
    <row r="5" customFormat="false" ht="15" hidden="false" customHeight="false" outlineLevel="0" collapsed="false">
      <c r="A5" s="112" t="s">
        <v>163</v>
      </c>
      <c r="B5" s="43" t="s">
        <v>164</v>
      </c>
    </row>
    <row r="6" customFormat="false" ht="15" hidden="false" customHeight="false" outlineLevel="0" collapsed="false">
      <c r="A6" s="112" t="s">
        <v>165</v>
      </c>
      <c r="B6" s="43" t="s">
        <v>166</v>
      </c>
    </row>
    <row r="7" customFormat="false" ht="15" hidden="false" customHeight="false" outlineLevel="0" collapsed="false">
      <c r="A7" s="112" t="s">
        <v>167</v>
      </c>
      <c r="B7" s="43" t="s">
        <v>168</v>
      </c>
    </row>
    <row r="8" customFormat="false" ht="15" hidden="false" customHeight="false" outlineLevel="0" collapsed="false">
      <c r="A8" s="113" t="s">
        <v>169</v>
      </c>
      <c r="B8" s="114" t="s">
        <v>170</v>
      </c>
    </row>
    <row r="9" customFormat="false" ht="15" hidden="false" customHeight="false" outlineLevel="0" collapsed="false">
      <c r="A9" s="113" t="s">
        <v>169</v>
      </c>
      <c r="B9" s="114" t="s">
        <v>171</v>
      </c>
    </row>
    <row r="10" customFormat="false" ht="15" hidden="false" customHeight="false" outlineLevel="0" collapsed="false">
      <c r="A10" s="113" t="s">
        <v>169</v>
      </c>
      <c r="B10" s="114" t="s">
        <v>172</v>
      </c>
    </row>
    <row r="11" customFormat="false" ht="15" hidden="false" customHeight="false" outlineLevel="0" collapsed="false">
      <c r="A11" s="113" t="s">
        <v>169</v>
      </c>
      <c r="B11" s="114" t="s">
        <v>173</v>
      </c>
    </row>
    <row r="12" customFormat="false" ht="15" hidden="false" customHeight="false" outlineLevel="0" collapsed="false">
      <c r="A12" s="112" t="s">
        <v>174</v>
      </c>
      <c r="B12" s="43" t="s">
        <v>175</v>
      </c>
    </row>
    <row r="13" customFormat="false" ht="15" hidden="false" customHeight="false" outlineLevel="0" collapsed="false">
      <c r="A13" s="112" t="s">
        <v>176</v>
      </c>
      <c r="B13" s="43" t="s">
        <v>177</v>
      </c>
    </row>
    <row r="14" customFormat="false" ht="15" hidden="false" customHeight="false" outlineLevel="0" collapsed="false">
      <c r="A14" s="112" t="s">
        <v>178</v>
      </c>
      <c r="B14" s="43" t="s">
        <v>179</v>
      </c>
    </row>
    <row r="15" customFormat="false" ht="15" hidden="false" customHeight="false" outlineLevel="0" collapsed="false">
      <c r="A15" s="113" t="s">
        <v>169</v>
      </c>
      <c r="B15" s="114" t="s">
        <v>180</v>
      </c>
    </row>
    <row r="16" customFormat="false" ht="15" hidden="false" customHeight="false" outlineLevel="0" collapsed="false">
      <c r="A16" s="112" t="s">
        <v>181</v>
      </c>
      <c r="B16" s="43" t="s">
        <v>182</v>
      </c>
    </row>
    <row r="17" customFormat="false" ht="15" hidden="false" customHeight="false" outlineLevel="0" collapsed="false">
      <c r="A17" s="112" t="s">
        <v>183</v>
      </c>
      <c r="B17" s="43" t="s">
        <v>184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LibreOffice/7.6.2.1$Linux_X86_64 LibreOffice_project/60$Build-1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2021-11-23T04:55:12Z</dcterms:created>
  <dc:creator>Mahesh</dc:creator>
  <dc:description/>
  <dc:language>en-IN</dc:language>
  <cp:lastModifiedBy/>
  <cp:lastPrinted>2023-02-02T10:10:05Z</cp:lastPrinted>
  <dcterms:modified xsi:type="dcterms:W3CDTF">2023-11-17T14:19:36Z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