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3bf93267e374c/Documents/Project-2025/"/>
    </mc:Choice>
  </mc:AlternateContent>
  <xr:revisionPtr revIDLastSave="135" documentId="8_{9817E4DA-1730-4214-B306-B280EB574600}" xr6:coauthVersionLast="47" xr6:coauthVersionMax="47" xr10:uidLastSave="{19DFB418-79A6-4B47-AB5D-5E052E6B4F12}"/>
  <bookViews>
    <workbookView xWindow="-108" yWindow="-108" windowWidth="23256" windowHeight="12456" firstSheet="7" activeTab="10" xr2:uid="{990395EF-866B-4494-9F14-05032103A2F3}"/>
  </bookViews>
  <sheets>
    <sheet name="Revenue By Month 2015" sheetId="1" r:id="rId1"/>
    <sheet name="Average Order Value " sheetId="2" r:id="rId2"/>
    <sheet name="Total of Pizza Sold" sheetId="3" r:id="rId3"/>
    <sheet name="Category Revenue" sheetId="4" r:id="rId4"/>
    <sheet name="Pizza Size Revenue" sheetId="5" r:id="rId5"/>
    <sheet name="Top Selling Pizza" sheetId="6" r:id="rId6"/>
    <sheet name="Busiest Hour" sheetId="7" r:id="rId7"/>
    <sheet name="Ingredients Revenue" sheetId="8" r:id="rId8"/>
    <sheet name=" Pizza Popularity by Day of Wee" sheetId="9" r:id="rId9"/>
    <sheet name="AVG Pizza Order" sheetId="10" r:id="rId10"/>
    <sheet name="Pizza Revenue Contribution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1" l="1"/>
  <c r="C34" i="11"/>
  <c r="B9" i="9"/>
  <c r="B34" i="8"/>
  <c r="B7" i="5"/>
  <c r="B6" i="4"/>
  <c r="B14" i="1"/>
</calcChain>
</file>

<file path=xl/sharedStrings.xml><?xml version="1.0" encoding="utf-8"?>
<sst xmlns="http://schemas.openxmlformats.org/spreadsheetml/2006/main" count="128" uniqueCount="113">
  <si>
    <t>month_name</t>
  </si>
  <si>
    <t>total_revenue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</si>
  <si>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</si>
  <si>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</si>
  <si>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</si>
  <si>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</si>
  <si>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</si>
  <si>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</si>
  <si>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</si>
  <si>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</si>
  <si>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</si>
  <si>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</si>
  <si>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</si>
  <si>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</si>
  <si>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:</t>
  </si>
  <si>
    <t>average_order_value</t>
  </si>
  <si>
    <t>total_of_pizza_sold</t>
  </si>
  <si>
    <t>pizza_category</t>
  </si>
  <si>
    <t>category_revenue</t>
  </si>
  <si>
    <t>Classic</t>
  </si>
  <si>
    <t>Supreme</t>
  </si>
  <si>
    <t>Chicken</t>
  </si>
  <si>
    <t>Veggie</t>
  </si>
  <si>
    <t>Total:</t>
  </si>
  <si>
    <t>pizza_size</t>
  </si>
  <si>
    <t>size_revenue</t>
  </si>
  <si>
    <t>L</t>
  </si>
  <si>
    <t>M</t>
  </si>
  <si>
    <t>S</t>
  </si>
  <si>
    <t>XL</t>
  </si>
  <si>
    <t>XXL</t>
  </si>
  <si>
    <t>pizza_name</t>
  </si>
  <si>
    <t>total_quantity_sold</t>
  </si>
  <si>
    <t>The Classic Deluxe Pizza</t>
  </si>
  <si>
    <t>The Barbecue Chicken Pizza</t>
  </si>
  <si>
    <t>The Hawaiian Pizza</t>
  </si>
  <si>
    <t>The Pepperoni Pizza</t>
  </si>
  <si>
    <t>The Thai Chicken Pizza</t>
  </si>
  <si>
    <t>The California Chicken Pizza</t>
  </si>
  <si>
    <t>The Sicilian Pizza</t>
  </si>
  <si>
    <t>The Spicy Italian Pizza</t>
  </si>
  <si>
    <t>The Southwest Chicken Pizza</t>
  </si>
  <si>
    <t>The Big Meat Pizza</t>
  </si>
  <si>
    <t>order_hour</t>
  </si>
  <si>
    <t>total_orders</t>
  </si>
  <si>
    <t>pizza_ingredients</t>
  </si>
  <si>
    <t>ingredients_revenue</t>
  </si>
  <si>
    <t>Chicken, Pineapple, Tomatoes, Red Peppers, Thai Sweet Chilli Sauce</t>
  </si>
  <si>
    <t>Barbecued Chicken, Red Peppers, Green Peppers, Tomatoes, Red Onions, Barbecue Sauce</t>
  </si>
  <si>
    <t>Chicken, Artichoke, Spinach, Garlic, Jalapeno Peppers, Fontina Cheese, Gouda Cheese</t>
  </si>
  <si>
    <t>Pepperoni, Mushrooms, Red Onions, Red Peppers, Bacon</t>
  </si>
  <si>
    <t>Capocollo, Tomatoes, Goat Cheese, Artichokes, Peperoncini verdi, Garlic</t>
  </si>
  <si>
    <t>Chicken, Tomatoes, Red Peppers, Red Onions, Jalapeno Peppers, Corn, Cilantro, Chipotle Sauce</t>
  </si>
  <si>
    <t>Calabrese Salami, Capocollo, Tomatoes, Red Onions, Green Olives, Garlic</t>
  </si>
  <si>
    <t>Sliced Ham, Pineapple, Mozzarella Cheese</t>
  </si>
  <si>
    <t>Ricotta Cheese, Gorgonzola Piccante Cheese, Mozzarella Cheese, Parmigiano Reggiano Cheese, Garlic</t>
  </si>
  <si>
    <t>Coarse Sicilian Salami, Tomatoes, Green Olives, Luganega Sausage, Onions, Garlic</t>
  </si>
  <si>
    <t>Mozzarella Cheese, Pepperoni</t>
  </si>
  <si>
    <t>Kalamata Olives, Feta Cheese, Tomatoes, Garlic, Beef Chuck Roast, Red Onions</t>
  </si>
  <si>
    <t>Tomatoes, Red Peppers, Jalapeno Peppers, Red Onions, Cilantro, Corn, Chipotle Sauce, Garlic</t>
  </si>
  <si>
    <t>Mozzarella Cheese, Provolone Cheese, Smoked Gouda Cheese, Romano Cheese, Blue Cheese, Garlic</t>
  </si>
  <si>
    <t>Genoa Salami, Capocollo, Pepperoni, Tomatoes, Asiago Cheese, Garlic</t>
  </si>
  <si>
    <t>Capocollo, Red Peppers, Tomatoes, Goat Cheese, Garlic, Oregano</t>
  </si>
  <si>
    <t>Mushrooms, Tomatoes, Red Peppers, Green Peppers, Red Onions, Zucchini, Spinach, Garlic</t>
  </si>
  <si>
    <t>Prosciutto di San Daniele, Arugula, Mozzarella Cheese</t>
  </si>
  <si>
    <t>Tomatoes, Anchovies, Green Olives, Red Onions, Garlic</t>
  </si>
  <si>
    <t>Spinach, Mushrooms, Red Onions, Feta Cheese, Garlic</t>
  </si>
  <si>
    <t>Bacon, Pepperoni, Italian Sausage, Chorizo Sausage</t>
  </si>
  <si>
    <t>Pepperoni, Mushrooms, Green Peppers</t>
  </si>
  <si>
    <t>Chicken, Red Onions, Red Peppers, Mushrooms, Asiago Cheese, Alfredo Sauce</t>
  </si>
  <si>
    <t>Chicken, Tomatoes, Red Peppers, Spinach, Garlic, Pesto Sauce</t>
  </si>
  <si>
    <t>Soppressata Salami, Fontina Cheese, Mozzarella Cheese, Mushrooms, Garlic</t>
  </si>
  <si>
    <t>Eggplant, Artichokes, Tomatoes, Zucchini, Red Peppers, Garlic, Pesto Sauce</t>
  </si>
  <si>
    <t>?duja Salami, Pancetta, Tomatoes, Red Onions, Friggitello Peppers, Garlic</t>
  </si>
  <si>
    <t>Spinach, Artichokes, Tomatoes, Sun-dried Tomatoes, Garlic, Pesto Sauce</t>
  </si>
  <si>
    <t>Spinach, Artichokes, Kalamata Olives, Sun-dried Tomatoes, Feta Cheese, Plum Tomatoes, Red Onions</t>
  </si>
  <si>
    <t>Spinach, Red Onions, Pepperoni, Tomatoes, Artichokes, Kalamata Olives, Garlic, Asiago Cheese</t>
  </si>
  <si>
    <t>Spinach, Mushrooms, Tomatoes, Green Olives, Feta Cheese</t>
  </si>
  <si>
    <t>Brie Carre Cheese, Prosciutto, Caramelized Onions, Pears, Thyme, Garlic</t>
  </si>
  <si>
    <t>day_of_week</t>
  </si>
  <si>
    <t>daily_revenue</t>
  </si>
  <si>
    <t>Friday</t>
  </si>
  <si>
    <t>Thursday</t>
  </si>
  <si>
    <t>Saturday</t>
  </si>
  <si>
    <t>Wednesday</t>
  </si>
  <si>
    <t>Tuesday</t>
  </si>
  <si>
    <t>Monday</t>
  </si>
  <si>
    <t>Sunday</t>
  </si>
  <si>
    <t>avg_pizzas_per_order</t>
  </si>
  <si>
    <t>pizza_revenue</t>
  </si>
  <si>
    <t>revenue_contribution</t>
  </si>
  <si>
    <t>The Italian Supreme Pizza</t>
  </si>
  <si>
    <t>The Four Cheese Pizza</t>
  </si>
  <si>
    <t>The Greek Pizza</t>
  </si>
  <si>
    <t>The Mexicana Pizza</t>
  </si>
  <si>
    <t>The Five Cheese Pizza</t>
  </si>
  <si>
    <t>The Pepper Salami Pizza</t>
  </si>
  <si>
    <t>The Italian Capocollo Pizza</t>
  </si>
  <si>
    <t>The Vegetables + Vegetables Pizza</t>
  </si>
  <si>
    <t>The Prosciutto and Arugula Pizza</t>
  </si>
  <si>
    <t>The Napolitana Pizza</t>
  </si>
  <si>
    <t>The Spinach and Feta Pizza</t>
  </si>
  <si>
    <t>The Pepperoni, Mushroom, and Peppers Pizza</t>
  </si>
  <si>
    <t>The Chicken Alfredo Pizza</t>
  </si>
  <si>
    <t>The Chicken Pesto Pizza</t>
  </si>
  <si>
    <t>The Soppressata Pizza</t>
  </si>
  <si>
    <t>The Italian Vegetables Pizza</t>
  </si>
  <si>
    <t>The Calabrese Pizza</t>
  </si>
  <si>
    <t>The Spinach Pesto Pizza</t>
  </si>
  <si>
    <t>The Mediterranean Pizza</t>
  </si>
  <si>
    <t>The Spinach Supreme Pizza</t>
  </si>
  <si>
    <t>The Green Garden Pizza</t>
  </si>
  <si>
    <t>The Brie Carre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</si>
</sst>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3" fontId="0" fillId="0" borderId="0" xfId="1" applyFont="1"/>
    <xf numFmtId="43" fontId="2" fillId="0" borderId="0" xfId="1" applyFont="1"/>
    <xf numFmtId="43" fontId="2" fillId="0" borderId="0" xfId="0" applyNumberFormat="1" applyFont="1"/>
    <xf numFmtId="0" fontId="0" fillId="0" borderId="0" xfId="0" applyAlignment="1">
      <alignment wrapText="1"/>
    </xf>
    <xf numFmtId="43" fontId="0" fillId="0" borderId="0" xfId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2" fillId="0" borderId="0" xfId="0" applyNumberFormat="1" applyFont="1"/>
  </cellXfs>
  <cellStyles count="2">
    <cellStyle name="Comma" xfId="1" builtinId="3"/>
    <cellStyle name="Normal" xfId="0" builtinId="0"/>
  </cellStyles>
  <dxfs count="11">
    <dxf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ED02F-5FE8-4EB7-A0DB-5D9B3E43B0F1}" name="Table1" displayName="Table1" ref="A1:B14" totalsRowShown="0" headerRowDxfId="9">
  <tableColumns count="2">
    <tableColumn id="1" xr3:uid="{4F15C00D-8E91-4890-97D6-C07C1B5874D8}" name="month_name"/>
    <tableColumn id="2" xr3:uid="{B0834ED4-2378-4F66-8339-7342E0E11C65}" name="total_revenue" dataDxfId="10" dataCellStyle="Comm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CECC14-B98A-4FA5-AE4E-F25C2E1AED5F}" name="Table10" displayName="Table10" ref="A1:A2" totalsRowShown="0">
  <tableColumns count="1">
    <tableColumn id="1" xr3:uid="{BF61E3DC-E584-494A-9A17-C11CD25E03DE}" name="avg_pizzas_per_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1DE9A63-354B-4056-BAD4-EDE35D701BF4}" name="Table11" displayName="Table11" ref="A1:C33" totalsRowShown="0">
  <tableColumns count="3">
    <tableColumn id="1" xr3:uid="{C3ADAF66-3E36-4FD3-8747-60E8A437FB8B}" name="pizza_name" dataDxfId="2"/>
    <tableColumn id="2" xr3:uid="{5DB3C5EB-6FE6-4C3D-B682-9E4E5F983814}" name="pizza_revenue" dataDxfId="1" dataCellStyle="Comma"/>
    <tableColumn id="3" xr3:uid="{9E06053E-5653-4F3C-9800-F016CB00B91B}" name="revenue_contribu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4C093-FF06-4B24-813B-C52F466EDC0A}" name="Table2" displayName="Table2" ref="A1:A2" totalsRowShown="0">
  <tableColumns count="1">
    <tableColumn id="1" xr3:uid="{90C258BC-AE3E-469A-832D-1C8E7387737B}" name="average_order_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BDC6D-B224-40C3-A46B-98613DDF303A}" name="Table3" displayName="Table3" ref="A1:A2" totalsRowShown="0" dataCellStyle="Comma">
  <tableColumns count="1">
    <tableColumn id="1" xr3:uid="{AE3FD922-0325-4C2E-B2A9-0A23F85FD78C}" name="total_of_pizza_sold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DE7D5D-BDD0-4230-A205-B8301952BFE1}" name="Table4" displayName="Table4" ref="A1:B5" totalsRowShown="0">
  <tableColumns count="2">
    <tableColumn id="1" xr3:uid="{C4ABAD93-1231-404A-8A95-3E284B432996}" name="pizza_category"/>
    <tableColumn id="2" xr3:uid="{A1ECFF77-1081-4467-911B-875E02A67F4E}" name="category_revenue" dataDxfId="8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BF7F4A-CBA2-4063-AE7F-3DF641E394E4}" name="Table5" displayName="Table5" ref="A1:B6" totalsRowShown="0">
  <tableColumns count="2">
    <tableColumn id="1" xr3:uid="{A2C116DA-C361-40B1-B46E-43E1FBEC6F78}" name="pizza_size"/>
    <tableColumn id="2" xr3:uid="{2AFA90EB-B5ED-460C-A126-F2859C7DAA01}" name="size_revenue" dataDxfId="7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D085EB-45B8-4E97-96A1-42E2E07617B9}" name="Table6" displayName="Table6" ref="A1:B11" totalsRowShown="0">
  <tableColumns count="2">
    <tableColumn id="1" xr3:uid="{2F4895B4-DF7B-4D52-8428-79568608F8C1}" name="pizza_name" dataDxfId="6"/>
    <tableColumn id="2" xr3:uid="{4263190A-E916-40C1-83DA-8713C11E07C1}" name="total_quantity_sold" dataDxfId="5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0C74B4-FDC8-4CD6-813C-7DD855B06D72}" name="Table7" displayName="Table7" ref="A1:B16" totalsRowShown="0">
  <tableColumns count="2">
    <tableColumn id="1" xr3:uid="{25735994-8975-4CAB-8ECB-28C49E44B52A}" name="order_hour"/>
    <tableColumn id="2" xr3:uid="{5514F19A-10BC-40F0-A561-9E8B2FAFE717}" name="total_orders" dataCellStyle="Comm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F1D82F-80AD-42D6-8936-AD90D780C869}" name="Table8" displayName="Table8" ref="A1:B33" totalsRowShown="0">
  <tableColumns count="2">
    <tableColumn id="1" xr3:uid="{4A8F2AF6-B1B3-4F4D-84F6-6EBB684B1BA0}" name="pizza_ingredients" dataDxfId="4"/>
    <tableColumn id="2" xr3:uid="{3BA9205D-34F6-4E2F-97CF-F0A81CB01B82}" name="ingredients_revenue" dataDxfId="3" dataCellStyle="Comm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2FE810-0AE1-4AA4-8CE4-4F9367E8E1F9}" name="Table9" displayName="Table9" ref="A1:B8" totalsRowShown="0">
  <tableColumns count="2">
    <tableColumn id="1" xr3:uid="{297C2033-EE36-4F2D-A6C0-3846B72ACD15}" name="day_of_week"/>
    <tableColumn id="2" xr3:uid="{E295B693-B105-4EDD-AD86-319876ABDEF9}" name="daily_revenue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51B1-7FF3-4A49-A6A2-2B8EEF84FF7C}">
  <dimension ref="A1:B14"/>
  <sheetViews>
    <sheetView workbookViewId="0">
      <selection activeCell="H5" sqref="H5"/>
    </sheetView>
  </sheetViews>
  <sheetFormatPr defaultRowHeight="14.4" x14ac:dyDescent="0.3"/>
  <cols>
    <col min="1" max="1" width="14.33203125" customWidth="1"/>
    <col min="2" max="2" width="14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>
        <v>69793.3</v>
      </c>
    </row>
    <row r="3" spans="1:2" x14ac:dyDescent="0.3">
      <c r="A3" t="s">
        <v>3</v>
      </c>
      <c r="B3" s="2">
        <v>65159.6</v>
      </c>
    </row>
    <row r="4" spans="1:2" x14ac:dyDescent="0.3">
      <c r="A4" t="s">
        <v>4</v>
      </c>
      <c r="B4" s="2">
        <v>70397.100000000006</v>
      </c>
    </row>
    <row r="5" spans="1:2" x14ac:dyDescent="0.3">
      <c r="A5" t="s">
        <v>5</v>
      </c>
      <c r="B5" s="2">
        <v>68736.800000000003</v>
      </c>
    </row>
    <row r="6" spans="1:2" x14ac:dyDescent="0.3">
      <c r="A6" t="s">
        <v>6</v>
      </c>
      <c r="B6" s="2">
        <v>71402.75</v>
      </c>
    </row>
    <row r="7" spans="1:2" x14ac:dyDescent="0.3">
      <c r="A7" t="s">
        <v>7</v>
      </c>
      <c r="B7" s="2">
        <v>68230.2</v>
      </c>
    </row>
    <row r="8" spans="1:2" x14ac:dyDescent="0.3">
      <c r="A8" t="s">
        <v>8</v>
      </c>
      <c r="B8" s="2">
        <v>72557.899999999994</v>
      </c>
    </row>
    <row r="9" spans="1:2" x14ac:dyDescent="0.3">
      <c r="A9" t="s">
        <v>9</v>
      </c>
      <c r="B9" s="2">
        <v>68278.25</v>
      </c>
    </row>
    <row r="10" spans="1:2" x14ac:dyDescent="0.3">
      <c r="A10" t="s">
        <v>10</v>
      </c>
      <c r="B10" s="2">
        <v>64180.05</v>
      </c>
    </row>
    <row r="11" spans="1:2" x14ac:dyDescent="0.3">
      <c r="A11" t="s">
        <v>11</v>
      </c>
      <c r="B11" s="2">
        <v>64027.6</v>
      </c>
    </row>
    <row r="12" spans="1:2" x14ac:dyDescent="0.3">
      <c r="A12" t="s">
        <v>12</v>
      </c>
      <c r="B12" s="2">
        <v>70395.350000000006</v>
      </c>
    </row>
    <row r="13" spans="1:2" x14ac:dyDescent="0.3">
      <c r="A13" t="s">
        <v>13</v>
      </c>
      <c r="B13" s="2">
        <v>64701.15</v>
      </c>
    </row>
    <row r="14" spans="1:2" x14ac:dyDescent="0.3">
      <c r="A14" s="1" t="s">
        <v>14</v>
      </c>
      <c r="B14" s="3">
        <f>SUM(B2:B13)</f>
        <v>817860.05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2BC4-5468-4ED4-A656-449535E583D8}">
  <dimension ref="A1:A2"/>
  <sheetViews>
    <sheetView workbookViewId="0">
      <selection activeCell="F10" sqref="F10"/>
    </sheetView>
  </sheetViews>
  <sheetFormatPr defaultRowHeight="14.4" x14ac:dyDescent="0.3"/>
  <cols>
    <col min="1" max="1" width="21.109375" customWidth="1"/>
  </cols>
  <sheetData>
    <row r="1" spans="1:1" x14ac:dyDescent="0.3">
      <c r="A1" t="s">
        <v>88</v>
      </c>
    </row>
    <row r="2" spans="1:1" x14ac:dyDescent="0.3">
      <c r="A2">
        <v>1.02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D1DF-DF6E-4240-846B-B0FE9756690B}">
  <dimension ref="A1:C34"/>
  <sheetViews>
    <sheetView tabSelected="1" workbookViewId="0">
      <selection activeCell="G32" sqref="G32"/>
    </sheetView>
  </sheetViews>
  <sheetFormatPr defaultRowHeight="14.4" x14ac:dyDescent="0.3"/>
  <cols>
    <col min="1" max="1" width="15.44140625" customWidth="1"/>
    <col min="2" max="2" width="14.88671875" customWidth="1"/>
    <col min="3" max="3" width="21.21875" customWidth="1"/>
  </cols>
  <sheetData>
    <row r="1" spans="1:3" x14ac:dyDescent="0.3">
      <c r="A1" t="s">
        <v>31</v>
      </c>
      <c r="B1" t="s">
        <v>89</v>
      </c>
      <c r="C1" t="s">
        <v>90</v>
      </c>
    </row>
    <row r="2" spans="1:3" ht="28.8" x14ac:dyDescent="0.3">
      <c r="A2" s="5" t="s">
        <v>37</v>
      </c>
      <c r="B2" s="6">
        <v>43434.25</v>
      </c>
      <c r="C2" s="7">
        <v>5.3107189999999997</v>
      </c>
    </row>
    <row r="3" spans="1:3" ht="28.8" x14ac:dyDescent="0.3">
      <c r="A3" s="5" t="s">
        <v>34</v>
      </c>
      <c r="B3" s="6">
        <v>42768</v>
      </c>
      <c r="C3" s="7">
        <v>5.2292569999999996</v>
      </c>
    </row>
    <row r="4" spans="1:3" ht="28.8" x14ac:dyDescent="0.3">
      <c r="A4" s="5" t="s">
        <v>38</v>
      </c>
      <c r="B4" s="6">
        <v>41409.5</v>
      </c>
      <c r="C4" s="7">
        <v>5.0631519999999997</v>
      </c>
    </row>
    <row r="5" spans="1:3" ht="28.8" x14ac:dyDescent="0.3">
      <c r="A5" s="5" t="s">
        <v>33</v>
      </c>
      <c r="B5" s="6">
        <v>38180.5</v>
      </c>
      <c r="C5" s="7">
        <v>4.6683409999999999</v>
      </c>
    </row>
    <row r="6" spans="1:3" ht="28.8" x14ac:dyDescent="0.3">
      <c r="A6" s="5" t="s">
        <v>40</v>
      </c>
      <c r="B6" s="6">
        <v>34831.25</v>
      </c>
      <c r="C6" s="7">
        <v>4.2588280000000003</v>
      </c>
    </row>
    <row r="7" spans="1:3" ht="28.8" x14ac:dyDescent="0.3">
      <c r="A7" s="5" t="s">
        <v>41</v>
      </c>
      <c r="B7" s="6">
        <v>34705.75</v>
      </c>
      <c r="C7" s="7">
        <v>4.2434830000000003</v>
      </c>
    </row>
    <row r="8" spans="1:3" ht="28.8" x14ac:dyDescent="0.3">
      <c r="A8" s="5" t="s">
        <v>91</v>
      </c>
      <c r="B8" s="6">
        <v>33476.75</v>
      </c>
      <c r="C8" s="7">
        <v>4.0932130000000004</v>
      </c>
    </row>
    <row r="9" spans="1:3" ht="28.8" x14ac:dyDescent="0.3">
      <c r="A9" s="5" t="s">
        <v>35</v>
      </c>
      <c r="B9" s="6">
        <v>32273.25</v>
      </c>
      <c r="C9" s="7">
        <v>3.9460600000000001</v>
      </c>
    </row>
    <row r="10" spans="1:3" ht="28.8" x14ac:dyDescent="0.3">
      <c r="A10" s="5" t="s">
        <v>92</v>
      </c>
      <c r="B10" s="6">
        <v>32265.7</v>
      </c>
      <c r="C10" s="7">
        <v>3.9451369999999999</v>
      </c>
    </row>
    <row r="11" spans="1:3" x14ac:dyDescent="0.3">
      <c r="A11" s="5" t="s">
        <v>39</v>
      </c>
      <c r="B11" s="6">
        <v>30940.5</v>
      </c>
      <c r="C11" s="7">
        <v>3.7831039999999998</v>
      </c>
    </row>
    <row r="12" spans="1:3" ht="28.8" x14ac:dyDescent="0.3">
      <c r="A12" s="5" t="s">
        <v>36</v>
      </c>
      <c r="B12" s="6">
        <v>30161.75</v>
      </c>
      <c r="C12" s="7">
        <v>3.6878860000000002</v>
      </c>
    </row>
    <row r="13" spans="1:3" x14ac:dyDescent="0.3">
      <c r="A13" s="5" t="s">
        <v>93</v>
      </c>
      <c r="B13" s="6">
        <v>28454.1</v>
      </c>
      <c r="C13" s="7">
        <v>3.4790920000000001</v>
      </c>
    </row>
    <row r="14" spans="1:3" ht="28.8" x14ac:dyDescent="0.3">
      <c r="A14" s="5" t="s">
        <v>94</v>
      </c>
      <c r="B14" s="6">
        <v>26780.75</v>
      </c>
      <c r="C14" s="7">
        <v>3.2744909999999998</v>
      </c>
    </row>
    <row r="15" spans="1:3" ht="28.8" x14ac:dyDescent="0.3">
      <c r="A15" s="5" t="s">
        <v>95</v>
      </c>
      <c r="B15" s="6">
        <v>26066.5</v>
      </c>
      <c r="C15" s="7">
        <v>3.1871589999999999</v>
      </c>
    </row>
    <row r="16" spans="1:3" ht="28.8" x14ac:dyDescent="0.3">
      <c r="A16" s="5" t="s">
        <v>96</v>
      </c>
      <c r="B16" s="6">
        <v>25529</v>
      </c>
      <c r="C16" s="7">
        <v>3.1214390000000001</v>
      </c>
    </row>
    <row r="17" spans="1:3" ht="28.8" x14ac:dyDescent="0.3">
      <c r="A17" s="5" t="s">
        <v>97</v>
      </c>
      <c r="B17" s="6">
        <v>25094</v>
      </c>
      <c r="C17" s="7">
        <v>3.0682510000000001</v>
      </c>
    </row>
    <row r="18" spans="1:3" ht="28.8" x14ac:dyDescent="0.3">
      <c r="A18" s="5" t="s">
        <v>98</v>
      </c>
      <c r="B18" s="6">
        <v>24374.75</v>
      </c>
      <c r="C18" s="7">
        <v>2.980308</v>
      </c>
    </row>
    <row r="19" spans="1:3" ht="28.8" x14ac:dyDescent="0.3">
      <c r="A19" s="5" t="s">
        <v>99</v>
      </c>
      <c r="B19" s="6">
        <v>24193.25</v>
      </c>
      <c r="C19" s="7">
        <v>2.958116</v>
      </c>
    </row>
    <row r="20" spans="1:3" ht="28.8" x14ac:dyDescent="0.3">
      <c r="A20" s="5" t="s">
        <v>100</v>
      </c>
      <c r="B20" s="6">
        <v>24087</v>
      </c>
      <c r="C20" s="7">
        <v>2.945125</v>
      </c>
    </row>
    <row r="21" spans="1:3" ht="28.8" x14ac:dyDescent="0.3">
      <c r="A21" s="5" t="s">
        <v>101</v>
      </c>
      <c r="B21" s="6">
        <v>23271.25</v>
      </c>
      <c r="C21" s="7">
        <v>2.845383</v>
      </c>
    </row>
    <row r="22" spans="1:3" ht="28.8" x14ac:dyDescent="0.3">
      <c r="A22" s="5" t="s">
        <v>42</v>
      </c>
      <c r="B22" s="6">
        <v>22968</v>
      </c>
      <c r="C22" s="7">
        <v>2.8083040000000001</v>
      </c>
    </row>
    <row r="23" spans="1:3" ht="43.2" x14ac:dyDescent="0.3">
      <c r="A23" s="5" t="s">
        <v>102</v>
      </c>
      <c r="B23" s="6">
        <v>18834.5</v>
      </c>
      <c r="C23" s="7">
        <v>2.3029000000000002</v>
      </c>
    </row>
    <row r="24" spans="1:3" ht="28.8" x14ac:dyDescent="0.3">
      <c r="A24" s="5" t="s">
        <v>103</v>
      </c>
      <c r="B24" s="6">
        <v>16900.25</v>
      </c>
      <c r="C24" s="7">
        <v>2.0663990000000001</v>
      </c>
    </row>
    <row r="25" spans="1:3" ht="28.8" x14ac:dyDescent="0.3">
      <c r="A25" s="5" t="s">
        <v>104</v>
      </c>
      <c r="B25" s="6">
        <v>16701.75</v>
      </c>
      <c r="C25" s="7">
        <v>2.0421279999999999</v>
      </c>
    </row>
    <row r="26" spans="1:3" ht="28.8" x14ac:dyDescent="0.3">
      <c r="A26" s="5" t="s">
        <v>105</v>
      </c>
      <c r="B26" s="6">
        <v>16425.75</v>
      </c>
      <c r="C26" s="7">
        <v>2.0083820000000001</v>
      </c>
    </row>
    <row r="27" spans="1:3" ht="28.8" x14ac:dyDescent="0.3">
      <c r="A27" s="5" t="s">
        <v>106</v>
      </c>
      <c r="B27" s="6">
        <v>16019.25</v>
      </c>
      <c r="C27" s="7">
        <v>1.9586790000000001</v>
      </c>
    </row>
    <row r="28" spans="1:3" ht="28.8" x14ac:dyDescent="0.3">
      <c r="A28" s="5" t="s">
        <v>107</v>
      </c>
      <c r="B28" s="6">
        <v>15934.25</v>
      </c>
      <c r="C28" s="7">
        <v>1.948286</v>
      </c>
    </row>
    <row r="29" spans="1:3" ht="28.8" x14ac:dyDescent="0.3">
      <c r="A29" s="5" t="s">
        <v>108</v>
      </c>
      <c r="B29" s="6">
        <v>15596</v>
      </c>
      <c r="C29" s="7">
        <v>1.906928</v>
      </c>
    </row>
    <row r="30" spans="1:3" ht="43.2" x14ac:dyDescent="0.3">
      <c r="A30" s="5" t="s">
        <v>109</v>
      </c>
      <c r="B30" s="6">
        <v>15360.5</v>
      </c>
      <c r="C30" s="7">
        <v>1.8781330000000001</v>
      </c>
    </row>
    <row r="31" spans="1:3" ht="28.8" x14ac:dyDescent="0.3">
      <c r="A31" s="5" t="s">
        <v>110</v>
      </c>
      <c r="B31" s="6">
        <v>15277.75</v>
      </c>
      <c r="C31" s="7">
        <v>1.868015</v>
      </c>
    </row>
    <row r="32" spans="1:3" ht="28.8" x14ac:dyDescent="0.3">
      <c r="A32" s="5" t="s">
        <v>111</v>
      </c>
      <c r="B32" s="6">
        <v>13955.75</v>
      </c>
      <c r="C32" s="7">
        <v>1.7063740000000001</v>
      </c>
    </row>
    <row r="33" spans="1:3" ht="28.8" x14ac:dyDescent="0.3">
      <c r="A33" s="5" t="s">
        <v>112</v>
      </c>
      <c r="B33" s="6">
        <v>11588.5</v>
      </c>
      <c r="C33" s="7">
        <v>1.4169290000000001</v>
      </c>
    </row>
    <row r="34" spans="1:3" x14ac:dyDescent="0.3">
      <c r="A34" s="1" t="s">
        <v>23</v>
      </c>
      <c r="B34" s="4">
        <f>SUM(B2:B33)</f>
        <v>817860.05</v>
      </c>
      <c r="C34" s="8">
        <f>SUM(C2:C33)</f>
        <v>100.00000100000001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5C4B-8D6E-4BE1-A5D3-31CA61AF1E21}">
  <dimension ref="A1:A2"/>
  <sheetViews>
    <sheetView workbookViewId="0">
      <selection activeCell="F14" sqref="F14"/>
    </sheetView>
  </sheetViews>
  <sheetFormatPr defaultRowHeight="14.4" x14ac:dyDescent="0.3"/>
  <cols>
    <col min="1" max="1" width="20.6640625" customWidth="1"/>
  </cols>
  <sheetData>
    <row r="1" spans="1:1" x14ac:dyDescent="0.3">
      <c r="A1" t="s">
        <v>15</v>
      </c>
    </row>
    <row r="2" spans="1:1" x14ac:dyDescent="0.3">
      <c r="A2">
        <v>38.31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358B-088A-4C56-BD46-0BAD86EB7446}">
  <dimension ref="A1:A2"/>
  <sheetViews>
    <sheetView workbookViewId="0">
      <selection activeCell="H3" sqref="H3"/>
    </sheetView>
  </sheetViews>
  <sheetFormatPr defaultRowHeight="14.4" x14ac:dyDescent="0.3"/>
  <cols>
    <col min="1" max="1" width="19.109375" customWidth="1"/>
  </cols>
  <sheetData>
    <row r="1" spans="1:1" x14ac:dyDescent="0.3">
      <c r="A1" t="s">
        <v>16</v>
      </c>
    </row>
    <row r="2" spans="1:1" x14ac:dyDescent="0.3">
      <c r="A2" s="2">
        <v>49574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6F36-36BB-4541-8A4D-7AB0868D355F}">
  <dimension ref="A1:B6"/>
  <sheetViews>
    <sheetView workbookViewId="0">
      <selection activeCell="K11" sqref="K11"/>
    </sheetView>
  </sheetViews>
  <sheetFormatPr defaultRowHeight="14.4" x14ac:dyDescent="0.3"/>
  <cols>
    <col min="1" max="1" width="15.33203125" customWidth="1"/>
    <col min="2" max="2" width="18.44140625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19</v>
      </c>
      <c r="B2" s="2">
        <v>220053.1</v>
      </c>
    </row>
    <row r="3" spans="1:2" x14ac:dyDescent="0.3">
      <c r="A3" t="s">
        <v>20</v>
      </c>
      <c r="B3" s="2">
        <v>208197</v>
      </c>
    </row>
    <row r="4" spans="1:2" x14ac:dyDescent="0.3">
      <c r="A4" t="s">
        <v>21</v>
      </c>
      <c r="B4" s="2">
        <v>195919.5</v>
      </c>
    </row>
    <row r="5" spans="1:2" x14ac:dyDescent="0.3">
      <c r="A5" t="s">
        <v>22</v>
      </c>
      <c r="B5" s="2">
        <v>193690.45</v>
      </c>
    </row>
    <row r="6" spans="1:2" x14ac:dyDescent="0.3">
      <c r="A6" s="1" t="s">
        <v>23</v>
      </c>
      <c r="B6" s="4">
        <f>SUM(Table4[category_revenue])</f>
        <v>817860.05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5632-3B97-4CA0-BE46-BE9712797A40}">
  <dimension ref="A1:B7"/>
  <sheetViews>
    <sheetView workbookViewId="0">
      <selection activeCell="I9" sqref="I9"/>
    </sheetView>
  </sheetViews>
  <sheetFormatPr defaultRowHeight="14.4" x14ac:dyDescent="0.3"/>
  <cols>
    <col min="1" max="1" width="11" customWidth="1"/>
    <col min="2" max="2" width="13.77734375" customWidth="1"/>
  </cols>
  <sheetData>
    <row r="1" spans="1:2" x14ac:dyDescent="0.3">
      <c r="A1" t="s">
        <v>24</v>
      </c>
      <c r="B1" t="s">
        <v>25</v>
      </c>
    </row>
    <row r="2" spans="1:2" x14ac:dyDescent="0.3">
      <c r="A2" t="s">
        <v>26</v>
      </c>
      <c r="B2" s="2">
        <v>375318.7</v>
      </c>
    </row>
    <row r="3" spans="1:2" x14ac:dyDescent="0.3">
      <c r="A3" t="s">
        <v>27</v>
      </c>
      <c r="B3" s="2">
        <v>249382.25</v>
      </c>
    </row>
    <row r="4" spans="1:2" x14ac:dyDescent="0.3">
      <c r="A4" t="s">
        <v>28</v>
      </c>
      <c r="B4" s="2">
        <v>178076.5</v>
      </c>
    </row>
    <row r="5" spans="1:2" x14ac:dyDescent="0.3">
      <c r="A5" t="s">
        <v>29</v>
      </c>
      <c r="B5" s="2">
        <v>14076</v>
      </c>
    </row>
    <row r="6" spans="1:2" x14ac:dyDescent="0.3">
      <c r="A6" t="s">
        <v>30</v>
      </c>
      <c r="B6" s="2">
        <v>1006.6</v>
      </c>
    </row>
    <row r="7" spans="1:2" x14ac:dyDescent="0.3">
      <c r="A7" s="1" t="s">
        <v>23</v>
      </c>
      <c r="B7" s="4">
        <f>SUM(Table5[size_revenue])</f>
        <v>817860.04999999993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1E91-38F4-4608-8F73-7FA102E00EFC}">
  <dimension ref="A1:B11"/>
  <sheetViews>
    <sheetView workbookViewId="0">
      <selection activeCell="M10" sqref="M10"/>
    </sheetView>
  </sheetViews>
  <sheetFormatPr defaultRowHeight="14.4" x14ac:dyDescent="0.3"/>
  <cols>
    <col min="1" max="1" width="18.21875" customWidth="1"/>
    <col min="2" max="2" width="19.33203125" customWidth="1"/>
  </cols>
  <sheetData>
    <row r="1" spans="1:2" x14ac:dyDescent="0.3">
      <c r="A1" t="s">
        <v>31</v>
      </c>
      <c r="B1" t="s">
        <v>32</v>
      </c>
    </row>
    <row r="2" spans="1:2" ht="28.8" x14ac:dyDescent="0.3">
      <c r="A2" s="5" t="s">
        <v>33</v>
      </c>
      <c r="B2" s="6">
        <v>2453</v>
      </c>
    </row>
    <row r="3" spans="1:2" ht="28.8" x14ac:dyDescent="0.3">
      <c r="A3" s="5" t="s">
        <v>34</v>
      </c>
      <c r="B3" s="6">
        <v>2432</v>
      </c>
    </row>
    <row r="4" spans="1:2" x14ac:dyDescent="0.3">
      <c r="A4" s="5" t="s">
        <v>35</v>
      </c>
      <c r="B4" s="6">
        <v>2422</v>
      </c>
    </row>
    <row r="5" spans="1:2" x14ac:dyDescent="0.3">
      <c r="A5" s="5" t="s">
        <v>36</v>
      </c>
      <c r="B5" s="6">
        <v>2418</v>
      </c>
    </row>
    <row r="6" spans="1:2" ht="28.8" x14ac:dyDescent="0.3">
      <c r="A6" s="5" t="s">
        <v>37</v>
      </c>
      <c r="B6" s="6">
        <v>2371</v>
      </c>
    </row>
    <row r="7" spans="1:2" ht="28.8" x14ac:dyDescent="0.3">
      <c r="A7" s="5" t="s">
        <v>38</v>
      </c>
      <c r="B7" s="6">
        <v>2370</v>
      </c>
    </row>
    <row r="8" spans="1:2" x14ac:dyDescent="0.3">
      <c r="A8" s="5" t="s">
        <v>39</v>
      </c>
      <c r="B8" s="6">
        <v>1938</v>
      </c>
    </row>
    <row r="9" spans="1:2" ht="28.8" x14ac:dyDescent="0.3">
      <c r="A9" s="5" t="s">
        <v>40</v>
      </c>
      <c r="B9" s="6">
        <v>1924</v>
      </c>
    </row>
    <row r="10" spans="1:2" ht="28.8" x14ac:dyDescent="0.3">
      <c r="A10" s="5" t="s">
        <v>41</v>
      </c>
      <c r="B10" s="6">
        <v>1917</v>
      </c>
    </row>
    <row r="11" spans="1:2" x14ac:dyDescent="0.3">
      <c r="A11" s="5" t="s">
        <v>42</v>
      </c>
      <c r="B11" s="6">
        <v>1914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16BD-02BA-44C6-9DE0-2E083314F714}">
  <dimension ref="A1:B16"/>
  <sheetViews>
    <sheetView workbookViewId="0">
      <selection activeCell="H4" sqref="H4"/>
    </sheetView>
  </sheetViews>
  <sheetFormatPr defaultRowHeight="14.4" x14ac:dyDescent="0.3"/>
  <cols>
    <col min="1" max="2" width="13.109375" customWidth="1"/>
  </cols>
  <sheetData>
    <row r="1" spans="1:2" x14ac:dyDescent="0.3">
      <c r="A1" t="s">
        <v>43</v>
      </c>
      <c r="B1" t="s">
        <v>44</v>
      </c>
    </row>
    <row r="2" spans="1:2" x14ac:dyDescent="0.3">
      <c r="A2">
        <v>12</v>
      </c>
      <c r="B2" s="2">
        <v>6543</v>
      </c>
    </row>
    <row r="3" spans="1:2" x14ac:dyDescent="0.3">
      <c r="A3">
        <v>13</v>
      </c>
      <c r="B3" s="2">
        <v>6203</v>
      </c>
    </row>
    <row r="4" spans="1:2" x14ac:dyDescent="0.3">
      <c r="A4">
        <v>18</v>
      </c>
      <c r="B4" s="2">
        <v>5359</v>
      </c>
    </row>
    <row r="5" spans="1:2" x14ac:dyDescent="0.3">
      <c r="A5">
        <v>17</v>
      </c>
      <c r="B5" s="2">
        <v>5143</v>
      </c>
    </row>
    <row r="6" spans="1:2" x14ac:dyDescent="0.3">
      <c r="A6">
        <v>19</v>
      </c>
      <c r="B6" s="2">
        <v>4350</v>
      </c>
    </row>
    <row r="7" spans="1:2" x14ac:dyDescent="0.3">
      <c r="A7">
        <v>16</v>
      </c>
      <c r="B7" s="2">
        <v>4185</v>
      </c>
    </row>
    <row r="8" spans="1:2" x14ac:dyDescent="0.3">
      <c r="A8">
        <v>14</v>
      </c>
      <c r="B8" s="2">
        <v>3521</v>
      </c>
    </row>
    <row r="9" spans="1:2" x14ac:dyDescent="0.3">
      <c r="A9">
        <v>20</v>
      </c>
      <c r="B9" s="2">
        <v>3487</v>
      </c>
    </row>
    <row r="10" spans="1:2" x14ac:dyDescent="0.3">
      <c r="A10">
        <v>15</v>
      </c>
      <c r="B10" s="2">
        <v>3170</v>
      </c>
    </row>
    <row r="11" spans="1:2" x14ac:dyDescent="0.3">
      <c r="A11">
        <v>11</v>
      </c>
      <c r="B11" s="2">
        <v>2672</v>
      </c>
    </row>
    <row r="12" spans="1:2" x14ac:dyDescent="0.3">
      <c r="A12">
        <v>21</v>
      </c>
      <c r="B12" s="2">
        <v>2528</v>
      </c>
    </row>
    <row r="13" spans="1:2" x14ac:dyDescent="0.3">
      <c r="A13">
        <v>22</v>
      </c>
      <c r="B13" s="2">
        <v>1370</v>
      </c>
    </row>
    <row r="14" spans="1:2" x14ac:dyDescent="0.3">
      <c r="A14">
        <v>23</v>
      </c>
      <c r="B14" s="2">
        <v>68</v>
      </c>
    </row>
    <row r="15" spans="1:2" x14ac:dyDescent="0.3">
      <c r="A15">
        <v>10</v>
      </c>
      <c r="B15" s="2">
        <v>17</v>
      </c>
    </row>
    <row r="16" spans="1:2" x14ac:dyDescent="0.3">
      <c r="A16">
        <v>9</v>
      </c>
      <c r="B16" s="2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FCD0-F151-4422-BCE9-439A16CE34F2}">
  <dimension ref="A1:B34"/>
  <sheetViews>
    <sheetView workbookViewId="0">
      <selection activeCell="I32" sqref="I32"/>
    </sheetView>
  </sheetViews>
  <sheetFormatPr defaultRowHeight="14.4" x14ac:dyDescent="0.3"/>
  <cols>
    <col min="1" max="1" width="19.33203125" customWidth="1"/>
    <col min="2" max="2" width="20.109375" customWidth="1"/>
  </cols>
  <sheetData>
    <row r="1" spans="1:2" x14ac:dyDescent="0.3">
      <c r="A1" s="5" t="s">
        <v>45</v>
      </c>
      <c r="B1" t="s">
        <v>46</v>
      </c>
    </row>
    <row r="2" spans="1:2" ht="57.6" x14ac:dyDescent="0.3">
      <c r="A2" s="5" t="s">
        <v>47</v>
      </c>
      <c r="B2" s="6">
        <v>43434.25</v>
      </c>
    </row>
    <row r="3" spans="1:2" ht="72" x14ac:dyDescent="0.3">
      <c r="A3" s="5" t="s">
        <v>48</v>
      </c>
      <c r="B3" s="6">
        <v>42768</v>
      </c>
    </row>
    <row r="4" spans="1:2" ht="72" x14ac:dyDescent="0.3">
      <c r="A4" s="5" t="s">
        <v>49</v>
      </c>
      <c r="B4" s="6">
        <v>41409.5</v>
      </c>
    </row>
    <row r="5" spans="1:2" ht="57.6" x14ac:dyDescent="0.3">
      <c r="A5" s="5" t="s">
        <v>50</v>
      </c>
      <c r="B5" s="6">
        <v>38180.5</v>
      </c>
    </row>
    <row r="6" spans="1:2" ht="72" x14ac:dyDescent="0.3">
      <c r="A6" s="5" t="s">
        <v>51</v>
      </c>
      <c r="B6" s="6">
        <v>34831.25</v>
      </c>
    </row>
    <row r="7" spans="1:2" ht="86.4" x14ac:dyDescent="0.3">
      <c r="A7" s="5" t="s">
        <v>52</v>
      </c>
      <c r="B7" s="6">
        <v>34705.75</v>
      </c>
    </row>
    <row r="8" spans="1:2" ht="57.6" x14ac:dyDescent="0.3">
      <c r="A8" s="5" t="s">
        <v>53</v>
      </c>
      <c r="B8" s="6">
        <v>33476.75</v>
      </c>
    </row>
    <row r="9" spans="1:2" ht="28.8" x14ac:dyDescent="0.3">
      <c r="A9" s="5" t="s">
        <v>54</v>
      </c>
      <c r="B9" s="6">
        <v>32273.25</v>
      </c>
    </row>
    <row r="10" spans="1:2" ht="86.4" x14ac:dyDescent="0.3">
      <c r="A10" s="5" t="s">
        <v>55</v>
      </c>
      <c r="B10" s="6">
        <v>32265.7</v>
      </c>
    </row>
    <row r="11" spans="1:2" ht="72" x14ac:dyDescent="0.3">
      <c r="A11" s="5" t="s">
        <v>56</v>
      </c>
      <c r="B11" s="6">
        <v>30940.5</v>
      </c>
    </row>
    <row r="12" spans="1:2" ht="28.8" x14ac:dyDescent="0.3">
      <c r="A12" s="5" t="s">
        <v>57</v>
      </c>
      <c r="B12" s="6">
        <v>30161.75</v>
      </c>
    </row>
    <row r="13" spans="1:2" ht="57.6" x14ac:dyDescent="0.3">
      <c r="A13" s="5" t="s">
        <v>58</v>
      </c>
      <c r="B13" s="6">
        <v>28454.1</v>
      </c>
    </row>
    <row r="14" spans="1:2" ht="72" x14ac:dyDescent="0.3">
      <c r="A14" s="5" t="s">
        <v>59</v>
      </c>
      <c r="B14" s="6">
        <v>26780.75</v>
      </c>
    </row>
    <row r="15" spans="1:2" ht="86.4" x14ac:dyDescent="0.3">
      <c r="A15" s="5" t="s">
        <v>60</v>
      </c>
      <c r="B15" s="6">
        <v>26066.5</v>
      </c>
    </row>
    <row r="16" spans="1:2" ht="57.6" x14ac:dyDescent="0.3">
      <c r="A16" s="5" t="s">
        <v>61</v>
      </c>
      <c r="B16" s="6">
        <v>25529</v>
      </c>
    </row>
    <row r="17" spans="1:2" ht="57.6" x14ac:dyDescent="0.3">
      <c r="A17" s="5" t="s">
        <v>62</v>
      </c>
      <c r="B17" s="6">
        <v>25094</v>
      </c>
    </row>
    <row r="18" spans="1:2" ht="86.4" x14ac:dyDescent="0.3">
      <c r="A18" s="5" t="s">
        <v>63</v>
      </c>
      <c r="B18" s="6">
        <v>24374.75</v>
      </c>
    </row>
    <row r="19" spans="1:2" ht="43.2" x14ac:dyDescent="0.3">
      <c r="A19" s="5" t="s">
        <v>64</v>
      </c>
      <c r="B19" s="6">
        <v>24193.25</v>
      </c>
    </row>
    <row r="20" spans="1:2" ht="43.2" x14ac:dyDescent="0.3">
      <c r="A20" s="5" t="s">
        <v>65</v>
      </c>
      <c r="B20" s="6">
        <v>24087</v>
      </c>
    </row>
    <row r="21" spans="1:2" ht="43.2" x14ac:dyDescent="0.3">
      <c r="A21" s="5" t="s">
        <v>66</v>
      </c>
      <c r="B21" s="6">
        <v>23271.25</v>
      </c>
    </row>
    <row r="22" spans="1:2" ht="43.2" x14ac:dyDescent="0.3">
      <c r="A22" s="5" t="s">
        <v>67</v>
      </c>
      <c r="B22" s="6">
        <v>22968</v>
      </c>
    </row>
    <row r="23" spans="1:2" ht="43.2" x14ac:dyDescent="0.3">
      <c r="A23" s="5" t="s">
        <v>68</v>
      </c>
      <c r="B23" s="6">
        <v>18834.5</v>
      </c>
    </row>
    <row r="24" spans="1:2" ht="57.6" x14ac:dyDescent="0.3">
      <c r="A24" s="5" t="s">
        <v>69</v>
      </c>
      <c r="B24" s="6">
        <v>16900.25</v>
      </c>
    </row>
    <row r="25" spans="1:2" ht="43.2" x14ac:dyDescent="0.3">
      <c r="A25" s="5" t="s">
        <v>70</v>
      </c>
      <c r="B25" s="6">
        <v>16701.75</v>
      </c>
    </row>
    <row r="26" spans="1:2" ht="57.6" x14ac:dyDescent="0.3">
      <c r="A26" s="5" t="s">
        <v>71</v>
      </c>
      <c r="B26" s="6">
        <v>16425.75</v>
      </c>
    </row>
    <row r="27" spans="1:2" ht="57.6" x14ac:dyDescent="0.3">
      <c r="A27" s="5" t="s">
        <v>72</v>
      </c>
      <c r="B27" s="6">
        <v>16019.25</v>
      </c>
    </row>
    <row r="28" spans="1:2" ht="57.6" x14ac:dyDescent="0.3">
      <c r="A28" s="5" t="s">
        <v>73</v>
      </c>
      <c r="B28" s="6">
        <v>15934.25</v>
      </c>
    </row>
    <row r="29" spans="1:2" ht="57.6" x14ac:dyDescent="0.3">
      <c r="A29" s="5" t="s">
        <v>74</v>
      </c>
      <c r="B29" s="6">
        <v>15596</v>
      </c>
    </row>
    <row r="30" spans="1:2" ht="86.4" x14ac:dyDescent="0.3">
      <c r="A30" s="5" t="s">
        <v>75</v>
      </c>
      <c r="B30" s="6">
        <v>15360.5</v>
      </c>
    </row>
    <row r="31" spans="1:2" ht="72" x14ac:dyDescent="0.3">
      <c r="A31" s="5" t="s">
        <v>76</v>
      </c>
      <c r="B31" s="6">
        <v>15277.75</v>
      </c>
    </row>
    <row r="32" spans="1:2" ht="43.2" x14ac:dyDescent="0.3">
      <c r="A32" s="5" t="s">
        <v>77</v>
      </c>
      <c r="B32" s="6">
        <v>13955.75</v>
      </c>
    </row>
    <row r="33" spans="1:2" ht="57.6" x14ac:dyDescent="0.3">
      <c r="A33" s="5" t="s">
        <v>78</v>
      </c>
      <c r="B33" s="6">
        <v>11588.5</v>
      </c>
    </row>
    <row r="34" spans="1:2" x14ac:dyDescent="0.3">
      <c r="A34" s="1" t="s">
        <v>23</v>
      </c>
      <c r="B34" s="4">
        <f>SUM(B2:B33)</f>
        <v>817860.05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F36F-8249-4C90-A5F1-2DC688485A0E}">
  <dimension ref="A1:B9"/>
  <sheetViews>
    <sheetView workbookViewId="0">
      <selection activeCell="J5" sqref="J5"/>
    </sheetView>
  </sheetViews>
  <sheetFormatPr defaultRowHeight="14.4" x14ac:dyDescent="0.3"/>
  <cols>
    <col min="1" max="1" width="15.109375" customWidth="1"/>
    <col min="2" max="2" width="14.77734375" customWidth="1"/>
  </cols>
  <sheetData>
    <row r="1" spans="1:2" x14ac:dyDescent="0.3">
      <c r="A1" t="s">
        <v>79</v>
      </c>
      <c r="B1" t="s">
        <v>80</v>
      </c>
    </row>
    <row r="2" spans="1:2" x14ac:dyDescent="0.3">
      <c r="A2" t="s">
        <v>81</v>
      </c>
      <c r="B2" s="2">
        <v>136073.9</v>
      </c>
    </row>
    <row r="3" spans="1:2" x14ac:dyDescent="0.3">
      <c r="A3" t="s">
        <v>82</v>
      </c>
      <c r="B3" s="2">
        <v>123528.5</v>
      </c>
    </row>
    <row r="4" spans="1:2" x14ac:dyDescent="0.3">
      <c r="A4" t="s">
        <v>83</v>
      </c>
      <c r="B4" s="2">
        <v>123182.39999999999</v>
      </c>
    </row>
    <row r="5" spans="1:2" x14ac:dyDescent="0.3">
      <c r="A5" t="s">
        <v>84</v>
      </c>
      <c r="B5" s="2">
        <v>114408.4</v>
      </c>
    </row>
    <row r="6" spans="1:2" x14ac:dyDescent="0.3">
      <c r="A6" t="s">
        <v>85</v>
      </c>
      <c r="B6" s="2">
        <v>114133.8</v>
      </c>
    </row>
    <row r="7" spans="1:2" x14ac:dyDescent="0.3">
      <c r="A7" t="s">
        <v>86</v>
      </c>
      <c r="B7" s="2">
        <v>107329.55</v>
      </c>
    </row>
    <row r="8" spans="1:2" x14ac:dyDescent="0.3">
      <c r="A8" t="s">
        <v>87</v>
      </c>
      <c r="B8" s="2">
        <v>99203.5</v>
      </c>
    </row>
    <row r="9" spans="1:2" x14ac:dyDescent="0.3">
      <c r="A9" s="1" t="s">
        <v>23</v>
      </c>
      <c r="B9" s="4">
        <f>SUM(Table9[daily_revenue])</f>
        <v>817860.05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Revenue By Month 2015</vt:lpstr>
      <vt:lpstr>Average Order Value </vt:lpstr>
      <vt:lpstr>Total of Pizza Sold</vt:lpstr>
      <vt:lpstr>Category Revenue</vt:lpstr>
      <vt:lpstr>Pizza Size Revenue</vt:lpstr>
      <vt:lpstr>Top Selling Pizza</vt:lpstr>
      <vt:lpstr>Busiest Hour</vt:lpstr>
      <vt:lpstr>Ingredients Revenue</vt:lpstr>
      <vt:lpstr> Pizza Popularity by Day of Wee</vt:lpstr>
      <vt:lpstr>AVG Pizza Order</vt:lpstr>
      <vt:lpstr>Pizza Revenue Contribution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Jenevieve Chacon</dc:creator>
  <cp:lastModifiedBy>Jenevieve Chacon</cp:lastModifiedBy>
  <dcterms:created xsi:type="dcterms:W3CDTF">2025-03-10T15:09:02Z</dcterms:created>
  <dcterms:modified xsi:type="dcterms:W3CDTF">2025-03-10T16:22:08Z</dcterms:modified>
</cp:coreProperties>
</file>