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Sistemas Prefeitura\WEB\Dashboard Tributos\"/>
    </mc:Choice>
  </mc:AlternateContent>
  <xr:revisionPtr revIDLastSave="0" documentId="13_ncr:1_{E700FF78-95D2-40E5-8DCE-E7E9615CBF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9" r:id="rId1"/>
    <sheet name="2023" sheetId="10" r:id="rId2"/>
    <sheet name="2024" sheetId="11" r:id="rId3"/>
    <sheet name="2025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2" l="1"/>
  <c r="R3" i="12" s="1"/>
  <c r="O2" i="12"/>
  <c r="R2" i="12" s="1"/>
  <c r="O3" i="11"/>
  <c r="R3" i="11" s="1"/>
  <c r="O2" i="11"/>
  <c r="R2" i="11" s="1"/>
  <c r="O3" i="10"/>
  <c r="R3" i="10" s="1"/>
  <c r="O2" i="10"/>
  <c r="R2" i="10" s="1"/>
  <c r="O3" i="9"/>
  <c r="P3" i="9" s="1"/>
  <c r="P2" i="12" l="1"/>
  <c r="P3" i="12"/>
  <c r="P2" i="11"/>
  <c r="P3" i="11"/>
  <c r="P2" i="10"/>
  <c r="P3" i="10"/>
  <c r="Q3" i="9"/>
  <c r="O2" i="9"/>
  <c r="P2" i="9" s="1"/>
  <c r="Q2" i="9" l="1"/>
</calcChain>
</file>

<file path=xl/sharedStrings.xml><?xml version="1.0" encoding="utf-8"?>
<sst xmlns="http://schemas.openxmlformats.org/spreadsheetml/2006/main" count="32" uniqueCount="8">
  <si>
    <t>TRIBUTO</t>
  </si>
  <si>
    <t>ORÇADO</t>
  </si>
  <si>
    <t>ARRECADADO</t>
  </si>
  <si>
    <t>META</t>
  </si>
  <si>
    <t>SUPERAVIT</t>
  </si>
  <si>
    <t>DÉFICT</t>
  </si>
  <si>
    <t>IPTU</t>
  </si>
  <si>
    <t>ISSQN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</si>
</sst>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Var(--mat-table-row-item-label-"/>
    </font>
    <font>
      <sz val="11"/>
      <color rgb="FF000000"/>
      <name val="Var(--mat-table-row-item-label-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4" borderId="1" xfId="0" applyFill="1" applyBorder="1"/>
    <xf numFmtId="17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164" fontId="0" fillId="5" borderId="1" xfId="1" applyFont="1" applyFill="1" applyBorder="1"/>
    <xf numFmtId="164" fontId="0" fillId="5" borderId="1" xfId="0" applyNumberFormat="1" applyFill="1" applyBorder="1"/>
    <xf numFmtId="9" fontId="0" fillId="5" borderId="1" xfId="2" applyFont="1" applyFill="1" applyBorder="1" applyAlignment="1">
      <alignment horizontal="center"/>
    </xf>
    <xf numFmtId="164" fontId="0" fillId="3" borderId="1" xfId="1" applyFont="1" applyFill="1" applyBorder="1"/>
    <xf numFmtId="164" fontId="2" fillId="2" borderId="1" xfId="1" applyFont="1" applyFill="1" applyBorder="1"/>
    <xf numFmtId="0" fontId="0" fillId="4" borderId="1" xfId="0" applyFill="1" applyBorder="1" applyAlignment="1">
      <alignment horizontal="center"/>
    </xf>
    <xf numFmtId="164" fontId="3" fillId="5" borderId="0" xfId="1" applyFont="1" applyFill="1"/>
    <xf numFmtId="164" fontId="4" fillId="5" borderId="0" xfId="1" applyFont="1" applyFill="1"/>
    <xf numFmtId="164" fontId="4" fillId="5" borderId="1" xfId="1" applyFont="1" applyFill="1" applyBorder="1"/>
    <xf numFmtId="164" fontId="5" fillId="5" borderId="1" xfId="1" applyFont="1" applyFill="1" applyBorder="1"/>
    <xf numFmtId="4" fontId="4" fillId="5" borderId="0" xfId="0" applyNumberFormat="1" applyFont="1" applyFill="1"/>
    <xf numFmtId="164" fontId="6" fillId="5" borderId="0" xfId="1" applyFont="1" applyFill="1" applyAlignment="1">
      <alignment horizontal="left" vertical="center" indent="1"/>
    </xf>
    <xf numFmtId="164" fontId="3" fillId="5" borderId="1" xfId="1" applyFont="1" applyFill="1" applyBorder="1"/>
    <xf numFmtId="164" fontId="7" fillId="5" borderId="1" xfId="1" applyFont="1" applyFill="1" applyBorder="1" applyAlignment="1">
      <alignment horizontal="left" vertical="center" indent="1"/>
    </xf>
    <xf numFmtId="4" fontId="3" fillId="5" borderId="0" xfId="0" applyNumberFormat="1" applyFont="1" applyFill="1"/>
    <xf numFmtId="164" fontId="6" fillId="5" borderId="1" xfId="1" applyFont="1" applyFill="1" applyBorder="1" applyAlignment="1">
      <alignment horizontal="left" vertical="center" inden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B10" sqref="B10"/>
    </sheetView>
  </sheetViews>
  <sheetFormatPr defaultRowHeight="15"/>
  <cols>
    <col min="1" max="1" width="12.28515625" customWidth="1"/>
    <col min="2" max="2" width="15.5703125" customWidth="1"/>
    <col min="3" max="3" width="17.140625" customWidth="1"/>
    <col min="4" max="4" width="16.140625" customWidth="1"/>
    <col min="5" max="5" width="16.7109375" customWidth="1"/>
    <col min="6" max="6" width="16.42578125" customWidth="1"/>
    <col min="7" max="7" width="15.42578125" customWidth="1"/>
    <col min="8" max="8" width="16.7109375" customWidth="1"/>
    <col min="9" max="9" width="14.28515625" customWidth="1"/>
    <col min="10" max="10" width="14.28515625" bestFit="1" customWidth="1"/>
    <col min="11" max="11" width="15.5703125" customWidth="1"/>
    <col min="12" max="12" width="15.85546875" customWidth="1"/>
    <col min="13" max="13" width="16.85546875" customWidth="1"/>
    <col min="14" max="14" width="18" customWidth="1"/>
    <col min="15" max="15" width="17.7109375" customWidth="1"/>
    <col min="17" max="17" width="16.42578125" customWidth="1"/>
    <col min="18" max="18" width="17" customWidth="1"/>
  </cols>
  <sheetData>
    <row r="1" spans="1:18">
      <c r="A1" s="1" t="s">
        <v>0</v>
      </c>
      <c r="B1" s="2">
        <v>44562</v>
      </c>
      <c r="C1" s="2">
        <v>44593</v>
      </c>
      <c r="D1" s="2">
        <v>44621</v>
      </c>
      <c r="E1" s="2">
        <v>44652</v>
      </c>
      <c r="F1" s="2">
        <v>44682</v>
      </c>
      <c r="G1" s="2">
        <v>44713</v>
      </c>
      <c r="H1" s="2">
        <v>44743</v>
      </c>
      <c r="I1" s="2">
        <v>44774</v>
      </c>
      <c r="J1" s="2">
        <v>44805</v>
      </c>
      <c r="K1" s="2">
        <v>44835</v>
      </c>
      <c r="L1" s="2">
        <v>44866</v>
      </c>
      <c r="M1" s="2">
        <v>44896</v>
      </c>
      <c r="N1" s="3" t="s">
        <v>1</v>
      </c>
      <c r="O1" s="3" t="s">
        <v>2</v>
      </c>
      <c r="P1" s="10" t="s">
        <v>3</v>
      </c>
      <c r="Q1" s="10" t="s">
        <v>4</v>
      </c>
      <c r="R1" s="10" t="s">
        <v>5</v>
      </c>
    </row>
    <row r="2" spans="1:18">
      <c r="A2" s="4" t="s">
        <v>6</v>
      </c>
      <c r="B2" s="13">
        <v>624356.24</v>
      </c>
      <c r="C2" s="13">
        <v>1242059</v>
      </c>
      <c r="D2" s="13">
        <v>1264698.8600000001</v>
      </c>
      <c r="E2" s="13">
        <v>1215702.47</v>
      </c>
      <c r="F2" s="13">
        <v>1234532.56</v>
      </c>
      <c r="G2" s="13">
        <v>2140794.89</v>
      </c>
      <c r="H2" s="13">
        <v>5452643.6299999999</v>
      </c>
      <c r="I2" s="13">
        <v>918616.69</v>
      </c>
      <c r="J2" s="13">
        <v>619344.4</v>
      </c>
      <c r="K2" s="13">
        <v>592804.17000000004</v>
      </c>
      <c r="L2" s="13">
        <v>1111364.18</v>
      </c>
      <c r="M2" s="13">
        <v>3770940.44</v>
      </c>
      <c r="N2" s="13">
        <v>17100445.859999999</v>
      </c>
      <c r="O2" s="5">
        <f>(B2+C2+D2+E2+F2+G2+H2+I2+J2+K2+L2+M2)</f>
        <v>20187857.530000001</v>
      </c>
      <c r="P2" s="7">
        <f>O2/N2</f>
        <v>1.1805456825673668</v>
      </c>
      <c r="Q2" s="8">
        <f>(O2-N2)</f>
        <v>3087411.6700000018</v>
      </c>
      <c r="R2" s="9"/>
    </row>
    <row r="3" spans="1:18">
      <c r="A3" s="4" t="s">
        <v>7</v>
      </c>
      <c r="B3" s="13">
        <v>22430.01</v>
      </c>
      <c r="C3" s="13">
        <v>25063.17</v>
      </c>
      <c r="D3" s="13">
        <v>86069.04</v>
      </c>
      <c r="E3" s="13">
        <v>133799.59</v>
      </c>
      <c r="F3" s="13">
        <v>177423.79</v>
      </c>
      <c r="G3" s="13">
        <v>125446.6</v>
      </c>
      <c r="H3" s="13">
        <v>628805.56999999995</v>
      </c>
      <c r="I3" s="13">
        <v>96741.36</v>
      </c>
      <c r="J3" s="13">
        <v>35998.120000000003</v>
      </c>
      <c r="K3" s="13">
        <v>70612.600000000006</v>
      </c>
      <c r="L3" s="13">
        <v>85753.52</v>
      </c>
      <c r="M3" s="13">
        <v>461157.07</v>
      </c>
      <c r="N3" s="13">
        <v>587547.46</v>
      </c>
      <c r="O3" s="5">
        <f>(B3+C3+D3+E3+F3+G3+H3+I3+J3+K3+L3+M3)</f>
        <v>1949300.4400000004</v>
      </c>
      <c r="P3" s="7">
        <f>O3/N3</f>
        <v>3.3176901828492298</v>
      </c>
      <c r="Q3" s="8">
        <f>(O3-N3)</f>
        <v>1361752.9800000004</v>
      </c>
      <c r="R3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A3" sqref="A3"/>
    </sheetView>
  </sheetViews>
  <sheetFormatPr defaultRowHeight="15"/>
  <cols>
    <col min="1" max="1" width="12.28515625" customWidth="1"/>
    <col min="2" max="2" width="15.5703125" customWidth="1"/>
    <col min="3" max="3" width="17.140625" customWidth="1"/>
    <col min="4" max="4" width="16.140625" customWidth="1"/>
    <col min="5" max="5" width="16.7109375" customWidth="1"/>
    <col min="6" max="6" width="16.42578125" customWidth="1"/>
    <col min="7" max="7" width="15.42578125" customWidth="1"/>
    <col min="8" max="8" width="16.7109375" customWidth="1"/>
    <col min="9" max="9" width="14.28515625" customWidth="1"/>
    <col min="10" max="10" width="14.28515625" bestFit="1" customWidth="1"/>
    <col min="11" max="11" width="15.5703125" customWidth="1"/>
    <col min="12" max="12" width="15.85546875" customWidth="1"/>
    <col min="13" max="13" width="16.85546875" customWidth="1"/>
    <col min="14" max="14" width="18" customWidth="1"/>
    <col min="15" max="15" width="17.7109375" customWidth="1"/>
    <col min="17" max="17" width="16.42578125" customWidth="1"/>
    <col min="18" max="18" width="17" customWidth="1"/>
  </cols>
  <sheetData>
    <row r="1" spans="1:18">
      <c r="A1" s="1" t="s">
        <v>0</v>
      </c>
      <c r="B1" s="2">
        <v>44927</v>
      </c>
      <c r="C1" s="2">
        <v>44958</v>
      </c>
      <c r="D1" s="2">
        <v>44986</v>
      </c>
      <c r="E1" s="2">
        <v>45017</v>
      </c>
      <c r="F1" s="2">
        <v>45047</v>
      </c>
      <c r="G1" s="2">
        <v>45078</v>
      </c>
      <c r="H1" s="2">
        <v>45108</v>
      </c>
      <c r="I1" s="2">
        <v>45139</v>
      </c>
      <c r="J1" s="2">
        <v>45170</v>
      </c>
      <c r="K1" s="2">
        <v>45200</v>
      </c>
      <c r="L1" s="2">
        <v>45231</v>
      </c>
      <c r="M1" s="2">
        <v>45261</v>
      </c>
      <c r="N1" s="3" t="s">
        <v>1</v>
      </c>
      <c r="O1" s="3" t="s">
        <v>2</v>
      </c>
      <c r="P1" s="10" t="s">
        <v>3</v>
      </c>
      <c r="Q1" s="10" t="s">
        <v>4</v>
      </c>
      <c r="R1" s="10" t="s">
        <v>5</v>
      </c>
    </row>
    <row r="2" spans="1:18">
      <c r="A2" s="4" t="s">
        <v>6</v>
      </c>
      <c r="B2" s="14">
        <v>791027.9</v>
      </c>
      <c r="C2" s="12">
        <v>829455.78</v>
      </c>
      <c r="D2" s="12">
        <v>1163861.83</v>
      </c>
      <c r="E2" s="12">
        <v>1007210.92</v>
      </c>
      <c r="F2" s="12">
        <v>1107257.54</v>
      </c>
      <c r="G2" s="12">
        <v>721943.31</v>
      </c>
      <c r="H2" s="12">
        <v>927426.42</v>
      </c>
      <c r="I2" s="12">
        <v>950040.36</v>
      </c>
      <c r="J2" s="14">
        <v>541085.31000000006</v>
      </c>
      <c r="K2" s="12">
        <v>1010108.17</v>
      </c>
      <c r="L2" s="12">
        <v>3193188.06</v>
      </c>
      <c r="M2" s="12">
        <v>8981382.0600000005</v>
      </c>
      <c r="N2" s="16">
        <v>26513441.239999998</v>
      </c>
      <c r="O2" s="6">
        <f>(B2+C2+D2+E2+F2+G2+H2+I2+J2+K2+L2+M2)</f>
        <v>21223987.660000004</v>
      </c>
      <c r="P2" s="7">
        <f>O2/N2</f>
        <v>0.80049916824753919</v>
      </c>
      <c r="Q2" s="8"/>
      <c r="R2" s="9">
        <f>(O2-N2)</f>
        <v>-5289453.5799999945</v>
      </c>
    </row>
    <row r="3" spans="1:18">
      <c r="A3" s="4" t="s">
        <v>7</v>
      </c>
      <c r="B3" s="14">
        <v>31186.6</v>
      </c>
      <c r="C3" s="13">
        <v>203760.13</v>
      </c>
      <c r="D3" s="13">
        <v>148564.35999999999</v>
      </c>
      <c r="E3" s="13">
        <v>82230.83</v>
      </c>
      <c r="F3" s="13">
        <v>41965.440000000002</v>
      </c>
      <c r="G3" s="13">
        <v>23071.78</v>
      </c>
      <c r="H3" s="13">
        <v>146009.79</v>
      </c>
      <c r="I3" s="13">
        <v>54151.14</v>
      </c>
      <c r="J3" s="14">
        <v>14951.34</v>
      </c>
      <c r="K3" s="13">
        <v>15835.32</v>
      </c>
      <c r="L3" s="13">
        <v>121609.88</v>
      </c>
      <c r="M3" s="13">
        <v>729995.17</v>
      </c>
      <c r="N3" s="20">
        <v>2069782.21</v>
      </c>
      <c r="O3" s="6">
        <f>(B3+C3+D3+E3+F3+G3+H3+I3+J3+K3+L3+M3)</f>
        <v>1613331.78</v>
      </c>
      <c r="P3" s="7">
        <f>O3/N3</f>
        <v>0.77946934329868456</v>
      </c>
      <c r="Q3" s="8"/>
      <c r="R3" s="9">
        <f>(O3-N3)</f>
        <v>-456450.42999999993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FB2B-A391-4C98-A57D-F54AD0390F75}">
  <dimension ref="A1:R3"/>
  <sheetViews>
    <sheetView workbookViewId="0">
      <selection activeCell="A3" sqref="A3"/>
    </sheetView>
  </sheetViews>
  <sheetFormatPr defaultRowHeight="15"/>
  <cols>
    <col min="1" max="1" width="10" bestFit="1" customWidth="1"/>
    <col min="2" max="2" width="14.140625" bestFit="1" customWidth="1"/>
    <col min="3" max="3" width="15.5703125" bestFit="1" customWidth="1"/>
    <col min="4" max="4" width="14.140625" bestFit="1" customWidth="1"/>
    <col min="5" max="8" width="15.5703125" bestFit="1" customWidth="1"/>
    <col min="9" max="10" width="14.140625" bestFit="1" customWidth="1"/>
    <col min="11" max="11" width="13.5703125" bestFit="1" customWidth="1"/>
    <col min="12" max="13" width="14.140625" bestFit="1" customWidth="1"/>
    <col min="14" max="15" width="16.85546875" bestFit="1" customWidth="1"/>
    <col min="16" max="16" width="6" bestFit="1" customWidth="1"/>
    <col min="17" max="17" width="10.7109375" bestFit="1" customWidth="1"/>
    <col min="18" max="18" width="15.85546875" bestFit="1" customWidth="1"/>
  </cols>
  <sheetData>
    <row r="1" spans="1:18">
      <c r="A1" s="1" t="s">
        <v>0</v>
      </c>
      <c r="B1" s="2">
        <v>45292</v>
      </c>
      <c r="C1" s="2">
        <v>45323</v>
      </c>
      <c r="D1" s="2">
        <v>45352</v>
      </c>
      <c r="E1" s="2">
        <v>45383</v>
      </c>
      <c r="F1" s="2">
        <v>45413</v>
      </c>
      <c r="G1" s="2">
        <v>45444</v>
      </c>
      <c r="H1" s="2">
        <v>45474</v>
      </c>
      <c r="I1" s="2">
        <v>45505</v>
      </c>
      <c r="J1" s="2">
        <v>45536</v>
      </c>
      <c r="K1" s="2">
        <v>45566</v>
      </c>
      <c r="L1" s="2">
        <v>45597</v>
      </c>
      <c r="M1" s="2">
        <v>45627</v>
      </c>
      <c r="N1" s="3" t="s">
        <v>1</v>
      </c>
      <c r="O1" s="3" t="s">
        <v>2</v>
      </c>
      <c r="P1" s="10" t="s">
        <v>3</v>
      </c>
      <c r="Q1" s="10" t="s">
        <v>4</v>
      </c>
      <c r="R1" s="10" t="s">
        <v>5</v>
      </c>
    </row>
    <row r="2" spans="1:18">
      <c r="A2" s="4" t="s">
        <v>6</v>
      </c>
      <c r="B2" s="12">
        <v>957265.34</v>
      </c>
      <c r="C2" s="12">
        <v>1006628.55</v>
      </c>
      <c r="D2" s="12">
        <v>916017.4</v>
      </c>
      <c r="E2" s="12">
        <v>1223617.8999999999</v>
      </c>
      <c r="F2" s="12">
        <v>1977685.22</v>
      </c>
      <c r="G2" s="12">
        <v>1685563.13</v>
      </c>
      <c r="H2" s="12">
        <v>1149741.49</v>
      </c>
      <c r="I2" s="12">
        <v>624930.17000000004</v>
      </c>
      <c r="J2" s="12">
        <v>584946.02</v>
      </c>
      <c r="K2" s="14">
        <v>963049.82</v>
      </c>
      <c r="L2" s="15">
        <v>2583096.27</v>
      </c>
      <c r="M2" s="15">
        <v>2018008.72</v>
      </c>
      <c r="N2" s="5">
        <v>20585113.460000001</v>
      </c>
      <c r="O2" s="6">
        <f>(B2+C2+D2+E2+F2+G2+H2+I2+J2+K2+L2+M2)</f>
        <v>15690550.029999999</v>
      </c>
      <c r="P2" s="7">
        <f>O2/N2</f>
        <v>0.76222800814234615</v>
      </c>
      <c r="Q2" s="8"/>
      <c r="R2" s="9">
        <f>(O2-N2)</f>
        <v>-4894563.4300000016</v>
      </c>
    </row>
    <row r="3" spans="1:18">
      <c r="A3" s="4" t="s">
        <v>7</v>
      </c>
      <c r="B3" s="12">
        <v>342784.82</v>
      </c>
      <c r="C3" s="13">
        <v>56840.89</v>
      </c>
      <c r="D3" s="13">
        <v>69885.47</v>
      </c>
      <c r="E3" s="13">
        <v>45478.33</v>
      </c>
      <c r="F3" s="13">
        <v>63719.519999999997</v>
      </c>
      <c r="G3" s="13">
        <v>134222.71</v>
      </c>
      <c r="H3" s="13">
        <v>75440.53</v>
      </c>
      <c r="I3" s="13">
        <v>41672.15</v>
      </c>
      <c r="J3" s="13">
        <v>35917.599999999999</v>
      </c>
      <c r="K3" s="14">
        <v>58876.62</v>
      </c>
      <c r="L3" s="13">
        <v>161648.60999999999</v>
      </c>
      <c r="M3" s="13">
        <v>118765.46</v>
      </c>
      <c r="N3" s="5">
        <v>2485063.5</v>
      </c>
      <c r="O3" s="6">
        <f>(B3+C3+D3+E3+F3+G3+H3+I3+J3+K3+L3+M3)</f>
        <v>1205252.71</v>
      </c>
      <c r="P3" s="7">
        <f>O3/N3</f>
        <v>0.48499875757701966</v>
      </c>
      <c r="Q3" s="8"/>
      <c r="R3" s="9">
        <f>(O3-N3)</f>
        <v>-1279810.79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57B-D9C2-488E-829F-4B8BDA50919D}">
  <dimension ref="A1:R3"/>
  <sheetViews>
    <sheetView workbookViewId="0">
      <selection activeCell="B9" sqref="B9"/>
    </sheetView>
  </sheetViews>
  <sheetFormatPr defaultRowHeight="15"/>
  <cols>
    <col min="1" max="1" width="10" bestFit="1" customWidth="1"/>
    <col min="2" max="3" width="14.7109375" bestFit="1" customWidth="1"/>
    <col min="4" max="4" width="16.28515625" bestFit="1" customWidth="1"/>
    <col min="5" max="5" width="14.7109375" bestFit="1" customWidth="1"/>
    <col min="6" max="6" width="14.140625" bestFit="1" customWidth="1"/>
    <col min="7" max="7" width="14.7109375" bestFit="1" customWidth="1"/>
    <col min="8" max="8" width="15.85546875" bestFit="1" customWidth="1"/>
    <col min="9" max="9" width="7" bestFit="1" customWidth="1"/>
    <col min="10" max="10" width="6.5703125" bestFit="1" customWidth="1"/>
    <col min="11" max="11" width="6.85546875" bestFit="1" customWidth="1"/>
    <col min="12" max="12" width="7.140625" bestFit="1" customWidth="1"/>
    <col min="13" max="13" width="7" bestFit="1" customWidth="1"/>
    <col min="14" max="14" width="16.5703125" bestFit="1" customWidth="1"/>
    <col min="15" max="15" width="15.85546875" bestFit="1" customWidth="1"/>
    <col min="16" max="16" width="6" bestFit="1" customWidth="1"/>
    <col min="17" max="17" width="10.7109375" bestFit="1" customWidth="1"/>
    <col min="18" max="18" width="16.85546875" bestFit="1" customWidth="1"/>
  </cols>
  <sheetData>
    <row r="1" spans="1:18">
      <c r="A1" s="1" t="s">
        <v>0</v>
      </c>
      <c r="B1" s="2">
        <v>45658</v>
      </c>
      <c r="C1" s="2">
        <v>45689</v>
      </c>
      <c r="D1" s="2">
        <v>45717</v>
      </c>
      <c r="E1" s="2">
        <v>45748</v>
      </c>
      <c r="F1" s="2">
        <v>45778</v>
      </c>
      <c r="G1" s="2">
        <v>45809</v>
      </c>
      <c r="H1" s="2">
        <v>45839</v>
      </c>
      <c r="I1" s="2">
        <v>45870</v>
      </c>
      <c r="J1" s="2">
        <v>45901</v>
      </c>
      <c r="K1" s="2">
        <v>45931</v>
      </c>
      <c r="L1" s="2">
        <v>45962</v>
      </c>
      <c r="M1" s="2">
        <v>45992</v>
      </c>
      <c r="N1" s="3" t="s">
        <v>1</v>
      </c>
      <c r="O1" s="3" t="s">
        <v>2</v>
      </c>
      <c r="P1" s="10" t="s">
        <v>3</v>
      </c>
      <c r="Q1" s="10" t="s">
        <v>4</v>
      </c>
      <c r="R1" s="10" t="s">
        <v>5</v>
      </c>
    </row>
    <row r="2" spans="1:18" ht="16.5">
      <c r="A2" s="4" t="s">
        <v>6</v>
      </c>
      <c r="B2" s="13">
        <v>414689.01</v>
      </c>
      <c r="C2" s="13">
        <v>668808.93000000005</v>
      </c>
      <c r="D2" s="13">
        <v>481595.61</v>
      </c>
      <c r="E2" s="13">
        <v>675919.26</v>
      </c>
      <c r="F2" s="13">
        <v>534418.76</v>
      </c>
      <c r="G2" s="13">
        <v>568825.31000000006</v>
      </c>
      <c r="H2" s="11">
        <v>772361.96</v>
      </c>
      <c r="I2" s="5"/>
      <c r="J2" s="5"/>
      <c r="K2" s="4"/>
      <c r="L2" s="4"/>
      <c r="M2" s="4"/>
      <c r="N2" s="12">
        <v>23330504.129999999</v>
      </c>
      <c r="O2" s="6">
        <f>B2+C2+D2+E2+F2+G2+H2+I2+J2+K2+L2+M2</f>
        <v>4116618.8399999994</v>
      </c>
      <c r="P2" s="7">
        <f>O2/N2</f>
        <v>0.17644791630141254</v>
      </c>
      <c r="Q2" s="8"/>
      <c r="R2" s="9">
        <f>(O2-N2)</f>
        <v>-19213885.289999999</v>
      </c>
    </row>
    <row r="3" spans="1:18" ht="16.5">
      <c r="A3" s="4" t="s">
        <v>7</v>
      </c>
      <c r="B3" s="17">
        <v>39781.29</v>
      </c>
      <c r="C3" s="17">
        <v>36942.629999999997</v>
      </c>
      <c r="D3" s="18">
        <v>13226.32</v>
      </c>
      <c r="E3" s="17">
        <v>11189.43</v>
      </c>
      <c r="F3" s="17">
        <v>6248.92</v>
      </c>
      <c r="G3" s="17">
        <v>17845.240000000002</v>
      </c>
      <c r="H3" s="17">
        <v>29658.02</v>
      </c>
      <c r="I3" s="5"/>
      <c r="J3" s="5"/>
      <c r="K3" s="4"/>
      <c r="L3" s="4"/>
      <c r="M3" s="4"/>
      <c r="N3" s="19">
        <v>2485063.5</v>
      </c>
      <c r="O3" s="6">
        <f>B3+C3+D3+E3+F3+G3+H3+I3+J3+K3+L3+M3</f>
        <v>154891.84999999998</v>
      </c>
      <c r="P3" s="7">
        <f>O3/N3</f>
        <v>6.2329131629835603E-2</v>
      </c>
      <c r="Q3" s="8"/>
      <c r="R3" s="9">
        <f>(O3-N3)</f>
        <v>-2330171.65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2022</vt:lpstr>
      <vt:lpstr>2023</vt:lpstr>
      <vt:lpstr>2024</vt:lpstr>
      <vt:lpstr>2025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MOTA DE MORAES</dc:creator>
  <cp:lastModifiedBy>thiago souza</cp:lastModifiedBy>
  <cp:lastPrinted>2021-08-18T21:35:53Z</cp:lastPrinted>
  <dcterms:created xsi:type="dcterms:W3CDTF">2020-08-07T20:14:18Z</dcterms:created>
  <dcterms:modified xsi:type="dcterms:W3CDTF">2025-08-14T18:58:45Z</dcterms:modified>
</cp:coreProperties>
</file>