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chool\CSUF\ISDS577\projects\Capstone-577\"/>
    </mc:Choice>
  </mc:AlternateContent>
  <xr:revisionPtr revIDLastSave="0" documentId="13_ncr:1_{602372CF-C28D-4FE6-A399-F826D351E084}" xr6:coauthVersionLast="43" xr6:coauthVersionMax="43" xr10:uidLastSave="{00000000-0000-0000-0000-000000000000}"/>
  <bookViews>
    <workbookView xWindow="-120" yWindow="-120" windowWidth="29040" windowHeight="15840" xr2:uid="{482A0243-90E0-4677-BD85-1BEE924F4998}"/>
  </bookViews>
  <sheets>
    <sheet name="Sheet3" sheetId="3" r:id="rId1"/>
    <sheet name="Above Median Factors" sheetId="5" r:id="rId2"/>
    <sheet name="Sheet4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0" i="3" l="1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AF82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W92" i="3"/>
  <c r="X92" i="3"/>
  <c r="Y92" i="3"/>
  <c r="Z92" i="3"/>
  <c r="AA92" i="3"/>
  <c r="AB92" i="3"/>
  <c r="AC92" i="3"/>
  <c r="AD92" i="3"/>
  <c r="AE92" i="3"/>
  <c r="AF92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AF94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AF96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AF100" i="3"/>
  <c r="J102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W102" i="3"/>
  <c r="X102" i="3"/>
  <c r="Y102" i="3"/>
  <c r="Z102" i="3"/>
  <c r="AA102" i="3"/>
  <c r="AB102" i="3"/>
  <c r="AC102" i="3"/>
  <c r="AD102" i="3"/>
  <c r="AE102" i="3"/>
  <c r="AF102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AF104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AF106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J112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W112" i="3"/>
  <c r="X112" i="3"/>
  <c r="Y112" i="3"/>
  <c r="Z112" i="3"/>
  <c r="AA112" i="3"/>
  <c r="AB112" i="3"/>
  <c r="AC112" i="3"/>
  <c r="AD112" i="3"/>
  <c r="AE112" i="3"/>
  <c r="AF112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AF114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AF116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AF118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AF120" i="3"/>
  <c r="J80" i="3"/>
  <c r="AF71" i="3"/>
  <c r="AE71" i="3"/>
  <c r="AD71" i="3"/>
  <c r="AC71" i="3"/>
  <c r="AB71" i="3"/>
  <c r="AA71" i="3"/>
  <c r="Z71" i="3"/>
  <c r="Y71" i="3"/>
  <c r="X71" i="3"/>
  <c r="W71" i="3"/>
  <c r="V71" i="3"/>
  <c r="U71" i="3"/>
  <c r="T71" i="3"/>
  <c r="S71" i="3"/>
  <c r="R71" i="3"/>
  <c r="Q71" i="3"/>
  <c r="P71" i="3"/>
  <c r="O71" i="3"/>
  <c r="N71" i="3"/>
  <c r="M71" i="3"/>
  <c r="L71" i="3"/>
  <c r="K71" i="3"/>
  <c r="J71" i="3"/>
  <c r="D71" i="3"/>
  <c r="E71" i="3"/>
  <c r="F71" i="3"/>
  <c r="G71" i="3"/>
  <c r="F102" i="3"/>
  <c r="E102" i="3"/>
  <c r="D102" i="3"/>
  <c r="F100" i="3"/>
  <c r="E100" i="3"/>
  <c r="D100" i="3"/>
  <c r="F98" i="3"/>
  <c r="E98" i="3"/>
  <c r="D98" i="3"/>
  <c r="F96" i="3"/>
  <c r="E96" i="3"/>
  <c r="D96" i="3"/>
  <c r="F94" i="3"/>
  <c r="E94" i="3"/>
  <c r="D94" i="3"/>
  <c r="F92" i="3"/>
  <c r="E92" i="3"/>
  <c r="D92" i="3"/>
  <c r="F90" i="3"/>
  <c r="E90" i="3"/>
  <c r="D90" i="3"/>
  <c r="F88" i="3"/>
  <c r="E88" i="3"/>
  <c r="D88" i="3"/>
  <c r="F86" i="3"/>
  <c r="E86" i="3"/>
  <c r="D86" i="3"/>
  <c r="F84" i="3"/>
  <c r="E84" i="3"/>
  <c r="D84" i="3"/>
  <c r="F82" i="3"/>
  <c r="E82" i="3"/>
  <c r="D82" i="3"/>
  <c r="F80" i="3"/>
  <c r="E80" i="3"/>
  <c r="D80" i="3"/>
  <c r="F78" i="3"/>
  <c r="E78" i="3"/>
  <c r="D78" i="3"/>
  <c r="F76" i="3"/>
  <c r="E76" i="3"/>
  <c r="D76" i="3"/>
  <c r="F74" i="3"/>
  <c r="E74" i="3"/>
  <c r="D74" i="3"/>
  <c r="F72" i="3"/>
  <c r="E72" i="3"/>
  <c r="D72" i="3"/>
  <c r="G72" i="3"/>
  <c r="G74" i="3"/>
  <c r="G76" i="3"/>
  <c r="G78" i="3"/>
  <c r="G80" i="3"/>
  <c r="G82" i="3"/>
  <c r="G84" i="3"/>
  <c r="G86" i="3"/>
  <c r="G88" i="3"/>
  <c r="G90" i="3"/>
  <c r="G92" i="3"/>
  <c r="G94" i="3"/>
  <c r="G96" i="3"/>
  <c r="G98" i="3"/>
  <c r="G100" i="3"/>
  <c r="G102" i="3"/>
  <c r="F104" i="3"/>
  <c r="E104" i="3"/>
  <c r="D104" i="3"/>
  <c r="G104" i="3"/>
  <c r="F106" i="3"/>
  <c r="E106" i="3"/>
  <c r="D106" i="3"/>
  <c r="G106" i="3"/>
  <c r="F108" i="3"/>
  <c r="E108" i="3"/>
  <c r="D108" i="3"/>
  <c r="G108" i="3"/>
  <c r="F110" i="3"/>
  <c r="E110" i="3"/>
  <c r="D110" i="3"/>
  <c r="G110" i="3"/>
  <c r="F112" i="3"/>
  <c r="E112" i="3"/>
  <c r="D112" i="3"/>
  <c r="G112" i="3"/>
  <c r="F114" i="3"/>
  <c r="E114" i="3"/>
  <c r="D114" i="3"/>
  <c r="G114" i="3"/>
  <c r="F116" i="3"/>
  <c r="E116" i="3"/>
  <c r="D116" i="3"/>
  <c r="G116" i="3"/>
  <c r="F118" i="3"/>
  <c r="E118" i="3"/>
  <c r="D118" i="3"/>
  <c r="G118" i="3"/>
  <c r="F120" i="3"/>
  <c r="E120" i="3"/>
  <c r="D120" i="3"/>
  <c r="G120" i="3"/>
  <c r="BC120" i="3" l="1"/>
  <c r="BB120" i="3"/>
  <c r="BA120" i="3"/>
  <c r="AZ120" i="3"/>
  <c r="AY120" i="3"/>
  <c r="AG118" i="3"/>
  <c r="K72" i="3"/>
  <c r="L72" i="3"/>
  <c r="M72" i="3"/>
  <c r="N72" i="3"/>
  <c r="O72" i="3"/>
  <c r="Q72" i="3"/>
  <c r="R72" i="3"/>
  <c r="S72" i="3"/>
  <c r="T72" i="3"/>
  <c r="X72" i="3"/>
  <c r="Y72" i="3"/>
  <c r="Z72" i="3"/>
  <c r="AB72" i="3"/>
  <c r="AC72" i="3"/>
  <c r="AD72" i="3"/>
  <c r="C121" i="3"/>
  <c r="A115" i="3"/>
  <c r="B121" i="3"/>
  <c r="B73" i="3" s="1"/>
  <c r="A73" i="3" s="1"/>
  <c r="AF78" i="3"/>
  <c r="AE78" i="3"/>
  <c r="AD78" i="3"/>
  <c r="AC78" i="3"/>
  <c r="AB78" i="3"/>
  <c r="AA78" i="3"/>
  <c r="Z78" i="3"/>
  <c r="Y78" i="3"/>
  <c r="X78" i="3"/>
  <c r="W78" i="3"/>
  <c r="V78" i="3"/>
  <c r="U78" i="3"/>
  <c r="T78" i="3"/>
  <c r="S78" i="3"/>
  <c r="R78" i="3"/>
  <c r="Q78" i="3"/>
  <c r="P78" i="3"/>
  <c r="O78" i="3"/>
  <c r="N78" i="3"/>
  <c r="M78" i="3"/>
  <c r="L78" i="3"/>
  <c r="K78" i="3"/>
  <c r="J78" i="3"/>
  <c r="AF76" i="3"/>
  <c r="AE76" i="3"/>
  <c r="AD76" i="3"/>
  <c r="AC76" i="3"/>
  <c r="AA76" i="3"/>
  <c r="Z76" i="3"/>
  <c r="Y76" i="3"/>
  <c r="X76" i="3"/>
  <c r="V76" i="3"/>
  <c r="U76" i="3"/>
  <c r="T76" i="3"/>
  <c r="S76" i="3"/>
  <c r="R76" i="3"/>
  <c r="Q76" i="3"/>
  <c r="N76" i="3"/>
  <c r="M76" i="3"/>
  <c r="L76" i="3"/>
  <c r="K76" i="3"/>
  <c r="J76" i="3"/>
  <c r="AF74" i="3"/>
  <c r="AE74" i="3"/>
  <c r="AD74" i="3"/>
  <c r="AC74" i="3"/>
  <c r="AB74" i="3"/>
  <c r="AA74" i="3"/>
  <c r="Z74" i="3"/>
  <c r="Y74" i="3"/>
  <c r="X74" i="3"/>
  <c r="V74" i="3"/>
  <c r="S74" i="3"/>
  <c r="R74" i="3"/>
  <c r="Q74" i="3"/>
  <c r="P74" i="3"/>
  <c r="O74" i="3"/>
  <c r="N74" i="3"/>
  <c r="M74" i="3"/>
  <c r="L74" i="3"/>
  <c r="K74" i="3"/>
  <c r="J74" i="3"/>
  <c r="AF72" i="3"/>
  <c r="AE72" i="3"/>
  <c r="J72" i="3"/>
  <c r="BC115" i="3"/>
  <c r="BB115" i="3"/>
  <c r="BA115" i="3"/>
  <c r="AZ115" i="3"/>
  <c r="AY115" i="3"/>
  <c r="AX115" i="3"/>
  <c r="AW115" i="3"/>
  <c r="AV115" i="3"/>
  <c r="AU115" i="3"/>
  <c r="AT115" i="3"/>
  <c r="AS115" i="3"/>
  <c r="AR115" i="3"/>
  <c r="AQ115" i="3"/>
  <c r="AP115" i="3"/>
  <c r="AO115" i="3"/>
  <c r="AN115" i="3"/>
  <c r="AM115" i="3"/>
  <c r="AL115" i="3"/>
  <c r="AK115" i="3"/>
  <c r="AJ115" i="3"/>
  <c r="AI115" i="3"/>
  <c r="AH115" i="3"/>
  <c r="BC113" i="3"/>
  <c r="BB113" i="3"/>
  <c r="BA113" i="3"/>
  <c r="AZ113" i="3"/>
  <c r="AY113" i="3"/>
  <c r="AX113" i="3"/>
  <c r="AW113" i="3"/>
  <c r="AV113" i="3"/>
  <c r="AU113" i="3"/>
  <c r="AT113" i="3"/>
  <c r="AS113" i="3"/>
  <c r="AR113" i="3"/>
  <c r="AQ113" i="3"/>
  <c r="AP113" i="3"/>
  <c r="AO113" i="3"/>
  <c r="AN113" i="3"/>
  <c r="AM113" i="3"/>
  <c r="AL113" i="3"/>
  <c r="AK113" i="3"/>
  <c r="AJ113" i="3"/>
  <c r="AI113" i="3"/>
  <c r="AH113" i="3"/>
  <c r="BC111" i="3"/>
  <c r="BB111" i="3"/>
  <c r="BA111" i="3"/>
  <c r="AZ111" i="3"/>
  <c r="AY111" i="3"/>
  <c r="AX111" i="3"/>
  <c r="AW111" i="3"/>
  <c r="AV111" i="3"/>
  <c r="AU111" i="3"/>
  <c r="AT111" i="3"/>
  <c r="AS111" i="3"/>
  <c r="AR111" i="3"/>
  <c r="AQ111" i="3"/>
  <c r="AP111" i="3"/>
  <c r="AO111" i="3"/>
  <c r="AN111" i="3"/>
  <c r="AM111" i="3"/>
  <c r="AL111" i="3"/>
  <c r="AK111" i="3"/>
  <c r="AJ111" i="3"/>
  <c r="AI111" i="3"/>
  <c r="AH111" i="3"/>
  <c r="BC109" i="3"/>
  <c r="BB109" i="3"/>
  <c r="BA109" i="3"/>
  <c r="AZ109" i="3"/>
  <c r="AY109" i="3"/>
  <c r="AX109" i="3"/>
  <c r="AW109" i="3"/>
  <c r="AV109" i="3"/>
  <c r="AU109" i="3"/>
  <c r="AT109" i="3"/>
  <c r="AS109" i="3"/>
  <c r="AR109" i="3"/>
  <c r="AQ109" i="3"/>
  <c r="AP109" i="3"/>
  <c r="AO109" i="3"/>
  <c r="AN109" i="3"/>
  <c r="AM109" i="3"/>
  <c r="AL109" i="3"/>
  <c r="AK109" i="3"/>
  <c r="AJ109" i="3"/>
  <c r="AI109" i="3"/>
  <c r="AH109" i="3"/>
  <c r="BC107" i="3"/>
  <c r="BB107" i="3"/>
  <c r="BA107" i="3"/>
  <c r="AZ107" i="3"/>
  <c r="AY107" i="3"/>
  <c r="AX107" i="3"/>
  <c r="AW107" i="3"/>
  <c r="AV107" i="3"/>
  <c r="AU107" i="3"/>
  <c r="AT107" i="3"/>
  <c r="AS107" i="3"/>
  <c r="AR107" i="3"/>
  <c r="AQ107" i="3"/>
  <c r="AP107" i="3"/>
  <c r="AO107" i="3"/>
  <c r="AN107" i="3"/>
  <c r="AM107" i="3"/>
  <c r="AL107" i="3"/>
  <c r="AK107" i="3"/>
  <c r="AJ107" i="3"/>
  <c r="AI107" i="3"/>
  <c r="AH107" i="3"/>
  <c r="BC105" i="3"/>
  <c r="BB105" i="3"/>
  <c r="BA105" i="3"/>
  <c r="AZ105" i="3"/>
  <c r="AY105" i="3"/>
  <c r="AX105" i="3"/>
  <c r="AW105" i="3"/>
  <c r="AV105" i="3"/>
  <c r="AU105" i="3"/>
  <c r="AT105" i="3"/>
  <c r="AS105" i="3"/>
  <c r="AR105" i="3"/>
  <c r="AQ105" i="3"/>
  <c r="AP105" i="3"/>
  <c r="AO105" i="3"/>
  <c r="AN105" i="3"/>
  <c r="AM105" i="3"/>
  <c r="AL105" i="3"/>
  <c r="AK105" i="3"/>
  <c r="AJ105" i="3"/>
  <c r="AI105" i="3"/>
  <c r="AH105" i="3"/>
  <c r="BC103" i="3"/>
  <c r="BB103" i="3"/>
  <c r="BA103" i="3"/>
  <c r="AZ103" i="3"/>
  <c r="AY103" i="3"/>
  <c r="AX103" i="3"/>
  <c r="AW103" i="3"/>
  <c r="AV103" i="3"/>
  <c r="AU103" i="3"/>
  <c r="AT103" i="3"/>
  <c r="AS103" i="3"/>
  <c r="AR103" i="3"/>
  <c r="AQ103" i="3"/>
  <c r="AP103" i="3"/>
  <c r="AO103" i="3"/>
  <c r="AN103" i="3"/>
  <c r="AM103" i="3"/>
  <c r="AL103" i="3"/>
  <c r="AK103" i="3"/>
  <c r="AJ103" i="3"/>
  <c r="AI103" i="3"/>
  <c r="AH103" i="3"/>
  <c r="BC101" i="3"/>
  <c r="BB101" i="3"/>
  <c r="BA101" i="3"/>
  <c r="AZ101" i="3"/>
  <c r="AY101" i="3"/>
  <c r="AX101" i="3"/>
  <c r="AW101" i="3"/>
  <c r="AV101" i="3"/>
  <c r="AU101" i="3"/>
  <c r="AT101" i="3"/>
  <c r="AS101" i="3"/>
  <c r="AR101" i="3"/>
  <c r="AQ101" i="3"/>
  <c r="AP101" i="3"/>
  <c r="AO101" i="3"/>
  <c r="AN101" i="3"/>
  <c r="AM101" i="3"/>
  <c r="AL101" i="3"/>
  <c r="AK101" i="3"/>
  <c r="AJ101" i="3"/>
  <c r="AI101" i="3"/>
  <c r="AH101" i="3"/>
  <c r="BC99" i="3"/>
  <c r="BB99" i="3"/>
  <c r="BA99" i="3"/>
  <c r="AZ99" i="3"/>
  <c r="AY99" i="3"/>
  <c r="AX99" i="3"/>
  <c r="AW99" i="3"/>
  <c r="AV99" i="3"/>
  <c r="AU99" i="3"/>
  <c r="AT99" i="3"/>
  <c r="AS99" i="3"/>
  <c r="AR99" i="3"/>
  <c r="AQ99" i="3"/>
  <c r="AP99" i="3"/>
  <c r="AO99" i="3"/>
  <c r="AN99" i="3"/>
  <c r="AM99" i="3"/>
  <c r="AL99" i="3"/>
  <c r="AK99" i="3"/>
  <c r="AJ99" i="3"/>
  <c r="AI99" i="3"/>
  <c r="AH99" i="3"/>
  <c r="BC97" i="3"/>
  <c r="BB97" i="3"/>
  <c r="BA97" i="3"/>
  <c r="AZ97" i="3"/>
  <c r="AY97" i="3"/>
  <c r="AX97" i="3"/>
  <c r="AW97" i="3"/>
  <c r="AV97" i="3"/>
  <c r="AU97" i="3"/>
  <c r="AT97" i="3"/>
  <c r="AS97" i="3"/>
  <c r="AR97" i="3"/>
  <c r="AQ97" i="3"/>
  <c r="AP97" i="3"/>
  <c r="AO97" i="3"/>
  <c r="AN97" i="3"/>
  <c r="AM97" i="3"/>
  <c r="AL97" i="3"/>
  <c r="AK97" i="3"/>
  <c r="AJ97" i="3"/>
  <c r="AI97" i="3"/>
  <c r="AH97" i="3"/>
  <c r="BC95" i="3"/>
  <c r="BB95" i="3"/>
  <c r="BA95" i="3"/>
  <c r="AZ95" i="3"/>
  <c r="AY95" i="3"/>
  <c r="AX95" i="3"/>
  <c r="AW95" i="3"/>
  <c r="AV95" i="3"/>
  <c r="AU95" i="3"/>
  <c r="AT95" i="3"/>
  <c r="AS95" i="3"/>
  <c r="AR95" i="3"/>
  <c r="AQ95" i="3"/>
  <c r="AP95" i="3"/>
  <c r="AO95" i="3"/>
  <c r="AN95" i="3"/>
  <c r="AM95" i="3"/>
  <c r="AL95" i="3"/>
  <c r="AK95" i="3"/>
  <c r="AJ95" i="3"/>
  <c r="AI95" i="3"/>
  <c r="AH95" i="3"/>
  <c r="BC93" i="3"/>
  <c r="BB93" i="3"/>
  <c r="BA93" i="3"/>
  <c r="AZ93" i="3"/>
  <c r="AY93" i="3"/>
  <c r="AX93" i="3"/>
  <c r="AW93" i="3"/>
  <c r="AV93" i="3"/>
  <c r="AU93" i="3"/>
  <c r="AT93" i="3"/>
  <c r="AS93" i="3"/>
  <c r="AR93" i="3"/>
  <c r="AQ93" i="3"/>
  <c r="AP93" i="3"/>
  <c r="AO93" i="3"/>
  <c r="AN93" i="3"/>
  <c r="AM93" i="3"/>
  <c r="AL93" i="3"/>
  <c r="AK93" i="3"/>
  <c r="AJ93" i="3"/>
  <c r="AI93" i="3"/>
  <c r="AH93" i="3"/>
  <c r="BC91" i="3"/>
  <c r="BB91" i="3"/>
  <c r="BA91" i="3"/>
  <c r="AZ91" i="3"/>
  <c r="AY91" i="3"/>
  <c r="AX91" i="3"/>
  <c r="AW91" i="3"/>
  <c r="AV91" i="3"/>
  <c r="AU91" i="3"/>
  <c r="AT91" i="3"/>
  <c r="AS91" i="3"/>
  <c r="AR91" i="3"/>
  <c r="AQ91" i="3"/>
  <c r="AP91" i="3"/>
  <c r="AO91" i="3"/>
  <c r="AN91" i="3"/>
  <c r="AM91" i="3"/>
  <c r="AL91" i="3"/>
  <c r="AK91" i="3"/>
  <c r="AJ91" i="3"/>
  <c r="AI91" i="3"/>
  <c r="AH91" i="3"/>
  <c r="BC89" i="3"/>
  <c r="BB89" i="3"/>
  <c r="BA89" i="3"/>
  <c r="AZ89" i="3"/>
  <c r="AY89" i="3"/>
  <c r="AX89" i="3"/>
  <c r="AW89" i="3"/>
  <c r="AV89" i="3"/>
  <c r="AU89" i="3"/>
  <c r="AT89" i="3"/>
  <c r="AS89" i="3"/>
  <c r="AR89" i="3"/>
  <c r="AQ89" i="3"/>
  <c r="AP89" i="3"/>
  <c r="AO89" i="3"/>
  <c r="AN89" i="3"/>
  <c r="AM89" i="3"/>
  <c r="AL89" i="3"/>
  <c r="AK89" i="3"/>
  <c r="AJ89" i="3"/>
  <c r="AI89" i="3"/>
  <c r="AH89" i="3"/>
  <c r="BC87" i="3"/>
  <c r="BB87" i="3"/>
  <c r="BA87" i="3"/>
  <c r="AZ87" i="3"/>
  <c r="AY87" i="3"/>
  <c r="AX87" i="3"/>
  <c r="AW87" i="3"/>
  <c r="AV87" i="3"/>
  <c r="AU87" i="3"/>
  <c r="AT87" i="3"/>
  <c r="AS87" i="3"/>
  <c r="AR87" i="3"/>
  <c r="AQ87" i="3"/>
  <c r="AP87" i="3"/>
  <c r="AO87" i="3"/>
  <c r="AN87" i="3"/>
  <c r="AM87" i="3"/>
  <c r="AL87" i="3"/>
  <c r="AK87" i="3"/>
  <c r="AJ87" i="3"/>
  <c r="AI87" i="3"/>
  <c r="AH87" i="3"/>
  <c r="BC85" i="3"/>
  <c r="BB85" i="3"/>
  <c r="BA85" i="3"/>
  <c r="AZ85" i="3"/>
  <c r="AY85" i="3"/>
  <c r="AX85" i="3"/>
  <c r="AW85" i="3"/>
  <c r="AV85" i="3"/>
  <c r="AU85" i="3"/>
  <c r="AT85" i="3"/>
  <c r="AS85" i="3"/>
  <c r="AR85" i="3"/>
  <c r="AQ85" i="3"/>
  <c r="AP85" i="3"/>
  <c r="AO85" i="3"/>
  <c r="AN85" i="3"/>
  <c r="AM85" i="3"/>
  <c r="AL85" i="3"/>
  <c r="AK85" i="3"/>
  <c r="AJ85" i="3"/>
  <c r="AI85" i="3"/>
  <c r="AH85" i="3"/>
  <c r="BC83" i="3"/>
  <c r="BB83" i="3"/>
  <c r="BA83" i="3"/>
  <c r="AZ83" i="3"/>
  <c r="AY83" i="3"/>
  <c r="AX83" i="3"/>
  <c r="AW83" i="3"/>
  <c r="AV83" i="3"/>
  <c r="AU83" i="3"/>
  <c r="AT83" i="3"/>
  <c r="AS83" i="3"/>
  <c r="AR83" i="3"/>
  <c r="AQ83" i="3"/>
  <c r="AP83" i="3"/>
  <c r="AO83" i="3"/>
  <c r="AN83" i="3"/>
  <c r="AM83" i="3"/>
  <c r="AL83" i="3"/>
  <c r="AK83" i="3"/>
  <c r="AJ83" i="3"/>
  <c r="AI83" i="3"/>
  <c r="BC81" i="3"/>
  <c r="BB81" i="3"/>
  <c r="BA81" i="3"/>
  <c r="AZ81" i="3"/>
  <c r="AY81" i="3"/>
  <c r="AX81" i="3"/>
  <c r="AW81" i="3"/>
  <c r="AV81" i="3"/>
  <c r="AU81" i="3"/>
  <c r="AT81" i="3"/>
  <c r="AS81" i="3"/>
  <c r="AR81" i="3"/>
  <c r="AQ81" i="3"/>
  <c r="AP81" i="3"/>
  <c r="AO81" i="3"/>
  <c r="AN81" i="3"/>
  <c r="AM81" i="3"/>
  <c r="AL81" i="3"/>
  <c r="AK81" i="3"/>
  <c r="AJ81" i="3"/>
  <c r="AI81" i="3"/>
  <c r="AH81" i="3"/>
  <c r="BC79" i="3"/>
  <c r="BB79" i="3"/>
  <c r="BA79" i="3"/>
  <c r="AZ79" i="3"/>
  <c r="AY79" i="3"/>
  <c r="AX79" i="3"/>
  <c r="AW79" i="3"/>
  <c r="AV79" i="3"/>
  <c r="AU79" i="3"/>
  <c r="AT79" i="3"/>
  <c r="AS79" i="3"/>
  <c r="AR79" i="3"/>
  <c r="AQ79" i="3"/>
  <c r="AP79" i="3"/>
  <c r="AO79" i="3"/>
  <c r="AN79" i="3"/>
  <c r="AM79" i="3"/>
  <c r="AL79" i="3"/>
  <c r="AK79" i="3"/>
  <c r="AJ79" i="3"/>
  <c r="AI79" i="3"/>
  <c r="BC77" i="3"/>
  <c r="BB77" i="3"/>
  <c r="BA77" i="3"/>
  <c r="AZ77" i="3"/>
  <c r="AY77" i="3"/>
  <c r="AX77" i="3"/>
  <c r="AW77" i="3"/>
  <c r="AV77" i="3"/>
  <c r="AU77" i="3"/>
  <c r="AT77" i="3"/>
  <c r="AS77" i="3"/>
  <c r="AR77" i="3"/>
  <c r="AQ77" i="3"/>
  <c r="AP77" i="3"/>
  <c r="AO77" i="3"/>
  <c r="AN77" i="3"/>
  <c r="AM77" i="3"/>
  <c r="AL77" i="3"/>
  <c r="AK77" i="3"/>
  <c r="AJ77" i="3"/>
  <c r="AI77" i="3"/>
  <c r="AH77" i="3"/>
  <c r="BC75" i="3"/>
  <c r="BB75" i="3"/>
  <c r="BA75" i="3"/>
  <c r="AZ75" i="3"/>
  <c r="AY75" i="3"/>
  <c r="AX75" i="3"/>
  <c r="AW75" i="3"/>
  <c r="AV75" i="3"/>
  <c r="AU75" i="3"/>
  <c r="AT75" i="3"/>
  <c r="AS75" i="3"/>
  <c r="AR75" i="3"/>
  <c r="AQ75" i="3"/>
  <c r="AP75" i="3"/>
  <c r="AO75" i="3"/>
  <c r="AN75" i="3"/>
  <c r="AM75" i="3"/>
  <c r="AL75" i="3"/>
  <c r="AK75" i="3"/>
  <c r="AJ75" i="3"/>
  <c r="B77" i="3" l="1"/>
  <c r="A77" i="3" s="1"/>
  <c r="B85" i="3"/>
  <c r="A85" i="3" s="1"/>
  <c r="B93" i="3"/>
  <c r="A93" i="3" s="1"/>
  <c r="B101" i="3"/>
  <c r="A101" i="3" s="1"/>
  <c r="B105" i="3"/>
  <c r="A105" i="3" s="1"/>
  <c r="B109" i="3"/>
  <c r="A109" i="3" s="1"/>
  <c r="B113" i="3"/>
  <c r="A113" i="3" s="1"/>
  <c r="B81" i="3"/>
  <c r="A81" i="3" s="1"/>
  <c r="B89" i="3"/>
  <c r="A89" i="3" s="1"/>
  <c r="B97" i="3"/>
  <c r="A97" i="3" s="1"/>
  <c r="H15" i="3"/>
  <c r="J15" i="3" s="1"/>
  <c r="B75" i="3"/>
  <c r="A75" i="3" s="1"/>
  <c r="B79" i="3"/>
  <c r="A79" i="3" s="1"/>
  <c r="B83" i="3"/>
  <c r="A83" i="3" s="1"/>
  <c r="B87" i="3"/>
  <c r="A87" i="3" s="1"/>
  <c r="B91" i="3"/>
  <c r="A91" i="3" s="1"/>
  <c r="B95" i="3"/>
  <c r="A95" i="3" s="1"/>
  <c r="B99" i="3"/>
  <c r="A99" i="3" s="1"/>
  <c r="B103" i="3"/>
  <c r="A103" i="3" s="1"/>
  <c r="B107" i="3"/>
  <c r="A107" i="3" s="1"/>
  <c r="B111" i="3"/>
  <c r="A111" i="3" s="1"/>
  <c r="C112" i="3"/>
  <c r="C98" i="3"/>
  <c r="C78" i="3"/>
  <c r="G70" i="3" a="1"/>
  <c r="G70" i="3" s="1"/>
  <c r="F70" i="3"/>
  <c r="E70" i="3"/>
  <c r="D70" i="3"/>
  <c r="G67" i="3" a="1"/>
  <c r="G67" i="3" s="1"/>
  <c r="F67" i="3"/>
  <c r="E67" i="3"/>
  <c r="D67" i="3"/>
  <c r="F64" i="3"/>
  <c r="E64" i="3"/>
  <c r="D64" i="3"/>
  <c r="F62" i="3"/>
  <c r="E62" i="3"/>
  <c r="D62" i="3"/>
  <c r="F60" i="3"/>
  <c r="E60" i="3"/>
  <c r="D60" i="3"/>
  <c r="F58" i="3"/>
  <c r="E58" i="3"/>
  <c r="D58" i="3"/>
  <c r="F56" i="3"/>
  <c r="E56" i="3"/>
  <c r="D56" i="3"/>
  <c r="F54" i="3"/>
  <c r="E54" i="3"/>
  <c r="D54" i="3"/>
  <c r="F52" i="3"/>
  <c r="E52" i="3"/>
  <c r="D52" i="3"/>
  <c r="F50" i="3"/>
  <c r="E50" i="3"/>
  <c r="D50" i="3"/>
  <c r="F48" i="3"/>
  <c r="E48" i="3"/>
  <c r="D48" i="3"/>
  <c r="F46" i="3"/>
  <c r="E46" i="3"/>
  <c r="D46" i="3"/>
  <c r="F44" i="3"/>
  <c r="E44" i="3"/>
  <c r="D44" i="3"/>
  <c r="F42" i="3"/>
  <c r="E42" i="3"/>
  <c r="D42" i="3"/>
  <c r="F40" i="3"/>
  <c r="E40" i="3"/>
  <c r="D40" i="3"/>
  <c r="F38" i="3"/>
  <c r="E38" i="3"/>
  <c r="D38" i="3"/>
  <c r="F36" i="3"/>
  <c r="E36" i="3"/>
  <c r="D36" i="3"/>
  <c r="F34" i="3"/>
  <c r="E34" i="3"/>
  <c r="D34" i="3"/>
  <c r="F32" i="3"/>
  <c r="E32" i="3"/>
  <c r="D32" i="3"/>
  <c r="F30" i="3"/>
  <c r="E30" i="3"/>
  <c r="D30" i="3"/>
  <c r="F28" i="3"/>
  <c r="E28" i="3"/>
  <c r="D28" i="3"/>
  <c r="F26" i="3"/>
  <c r="E26" i="3"/>
  <c r="D26" i="3"/>
  <c r="F24" i="3"/>
  <c r="E24" i="3"/>
  <c r="D24" i="3"/>
  <c r="F22" i="3"/>
  <c r="E22" i="3"/>
  <c r="D22" i="3"/>
  <c r="D20" i="3"/>
  <c r="E20" i="3"/>
  <c r="F20" i="3"/>
  <c r="AI20" i="3"/>
  <c r="AH20" i="3"/>
  <c r="AH72" i="3" s="1"/>
  <c r="AH22" i="3"/>
  <c r="AH74" i="3" s="1"/>
  <c r="AI24" i="3"/>
  <c r="AI76" i="3" s="1"/>
  <c r="BC64" i="3"/>
  <c r="BC116" i="3" s="1"/>
  <c r="BB64" i="3"/>
  <c r="BA64" i="3"/>
  <c r="AZ64" i="3"/>
  <c r="AY64" i="3"/>
  <c r="AX64" i="3"/>
  <c r="AW64" i="3"/>
  <c r="AV64" i="3"/>
  <c r="AU64" i="3"/>
  <c r="AT64" i="3"/>
  <c r="AS64" i="3"/>
  <c r="AR64" i="3"/>
  <c r="AQ64" i="3"/>
  <c r="AP64" i="3"/>
  <c r="AO64" i="3"/>
  <c r="AN64" i="3"/>
  <c r="AM64" i="3"/>
  <c r="AL64" i="3"/>
  <c r="AK64" i="3"/>
  <c r="AJ64" i="3"/>
  <c r="AI64" i="3"/>
  <c r="AH64" i="3"/>
  <c r="AG64" i="3"/>
  <c r="BC62" i="3"/>
  <c r="BB62" i="3"/>
  <c r="BB114" i="3" s="1"/>
  <c r="BA62" i="3"/>
  <c r="AZ62" i="3"/>
  <c r="AY62" i="3"/>
  <c r="AX62" i="3"/>
  <c r="AW62" i="3"/>
  <c r="AV62" i="3"/>
  <c r="AU62" i="3"/>
  <c r="AT62" i="3"/>
  <c r="AS62" i="3"/>
  <c r="AR62" i="3"/>
  <c r="AQ62" i="3"/>
  <c r="AP62" i="3"/>
  <c r="AO62" i="3"/>
  <c r="AN62" i="3"/>
  <c r="AM62" i="3"/>
  <c r="AL62" i="3"/>
  <c r="AK62" i="3"/>
  <c r="AJ62" i="3"/>
  <c r="AI62" i="3"/>
  <c r="AH62" i="3"/>
  <c r="AG62" i="3"/>
  <c r="AG114" i="3" s="1"/>
  <c r="BC60" i="3"/>
  <c r="BB60" i="3"/>
  <c r="BA60" i="3"/>
  <c r="BA112" i="3" s="1"/>
  <c r="AZ60" i="3"/>
  <c r="AY60" i="3"/>
  <c r="AX60" i="3"/>
  <c r="AW60" i="3"/>
  <c r="AV60" i="3"/>
  <c r="AU60" i="3"/>
  <c r="AT60" i="3"/>
  <c r="AS60" i="3"/>
  <c r="AR60" i="3"/>
  <c r="AQ60" i="3"/>
  <c r="AP60" i="3"/>
  <c r="AO60" i="3"/>
  <c r="AN60" i="3"/>
  <c r="AM60" i="3"/>
  <c r="AL60" i="3"/>
  <c r="AK60" i="3"/>
  <c r="AJ60" i="3"/>
  <c r="AI60" i="3"/>
  <c r="AH60" i="3"/>
  <c r="AG60" i="3"/>
  <c r="AG112" i="3" s="1"/>
  <c r="BC58" i="3"/>
  <c r="BC110" i="3" s="1"/>
  <c r="BB58" i="3"/>
  <c r="BB110" i="3" s="1"/>
  <c r="BA58" i="3"/>
  <c r="BA110" i="3" s="1"/>
  <c r="AZ58" i="3"/>
  <c r="AZ110" i="3" s="1"/>
  <c r="AY58" i="3"/>
  <c r="AY110" i="3" s="1"/>
  <c r="AX58" i="3"/>
  <c r="AX110" i="3" s="1"/>
  <c r="AW58" i="3"/>
  <c r="AV58" i="3"/>
  <c r="AU58" i="3"/>
  <c r="AT58" i="3"/>
  <c r="AS58" i="3"/>
  <c r="AR58" i="3"/>
  <c r="AQ58" i="3"/>
  <c r="AP58" i="3"/>
  <c r="AO58" i="3"/>
  <c r="AN58" i="3"/>
  <c r="AM58" i="3"/>
  <c r="AL58" i="3"/>
  <c r="AK58" i="3"/>
  <c r="AJ58" i="3"/>
  <c r="AI58" i="3"/>
  <c r="AH58" i="3"/>
  <c r="AG58" i="3"/>
  <c r="AG110" i="3" s="1"/>
  <c r="BC56" i="3"/>
  <c r="BC108" i="3" s="1"/>
  <c r="BB56" i="3"/>
  <c r="BB108" i="3" s="1"/>
  <c r="BA56" i="3"/>
  <c r="BA108" i="3" s="1"/>
  <c r="AZ56" i="3"/>
  <c r="AZ108" i="3" s="1"/>
  <c r="AY56" i="3"/>
  <c r="AY108" i="3" s="1"/>
  <c r="AX56" i="3"/>
  <c r="AW56" i="3"/>
  <c r="AV56" i="3"/>
  <c r="AU56" i="3"/>
  <c r="AT56" i="3"/>
  <c r="AS56" i="3"/>
  <c r="AR56" i="3"/>
  <c r="AQ56" i="3"/>
  <c r="AP56" i="3"/>
  <c r="AO56" i="3"/>
  <c r="AN56" i="3"/>
  <c r="AM56" i="3"/>
  <c r="AL56" i="3"/>
  <c r="AK56" i="3"/>
  <c r="AJ56" i="3"/>
  <c r="AI56" i="3"/>
  <c r="AH56" i="3"/>
  <c r="AG56" i="3"/>
  <c r="BC54" i="3"/>
  <c r="BC106" i="3" s="1"/>
  <c r="BB54" i="3"/>
  <c r="BB106" i="3" s="1"/>
  <c r="BA54" i="3"/>
  <c r="BA106" i="3" s="1"/>
  <c r="AZ54" i="3"/>
  <c r="AZ106" i="3" s="1"/>
  <c r="AY54" i="3"/>
  <c r="AX54" i="3"/>
  <c r="AX106" i="3" s="1"/>
  <c r="AW54" i="3"/>
  <c r="AW106" i="3" s="1"/>
  <c r="AV54" i="3"/>
  <c r="AU54" i="3"/>
  <c r="AT54" i="3"/>
  <c r="AS54" i="3"/>
  <c r="AR54" i="3"/>
  <c r="AQ54" i="3"/>
  <c r="AP54" i="3"/>
  <c r="AO54" i="3"/>
  <c r="AN54" i="3"/>
  <c r="AM54" i="3"/>
  <c r="AL54" i="3"/>
  <c r="AK54" i="3"/>
  <c r="AJ54" i="3"/>
  <c r="AI54" i="3"/>
  <c r="AH54" i="3"/>
  <c r="AG54" i="3"/>
  <c r="AG106" i="3" s="1"/>
  <c r="BC52" i="3"/>
  <c r="BC104" i="3" s="1"/>
  <c r="BB52" i="3"/>
  <c r="BB104" i="3" s="1"/>
  <c r="BA52" i="3"/>
  <c r="BA104" i="3" s="1"/>
  <c r="AZ52" i="3"/>
  <c r="AZ104" i="3" s="1"/>
  <c r="AY52" i="3"/>
  <c r="AY104" i="3" s="1"/>
  <c r="AX52" i="3"/>
  <c r="AX104" i="3" s="1"/>
  <c r="AW52" i="3"/>
  <c r="AW104" i="3" s="1"/>
  <c r="AV52" i="3"/>
  <c r="AV104" i="3" s="1"/>
  <c r="AU52" i="3"/>
  <c r="AT52" i="3"/>
  <c r="AS52" i="3"/>
  <c r="AR52" i="3"/>
  <c r="AQ52" i="3"/>
  <c r="AP52" i="3"/>
  <c r="AO52" i="3"/>
  <c r="AN52" i="3"/>
  <c r="AM52" i="3"/>
  <c r="AL52" i="3"/>
  <c r="AK52" i="3"/>
  <c r="AK104" i="3" s="1"/>
  <c r="AJ52" i="3"/>
  <c r="AI52" i="3"/>
  <c r="AH52" i="3"/>
  <c r="AG52" i="3"/>
  <c r="AG104" i="3" s="1"/>
  <c r="BC50" i="3"/>
  <c r="BC102" i="3" s="1"/>
  <c r="BB50" i="3"/>
  <c r="BB102" i="3" s="1"/>
  <c r="BA50" i="3"/>
  <c r="BA102" i="3" s="1"/>
  <c r="AZ50" i="3"/>
  <c r="AY50" i="3"/>
  <c r="AX50" i="3"/>
  <c r="AW50" i="3"/>
  <c r="AV50" i="3"/>
  <c r="AV102" i="3" s="1"/>
  <c r="AU50" i="3"/>
  <c r="AT50" i="3"/>
  <c r="AS50" i="3"/>
  <c r="AR50" i="3"/>
  <c r="AQ50" i="3"/>
  <c r="AP50" i="3"/>
  <c r="AO50" i="3"/>
  <c r="AN50" i="3"/>
  <c r="AM50" i="3"/>
  <c r="AL50" i="3"/>
  <c r="AK50" i="3"/>
  <c r="AJ50" i="3"/>
  <c r="AI50" i="3"/>
  <c r="AH50" i="3"/>
  <c r="AG50" i="3"/>
  <c r="AG102" i="3" s="1"/>
  <c r="BC48" i="3"/>
  <c r="BB48" i="3"/>
  <c r="BA48" i="3"/>
  <c r="AZ48" i="3"/>
  <c r="AY48" i="3"/>
  <c r="AX48" i="3"/>
  <c r="AW48" i="3"/>
  <c r="AV48" i="3"/>
  <c r="AU48" i="3"/>
  <c r="AU100" i="3" s="1"/>
  <c r="AT48" i="3"/>
  <c r="AS48" i="3"/>
  <c r="AR48" i="3"/>
  <c r="AQ48" i="3"/>
  <c r="AP48" i="3"/>
  <c r="AO48" i="3"/>
  <c r="AN48" i="3"/>
  <c r="AM48" i="3"/>
  <c r="AL48" i="3"/>
  <c r="AK48" i="3"/>
  <c r="AJ48" i="3"/>
  <c r="AI48" i="3"/>
  <c r="AH48" i="3"/>
  <c r="AG48" i="3"/>
  <c r="BC46" i="3"/>
  <c r="BC98" i="3" s="1"/>
  <c r="BB46" i="3"/>
  <c r="BB98" i="3" s="1"/>
  <c r="BA46" i="3"/>
  <c r="BA98" i="3" s="1"/>
  <c r="AZ46" i="3"/>
  <c r="AZ98" i="3" s="1"/>
  <c r="AY46" i="3"/>
  <c r="AX46" i="3"/>
  <c r="AW46" i="3"/>
  <c r="AV46" i="3"/>
  <c r="AU46" i="3"/>
  <c r="AT46" i="3"/>
  <c r="AT98" i="3" s="1"/>
  <c r="AS46" i="3"/>
  <c r="AR46" i="3"/>
  <c r="AQ46" i="3"/>
  <c r="AP46" i="3"/>
  <c r="AO46" i="3"/>
  <c r="AN46" i="3"/>
  <c r="AM46" i="3"/>
  <c r="AL46" i="3"/>
  <c r="AK46" i="3"/>
  <c r="AJ46" i="3"/>
  <c r="AI46" i="3"/>
  <c r="AH46" i="3"/>
  <c r="AG46" i="3"/>
  <c r="AG98" i="3" s="1"/>
  <c r="BC44" i="3"/>
  <c r="BC96" i="3" s="1"/>
  <c r="BB44" i="3"/>
  <c r="BB96" i="3" s="1"/>
  <c r="BA44" i="3"/>
  <c r="BA96" i="3" s="1"/>
  <c r="AZ44" i="3"/>
  <c r="AZ96" i="3" s="1"/>
  <c r="AY44" i="3"/>
  <c r="AY96" i="3" s="1"/>
  <c r="AX44" i="3"/>
  <c r="AX96" i="3" s="1"/>
  <c r="AW44" i="3"/>
  <c r="AV44" i="3"/>
  <c r="AU44" i="3"/>
  <c r="AT44" i="3"/>
  <c r="AS44" i="3"/>
  <c r="AS96" i="3" s="1"/>
  <c r="AR44" i="3"/>
  <c r="AQ44" i="3"/>
  <c r="AP44" i="3"/>
  <c r="AO44" i="3"/>
  <c r="AN44" i="3"/>
  <c r="AM44" i="3"/>
  <c r="AL44" i="3"/>
  <c r="AK44" i="3"/>
  <c r="AJ44" i="3"/>
  <c r="AI44" i="3"/>
  <c r="AH44" i="3"/>
  <c r="AG44" i="3"/>
  <c r="AG96" i="3" s="1"/>
  <c r="BC42" i="3"/>
  <c r="BC94" i="3" s="1"/>
  <c r="BB42" i="3"/>
  <c r="BB94" i="3" s="1"/>
  <c r="BA42" i="3"/>
  <c r="BA94" i="3" s="1"/>
  <c r="AZ42" i="3"/>
  <c r="AZ94" i="3" s="1"/>
  <c r="AY42" i="3"/>
  <c r="AY94" i="3" s="1"/>
  <c r="AX42" i="3"/>
  <c r="AW42" i="3"/>
  <c r="AV42" i="3"/>
  <c r="AU42" i="3"/>
  <c r="AT42" i="3"/>
  <c r="AS42" i="3"/>
  <c r="AR42" i="3"/>
  <c r="AR94" i="3" s="1"/>
  <c r="AQ42" i="3"/>
  <c r="AP42" i="3"/>
  <c r="AO42" i="3"/>
  <c r="AN42" i="3"/>
  <c r="AM42" i="3"/>
  <c r="AL42" i="3"/>
  <c r="AK42" i="3"/>
  <c r="AK94" i="3" s="1"/>
  <c r="AJ42" i="3"/>
  <c r="AI42" i="3"/>
  <c r="AI94" i="3" s="1"/>
  <c r="AH42" i="3"/>
  <c r="AG42" i="3"/>
  <c r="AG94" i="3" s="1"/>
  <c r="BC40" i="3"/>
  <c r="BB40" i="3"/>
  <c r="BA40" i="3"/>
  <c r="AZ40" i="3"/>
  <c r="AY40" i="3"/>
  <c r="AX40" i="3"/>
  <c r="AW40" i="3"/>
  <c r="AV40" i="3"/>
  <c r="AU40" i="3"/>
  <c r="AT40" i="3"/>
  <c r="AS40" i="3"/>
  <c r="AR40" i="3"/>
  <c r="AQ40" i="3"/>
  <c r="AQ92" i="3" s="1"/>
  <c r="AP40" i="3"/>
  <c r="AO40" i="3"/>
  <c r="AN40" i="3"/>
  <c r="AM40" i="3"/>
  <c r="AL40" i="3"/>
  <c r="AK40" i="3"/>
  <c r="AJ40" i="3"/>
  <c r="AI40" i="3"/>
  <c r="AH40" i="3"/>
  <c r="AG40" i="3"/>
  <c r="BC38" i="3"/>
  <c r="BC90" i="3" s="1"/>
  <c r="BB38" i="3"/>
  <c r="BB90" i="3" s="1"/>
  <c r="BA38" i="3"/>
  <c r="BA90" i="3" s="1"/>
  <c r="AZ38" i="3"/>
  <c r="AZ90" i="3" s="1"/>
  <c r="AY38" i="3"/>
  <c r="AX38" i="3"/>
  <c r="AW38" i="3"/>
  <c r="AV38" i="3"/>
  <c r="AU38" i="3"/>
  <c r="AT38" i="3"/>
  <c r="AS38" i="3"/>
  <c r="AR38" i="3"/>
  <c r="AQ38" i="3"/>
  <c r="AP38" i="3"/>
  <c r="AP90" i="3" s="1"/>
  <c r="AO38" i="3"/>
  <c r="AN38" i="3"/>
  <c r="AM38" i="3"/>
  <c r="AL38" i="3"/>
  <c r="AK38" i="3"/>
  <c r="AJ38" i="3"/>
  <c r="AI38" i="3"/>
  <c r="AH38" i="3"/>
  <c r="AG38" i="3"/>
  <c r="AG90" i="3" s="1"/>
  <c r="BC36" i="3"/>
  <c r="BC88" i="3" s="1"/>
  <c r="BB36" i="3"/>
  <c r="BB88" i="3" s="1"/>
  <c r="BA36" i="3"/>
  <c r="BA88" i="3" s="1"/>
  <c r="AZ36" i="3"/>
  <c r="AY36" i="3"/>
  <c r="AY88" i="3" s="1"/>
  <c r="AX36" i="3"/>
  <c r="AW36" i="3"/>
  <c r="AV36" i="3"/>
  <c r="AU36" i="3"/>
  <c r="AT36" i="3"/>
  <c r="AS36" i="3"/>
  <c r="AR36" i="3"/>
  <c r="AQ36" i="3"/>
  <c r="AP36" i="3"/>
  <c r="AO36" i="3"/>
  <c r="AO88" i="3" s="1"/>
  <c r="AN36" i="3"/>
  <c r="AM36" i="3"/>
  <c r="AL36" i="3"/>
  <c r="AK36" i="3"/>
  <c r="AJ36" i="3"/>
  <c r="AI36" i="3"/>
  <c r="AH36" i="3"/>
  <c r="AG36" i="3"/>
  <c r="AG88" i="3" s="1"/>
  <c r="BC34" i="3"/>
  <c r="BC86" i="3" s="1"/>
  <c r="BB34" i="3"/>
  <c r="BB86" i="3" s="1"/>
  <c r="BA34" i="3"/>
  <c r="BA86" i="3" s="1"/>
  <c r="AZ34" i="3"/>
  <c r="AZ86" i="3" s="1"/>
  <c r="AY34" i="3"/>
  <c r="AX34" i="3"/>
  <c r="AX86" i="3" s="1"/>
  <c r="AW34" i="3"/>
  <c r="AV34" i="3"/>
  <c r="AU34" i="3"/>
  <c r="AT34" i="3"/>
  <c r="AS34" i="3"/>
  <c r="AR34" i="3"/>
  <c r="AQ34" i="3"/>
  <c r="AP34" i="3"/>
  <c r="AO34" i="3"/>
  <c r="AN34" i="3"/>
  <c r="AN86" i="3" s="1"/>
  <c r="AM34" i="3"/>
  <c r="AL34" i="3"/>
  <c r="AK34" i="3"/>
  <c r="AJ34" i="3"/>
  <c r="AI34" i="3"/>
  <c r="AH34" i="3"/>
  <c r="AG34" i="3"/>
  <c r="AG86" i="3" s="1"/>
  <c r="BC32" i="3"/>
  <c r="BC84" i="3" s="1"/>
  <c r="BB32" i="3"/>
  <c r="BB84" i="3" s="1"/>
  <c r="BA32" i="3"/>
  <c r="BA84" i="3" s="1"/>
  <c r="AZ32" i="3"/>
  <c r="AZ84" i="3" s="1"/>
  <c r="AY32" i="3"/>
  <c r="AX32" i="3"/>
  <c r="AW32" i="3"/>
  <c r="AV32" i="3"/>
  <c r="AV84" i="3" s="1"/>
  <c r="AU32" i="3"/>
  <c r="AT32" i="3"/>
  <c r="AS32" i="3"/>
  <c r="AR32" i="3"/>
  <c r="AQ32" i="3"/>
  <c r="AP32" i="3"/>
  <c r="AO32" i="3"/>
  <c r="AN32" i="3"/>
  <c r="AM32" i="3"/>
  <c r="AM84" i="3" s="1"/>
  <c r="AL32" i="3"/>
  <c r="AK32" i="3"/>
  <c r="AJ32" i="3"/>
  <c r="AI32" i="3"/>
  <c r="AH32" i="3"/>
  <c r="AG32" i="3"/>
  <c r="BC30" i="3"/>
  <c r="BC82" i="3" s="1"/>
  <c r="BB30" i="3"/>
  <c r="BB82" i="3" s="1"/>
  <c r="BA30" i="3"/>
  <c r="BA82" i="3" s="1"/>
  <c r="AZ30" i="3"/>
  <c r="AZ82" i="3" s="1"/>
  <c r="AY30" i="3"/>
  <c r="AX30" i="3"/>
  <c r="AW30" i="3"/>
  <c r="AV30" i="3"/>
  <c r="AU30" i="3"/>
  <c r="AT30" i="3"/>
  <c r="AS30" i="3"/>
  <c r="AR30" i="3"/>
  <c r="AQ30" i="3"/>
  <c r="AP30" i="3"/>
  <c r="AO30" i="3"/>
  <c r="AN30" i="3"/>
  <c r="AM30" i="3"/>
  <c r="AL30" i="3"/>
  <c r="AL82" i="3" s="1"/>
  <c r="AK30" i="3"/>
  <c r="AJ30" i="3"/>
  <c r="AI30" i="3"/>
  <c r="AH30" i="3"/>
  <c r="AG30" i="3"/>
  <c r="AG82" i="3" s="1"/>
  <c r="BC28" i="3"/>
  <c r="BC80" i="3" s="1"/>
  <c r="BB28" i="3"/>
  <c r="BB80" i="3" s="1"/>
  <c r="BA28" i="3"/>
  <c r="BA80" i="3" s="1"/>
  <c r="AZ28" i="3"/>
  <c r="AZ80" i="3" s="1"/>
  <c r="AY28" i="3"/>
  <c r="AX28" i="3"/>
  <c r="AW28" i="3"/>
  <c r="AV28" i="3"/>
  <c r="AU28" i="3"/>
  <c r="AT28" i="3"/>
  <c r="AS28" i="3"/>
  <c r="AR28" i="3"/>
  <c r="AQ28" i="3"/>
  <c r="AP28" i="3"/>
  <c r="AO28" i="3"/>
  <c r="AN28" i="3"/>
  <c r="AM28" i="3"/>
  <c r="AL28" i="3"/>
  <c r="AK28" i="3"/>
  <c r="AK80" i="3" s="1"/>
  <c r="AJ28" i="3"/>
  <c r="AI28" i="3"/>
  <c r="AH28" i="3"/>
  <c r="AG28" i="3"/>
  <c r="AG80" i="3" s="1"/>
  <c r="BC26" i="3"/>
  <c r="BC78" i="3" s="1"/>
  <c r="BB26" i="3"/>
  <c r="BB78" i="3" s="1"/>
  <c r="BA26" i="3"/>
  <c r="BA78" i="3" s="1"/>
  <c r="AZ26" i="3"/>
  <c r="AY26" i="3"/>
  <c r="AX26" i="3"/>
  <c r="AW26" i="3"/>
  <c r="AV26" i="3"/>
  <c r="AU26" i="3"/>
  <c r="AT26" i="3"/>
  <c r="AS26" i="3"/>
  <c r="AR26" i="3"/>
  <c r="AQ26" i="3"/>
  <c r="AP26" i="3"/>
  <c r="AO26" i="3"/>
  <c r="AN26" i="3"/>
  <c r="AM26" i="3"/>
  <c r="AL26" i="3"/>
  <c r="AK26" i="3"/>
  <c r="AJ26" i="3"/>
  <c r="AJ78" i="3" s="1"/>
  <c r="AI26" i="3"/>
  <c r="AH26" i="3"/>
  <c r="AG26" i="3"/>
  <c r="AG78" i="3" s="1"/>
  <c r="BC24" i="3"/>
  <c r="BC76" i="3" s="1"/>
  <c r="BB24" i="3"/>
  <c r="BB76" i="3" s="1"/>
  <c r="BA24" i="3"/>
  <c r="BA76" i="3" s="1"/>
  <c r="AZ24" i="3"/>
  <c r="AY24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H24" i="3"/>
  <c r="AG24" i="3"/>
  <c r="AG76" i="3" s="1"/>
  <c r="BC22" i="3"/>
  <c r="BC74" i="3" s="1"/>
  <c r="BB22" i="3"/>
  <c r="BB74" i="3" s="1"/>
  <c r="BA22" i="3"/>
  <c r="BA74" i="3" s="1"/>
  <c r="AZ22" i="3"/>
  <c r="AZ74" i="3" s="1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G22" i="3"/>
  <c r="AG74" i="3" s="1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G20" i="3"/>
  <c r="AG72" i="3" s="1"/>
  <c r="AG18" i="3"/>
  <c r="BC18" i="3"/>
  <c r="BC118" i="3" s="1"/>
  <c r="BB18" i="3"/>
  <c r="BB118" i="3" s="1"/>
  <c r="BA18" i="3"/>
  <c r="BA118" i="3" s="1"/>
  <c r="AZ18" i="3"/>
  <c r="AZ118" i="3" s="1"/>
  <c r="AY18" i="3"/>
  <c r="AY118" i="3" s="1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F18" i="3"/>
  <c r="AE18" i="3"/>
  <c r="AD18" i="3"/>
  <c r="AC18" i="3"/>
  <c r="AB18" i="3"/>
  <c r="AA18" i="3"/>
  <c r="AA72" i="3" s="1"/>
  <c r="Z18" i="3"/>
  <c r="Y18" i="3"/>
  <c r="X18" i="3"/>
  <c r="W18" i="3"/>
  <c r="V18" i="3"/>
  <c r="U18" i="3"/>
  <c r="U72" i="3" s="1"/>
  <c r="T18" i="3"/>
  <c r="S18" i="3"/>
  <c r="R18" i="3"/>
  <c r="Q18" i="3"/>
  <c r="P18" i="3"/>
  <c r="O18" i="3"/>
  <c r="N18" i="3"/>
  <c r="M18" i="3"/>
  <c r="I62" i="3"/>
  <c r="H114" i="3" s="1"/>
  <c r="I60" i="3"/>
  <c r="H112" i="3" s="1"/>
  <c r="I58" i="3"/>
  <c r="H110" i="3" s="1"/>
  <c r="I56" i="3"/>
  <c r="H108" i="3" s="1"/>
  <c r="I54" i="3"/>
  <c r="H106" i="3" s="1"/>
  <c r="I52" i="3"/>
  <c r="H104" i="3" s="1"/>
  <c r="I50" i="3"/>
  <c r="H102" i="3" s="1"/>
  <c r="I48" i="3"/>
  <c r="H100" i="3" s="1"/>
  <c r="I46" i="3"/>
  <c r="H98" i="3" s="1"/>
  <c r="I44" i="3"/>
  <c r="H96" i="3" s="1"/>
  <c r="I42" i="3"/>
  <c r="H94" i="3" s="1"/>
  <c r="I40" i="3"/>
  <c r="H92" i="3" s="1"/>
  <c r="I38" i="3"/>
  <c r="H90" i="3" s="1"/>
  <c r="I36" i="3"/>
  <c r="H88" i="3" s="1"/>
  <c r="I34" i="3"/>
  <c r="H86" i="3" s="1"/>
  <c r="I32" i="3"/>
  <c r="H84" i="3" s="1"/>
  <c r="I30" i="3"/>
  <c r="H82" i="3" s="1"/>
  <c r="I28" i="3"/>
  <c r="H80" i="3" s="1"/>
  <c r="I26" i="3"/>
  <c r="H78" i="3" s="1"/>
  <c r="I24" i="3"/>
  <c r="H76" i="3" s="1"/>
  <c r="I22" i="3"/>
  <c r="H74" i="3" s="1"/>
  <c r="I20" i="3"/>
  <c r="H72" i="3" s="1"/>
  <c r="I67" i="3"/>
  <c r="I70" i="3"/>
  <c r="I64" i="3"/>
  <c r="H116" i="3" s="1"/>
  <c r="I69" i="3"/>
  <c r="I66" i="3"/>
  <c r="AJ118" i="3" l="1"/>
  <c r="AJ120" i="3"/>
  <c r="AR118" i="3"/>
  <c r="AR120" i="3"/>
  <c r="AK118" i="3"/>
  <c r="AK120" i="3"/>
  <c r="AO118" i="3"/>
  <c r="AO120" i="3"/>
  <c r="AS118" i="3"/>
  <c r="AS120" i="3"/>
  <c r="AW118" i="3"/>
  <c r="AW120" i="3"/>
  <c r="I120" i="3"/>
  <c r="H120" i="3"/>
  <c r="AH120" i="3"/>
  <c r="AH118" i="3"/>
  <c r="AL118" i="3"/>
  <c r="AL120" i="3"/>
  <c r="AP118" i="3"/>
  <c r="AP120" i="3"/>
  <c r="AT118" i="3"/>
  <c r="AT120" i="3"/>
  <c r="AX118" i="3"/>
  <c r="AX120" i="3"/>
  <c r="AN118" i="3"/>
  <c r="AN120" i="3"/>
  <c r="AV118" i="3"/>
  <c r="AV120" i="3"/>
  <c r="I118" i="3"/>
  <c r="H118" i="3"/>
  <c r="AI120" i="3"/>
  <c r="AI118" i="3"/>
  <c r="AM120" i="3"/>
  <c r="AM118" i="3"/>
  <c r="AQ120" i="3"/>
  <c r="AQ118" i="3"/>
  <c r="AU120" i="3"/>
  <c r="AU118" i="3"/>
  <c r="AH78" i="3"/>
  <c r="AL78" i="3"/>
  <c r="AP78" i="3"/>
  <c r="AT78" i="3"/>
  <c r="AX78" i="3"/>
  <c r="R15" i="3"/>
  <c r="M15" i="3"/>
  <c r="N15" i="3"/>
  <c r="X15" i="3"/>
  <c r="S15" i="3"/>
  <c r="L15" i="3"/>
  <c r="K15" i="3"/>
  <c r="W72" i="3"/>
  <c r="V72" i="3"/>
  <c r="P72" i="3"/>
  <c r="AM72" i="3"/>
  <c r="AQ72" i="3"/>
  <c r="AU72" i="3"/>
  <c r="AY72" i="3"/>
  <c r="BC72" i="3"/>
  <c r="AH76" i="3"/>
  <c r="AM76" i="3"/>
  <c r="AQ76" i="3"/>
  <c r="AU76" i="3"/>
  <c r="AY76" i="3"/>
  <c r="AN78" i="3"/>
  <c r="AR78" i="3"/>
  <c r="AV78" i="3"/>
  <c r="AZ78" i="3"/>
  <c r="AH82" i="3"/>
  <c r="AP82" i="3"/>
  <c r="AT82" i="3"/>
  <c r="AX82" i="3"/>
  <c r="AJ86" i="3"/>
  <c r="AR86" i="3"/>
  <c r="AO74" i="3"/>
  <c r="AW74" i="3"/>
  <c r="AS80" i="3"/>
  <c r="AU84" i="3"/>
  <c r="AY84" i="3"/>
  <c r="AB76" i="3"/>
  <c r="AK74" i="3"/>
  <c r="AS74" i="3"/>
  <c r="AO80" i="3"/>
  <c r="AW80" i="3"/>
  <c r="AI84" i="3"/>
  <c r="AQ84" i="3"/>
  <c r="U74" i="3"/>
  <c r="AJ72" i="3"/>
  <c r="AN72" i="3"/>
  <c r="AR72" i="3"/>
  <c r="AV72" i="3"/>
  <c r="AZ72" i="3"/>
  <c r="AL74" i="3"/>
  <c r="AP74" i="3"/>
  <c r="AT74" i="3"/>
  <c r="AX74" i="3"/>
  <c r="AJ76" i="3"/>
  <c r="AN76" i="3"/>
  <c r="AR76" i="3"/>
  <c r="AV76" i="3"/>
  <c r="AZ76" i="3"/>
  <c r="AK78" i="3"/>
  <c r="AO78" i="3"/>
  <c r="AS78" i="3"/>
  <c r="AW78" i="3"/>
  <c r="AH80" i="3"/>
  <c r="AL80" i="3"/>
  <c r="AP80" i="3"/>
  <c r="AT80" i="3"/>
  <c r="AX80" i="3"/>
  <c r="AI82" i="3"/>
  <c r="AM82" i="3"/>
  <c r="AQ82" i="3"/>
  <c r="AU82" i="3"/>
  <c r="AY82" i="3"/>
  <c r="AJ84" i="3"/>
  <c r="AN84" i="3"/>
  <c r="AR84" i="3"/>
  <c r="T74" i="3"/>
  <c r="AK72" i="3"/>
  <c r="AS72" i="3"/>
  <c r="BA72" i="3"/>
  <c r="AM74" i="3"/>
  <c r="AU74" i="3"/>
  <c r="AY74" i="3"/>
  <c r="AK76" i="3"/>
  <c r="AS76" i="3"/>
  <c r="AW76" i="3"/>
  <c r="AI80" i="3"/>
  <c r="AM80" i="3"/>
  <c r="AQ80" i="3"/>
  <c r="AU80" i="3"/>
  <c r="AY80" i="3"/>
  <c r="AJ82" i="3"/>
  <c r="AN82" i="3"/>
  <c r="AR82" i="3"/>
  <c r="AV82" i="3"/>
  <c r="G32" i="3" a="1"/>
  <c r="G32" i="3" s="1"/>
  <c r="AG84" i="3"/>
  <c r="AK84" i="3"/>
  <c r="AO84" i="3"/>
  <c r="AS84" i="3"/>
  <c r="AW84" i="3"/>
  <c r="AH86" i="3"/>
  <c r="AL86" i="3"/>
  <c r="AP86" i="3"/>
  <c r="AT86" i="3"/>
  <c r="AI88" i="3"/>
  <c r="AM88" i="3"/>
  <c r="AQ88" i="3"/>
  <c r="AU88" i="3"/>
  <c r="P76" i="3"/>
  <c r="AO72" i="3"/>
  <c r="AW72" i="3"/>
  <c r="AI74" i="3"/>
  <c r="AQ74" i="3"/>
  <c r="AO76" i="3"/>
  <c r="O76" i="3"/>
  <c r="W76" i="3"/>
  <c r="W74" i="3"/>
  <c r="AL72" i="3"/>
  <c r="AP72" i="3"/>
  <c r="AT72" i="3"/>
  <c r="AX72" i="3"/>
  <c r="BB72" i="3"/>
  <c r="AJ74" i="3"/>
  <c r="AN74" i="3"/>
  <c r="AR74" i="3"/>
  <c r="AV74" i="3"/>
  <c r="AL76" i="3"/>
  <c r="AP76" i="3"/>
  <c r="AT76" i="3"/>
  <c r="AX76" i="3"/>
  <c r="AI78" i="3"/>
  <c r="AM78" i="3"/>
  <c r="AQ78" i="3"/>
  <c r="AU78" i="3"/>
  <c r="AY78" i="3"/>
  <c r="AJ80" i="3"/>
  <c r="AN80" i="3"/>
  <c r="AR80" i="3"/>
  <c r="AV80" i="3"/>
  <c r="AK82" i="3"/>
  <c r="AO82" i="3"/>
  <c r="AS82" i="3"/>
  <c r="AW82" i="3"/>
  <c r="AH84" i="3"/>
  <c r="AL84" i="3"/>
  <c r="AP84" i="3"/>
  <c r="AT84" i="3"/>
  <c r="AX84" i="3"/>
  <c r="AV86" i="3"/>
  <c r="AK88" i="3"/>
  <c r="AS88" i="3"/>
  <c r="AW88" i="3"/>
  <c r="AH90" i="3"/>
  <c r="AL90" i="3"/>
  <c r="AT90" i="3"/>
  <c r="AX90" i="3"/>
  <c r="AI92" i="3"/>
  <c r="AM92" i="3"/>
  <c r="AU92" i="3"/>
  <c r="AY92" i="3"/>
  <c r="BC92" i="3"/>
  <c r="AJ94" i="3"/>
  <c r="AN94" i="3"/>
  <c r="AV94" i="3"/>
  <c r="AK96" i="3"/>
  <c r="AO96" i="3"/>
  <c r="AW96" i="3"/>
  <c r="AH98" i="3"/>
  <c r="AL98" i="3"/>
  <c r="AP98" i="3"/>
  <c r="AX98" i="3"/>
  <c r="AI100" i="3"/>
  <c r="AM100" i="3"/>
  <c r="AQ100" i="3"/>
  <c r="AY100" i="3"/>
  <c r="BC100" i="3"/>
  <c r="AJ102" i="3"/>
  <c r="AN102" i="3"/>
  <c r="AR102" i="3"/>
  <c r="AZ102" i="3"/>
  <c r="AO104" i="3"/>
  <c r="AS104" i="3"/>
  <c r="AH106" i="3"/>
  <c r="AL106" i="3"/>
  <c r="AP106" i="3"/>
  <c r="AT106" i="3"/>
  <c r="AI108" i="3"/>
  <c r="AM108" i="3"/>
  <c r="AQ108" i="3"/>
  <c r="AU108" i="3"/>
  <c r="AJ110" i="3"/>
  <c r="AN110" i="3"/>
  <c r="AR110" i="3"/>
  <c r="AV110" i="3"/>
  <c r="AK112" i="3"/>
  <c r="AO112" i="3"/>
  <c r="AS112" i="3"/>
  <c r="AW112" i="3"/>
  <c r="AH114" i="3"/>
  <c r="AL114" i="3"/>
  <c r="AP114" i="3"/>
  <c r="AT114" i="3"/>
  <c r="AX114" i="3"/>
  <c r="AI116" i="3"/>
  <c r="AM116" i="3"/>
  <c r="AQ116" i="3"/>
  <c r="AU116" i="3"/>
  <c r="AY116" i="3"/>
  <c r="AI72" i="3"/>
  <c r="AK86" i="3"/>
  <c r="AO86" i="3"/>
  <c r="AS86" i="3"/>
  <c r="AW86" i="3"/>
  <c r="AH88" i="3"/>
  <c r="AL88" i="3"/>
  <c r="AP88" i="3"/>
  <c r="AT88" i="3"/>
  <c r="AX88" i="3"/>
  <c r="AI90" i="3"/>
  <c r="AM90" i="3"/>
  <c r="AQ90" i="3"/>
  <c r="AU90" i="3"/>
  <c r="AY90" i="3"/>
  <c r="AJ92" i="3"/>
  <c r="AN92" i="3"/>
  <c r="AR92" i="3"/>
  <c r="AV92" i="3"/>
  <c r="AZ92" i="3"/>
  <c r="AO94" i="3"/>
  <c r="AS94" i="3"/>
  <c r="AW94" i="3"/>
  <c r="AH96" i="3"/>
  <c r="AL96" i="3"/>
  <c r="AP96" i="3"/>
  <c r="AT96" i="3"/>
  <c r="AI98" i="3"/>
  <c r="AM98" i="3"/>
  <c r="AQ98" i="3"/>
  <c r="AU98" i="3"/>
  <c r="AY98" i="3"/>
  <c r="AJ100" i="3"/>
  <c r="AN100" i="3"/>
  <c r="AR100" i="3"/>
  <c r="AV100" i="3"/>
  <c r="AZ100" i="3"/>
  <c r="AK102" i="3"/>
  <c r="AO102" i="3"/>
  <c r="AS102" i="3"/>
  <c r="AW102" i="3"/>
  <c r="AH104" i="3"/>
  <c r="AL104" i="3"/>
  <c r="AP104" i="3"/>
  <c r="AT104" i="3"/>
  <c r="AI106" i="3"/>
  <c r="AM106" i="3"/>
  <c r="AQ106" i="3"/>
  <c r="AU106" i="3"/>
  <c r="AY106" i="3"/>
  <c r="AJ108" i="3"/>
  <c r="AN108" i="3"/>
  <c r="AR108" i="3"/>
  <c r="AV108" i="3"/>
  <c r="AK110" i="3"/>
  <c r="AO110" i="3"/>
  <c r="AS110" i="3"/>
  <c r="AW110" i="3"/>
  <c r="AH112" i="3"/>
  <c r="AL112" i="3"/>
  <c r="AP112" i="3"/>
  <c r="AT112" i="3"/>
  <c r="AX112" i="3"/>
  <c r="BB112" i="3"/>
  <c r="AI114" i="3"/>
  <c r="AM114" i="3"/>
  <c r="AQ114" i="3"/>
  <c r="AU114" i="3"/>
  <c r="AY114" i="3"/>
  <c r="BC114" i="3"/>
  <c r="AJ116" i="3"/>
  <c r="AN116" i="3"/>
  <c r="AR116" i="3"/>
  <c r="AV116" i="3"/>
  <c r="AZ116" i="3"/>
  <c r="AJ90" i="3"/>
  <c r="AN90" i="3"/>
  <c r="AR90" i="3"/>
  <c r="AV90" i="3"/>
  <c r="G40" i="3" a="1"/>
  <c r="G40" i="3" s="1"/>
  <c r="AG92" i="3"/>
  <c r="AK92" i="3"/>
  <c r="AO92" i="3"/>
  <c r="AS92" i="3"/>
  <c r="AW92" i="3"/>
  <c r="BA92" i="3"/>
  <c r="AH94" i="3"/>
  <c r="AL94" i="3"/>
  <c r="AP94" i="3"/>
  <c r="AT94" i="3"/>
  <c r="AX94" i="3"/>
  <c r="AI96" i="3"/>
  <c r="AM96" i="3"/>
  <c r="AQ96" i="3"/>
  <c r="AU96" i="3"/>
  <c r="AJ98" i="3"/>
  <c r="AN98" i="3"/>
  <c r="AR98" i="3"/>
  <c r="AV98" i="3"/>
  <c r="G48" i="3" a="1"/>
  <c r="G48" i="3" s="1"/>
  <c r="AG100" i="3"/>
  <c r="AK100" i="3"/>
  <c r="AO100" i="3"/>
  <c r="AS100" i="3"/>
  <c r="AW100" i="3"/>
  <c r="BA100" i="3"/>
  <c r="AH102" i="3"/>
  <c r="AL102" i="3"/>
  <c r="AP102" i="3"/>
  <c r="AT102" i="3"/>
  <c r="AX102" i="3"/>
  <c r="AI104" i="3"/>
  <c r="AM104" i="3"/>
  <c r="AQ104" i="3"/>
  <c r="AU104" i="3"/>
  <c r="AJ106" i="3"/>
  <c r="AN106" i="3"/>
  <c r="AR106" i="3"/>
  <c r="AV106" i="3"/>
  <c r="G56" i="3" a="1"/>
  <c r="G56" i="3" s="1"/>
  <c r="AG108" i="3"/>
  <c r="AK108" i="3"/>
  <c r="AO108" i="3"/>
  <c r="AS108" i="3"/>
  <c r="AW108" i="3"/>
  <c r="AH110" i="3"/>
  <c r="AL110" i="3"/>
  <c r="AP110" i="3"/>
  <c r="AT110" i="3"/>
  <c r="AI112" i="3"/>
  <c r="AM112" i="3"/>
  <c r="AQ112" i="3"/>
  <c r="AU112" i="3"/>
  <c r="AY112" i="3"/>
  <c r="BC112" i="3"/>
  <c r="AJ114" i="3"/>
  <c r="AN114" i="3"/>
  <c r="AR114" i="3"/>
  <c r="AV114" i="3"/>
  <c r="AZ114" i="3"/>
  <c r="G64" i="3" a="1"/>
  <c r="G64" i="3" s="1"/>
  <c r="AG116" i="3"/>
  <c r="AK116" i="3"/>
  <c r="AO116" i="3"/>
  <c r="AS116" i="3"/>
  <c r="AW116" i="3"/>
  <c r="BA116" i="3"/>
  <c r="AI86" i="3"/>
  <c r="AM86" i="3"/>
  <c r="AQ86" i="3"/>
  <c r="AU86" i="3"/>
  <c r="AY86" i="3"/>
  <c r="AJ88" i="3"/>
  <c r="AN88" i="3"/>
  <c r="AR88" i="3"/>
  <c r="AV88" i="3"/>
  <c r="AZ88" i="3"/>
  <c r="AK90" i="3"/>
  <c r="AO90" i="3"/>
  <c r="AS90" i="3"/>
  <c r="AW90" i="3"/>
  <c r="AH92" i="3"/>
  <c r="AL92" i="3"/>
  <c r="AP92" i="3"/>
  <c r="AT92" i="3"/>
  <c r="AX92" i="3"/>
  <c r="BB92" i="3"/>
  <c r="AM94" i="3"/>
  <c r="AQ94" i="3"/>
  <c r="AU94" i="3"/>
  <c r="AJ96" i="3"/>
  <c r="AN96" i="3"/>
  <c r="AR96" i="3"/>
  <c r="AV96" i="3"/>
  <c r="AK98" i="3"/>
  <c r="AO98" i="3"/>
  <c r="AS98" i="3"/>
  <c r="AW98" i="3"/>
  <c r="AH100" i="3"/>
  <c r="AL100" i="3"/>
  <c r="AP100" i="3"/>
  <c r="AT100" i="3"/>
  <c r="AX100" i="3"/>
  <c r="BB100" i="3"/>
  <c r="AI102" i="3"/>
  <c r="AM102" i="3"/>
  <c r="AQ102" i="3"/>
  <c r="AU102" i="3"/>
  <c r="AY102" i="3"/>
  <c r="AJ104" i="3"/>
  <c r="AN104" i="3"/>
  <c r="AR104" i="3"/>
  <c r="AK106" i="3"/>
  <c r="AO106" i="3"/>
  <c r="AS106" i="3"/>
  <c r="AH108" i="3"/>
  <c r="AL108" i="3"/>
  <c r="AP108" i="3"/>
  <c r="AT108" i="3"/>
  <c r="AX108" i="3"/>
  <c r="AI110" i="3"/>
  <c r="AM110" i="3"/>
  <c r="AQ110" i="3"/>
  <c r="AU110" i="3"/>
  <c r="AJ112" i="3"/>
  <c r="AN112" i="3"/>
  <c r="AR112" i="3"/>
  <c r="AV112" i="3"/>
  <c r="AZ112" i="3"/>
  <c r="AK114" i="3"/>
  <c r="AO114" i="3"/>
  <c r="AS114" i="3"/>
  <c r="AW114" i="3"/>
  <c r="BA114" i="3"/>
  <c r="AH116" i="3"/>
  <c r="AL116" i="3"/>
  <c r="AP116" i="3"/>
  <c r="AT116" i="3"/>
  <c r="AX116" i="3"/>
  <c r="BB116" i="3"/>
  <c r="G24" i="3" a="1"/>
  <c r="G24" i="3" s="1"/>
  <c r="G30" i="3" a="1"/>
  <c r="G30" i="3" s="1"/>
  <c r="G38" i="3" a="1"/>
  <c r="G38" i="3" s="1"/>
  <c r="G46" i="3" a="1"/>
  <c r="G46" i="3" s="1"/>
  <c r="G54" i="3" a="1"/>
  <c r="G54" i="3" s="1"/>
  <c r="G62" i="3" a="1"/>
  <c r="G62" i="3" s="1"/>
  <c r="G28" i="3" a="1"/>
  <c r="G28" i="3" s="1"/>
  <c r="G36" i="3" a="1"/>
  <c r="G36" i="3" s="1"/>
  <c r="G44" i="3" a="1"/>
  <c r="G44" i="3" s="1"/>
  <c r="G52" i="3" a="1"/>
  <c r="G52" i="3" s="1"/>
  <c r="G60" i="3" a="1"/>
  <c r="G60" i="3" s="1"/>
  <c r="G22" i="3" a="1"/>
  <c r="G22" i="3" s="1"/>
  <c r="G26" i="3" a="1"/>
  <c r="G26" i="3" s="1"/>
  <c r="G34" i="3" a="1"/>
  <c r="G34" i="3" s="1"/>
  <c r="G42" i="3" a="1"/>
  <c r="G42" i="3" s="1"/>
  <c r="G50" i="3" a="1"/>
  <c r="G50" i="3" s="1"/>
  <c r="G58" i="3" a="1"/>
  <c r="G58" i="3" s="1"/>
  <c r="G20" i="3" a="1"/>
  <c r="G20" i="3" s="1"/>
  <c r="B118" i="3" l="1"/>
  <c r="B120" i="3"/>
  <c r="AA15" i="3"/>
  <c r="V15" i="3"/>
  <c r="C100" i="3"/>
  <c r="Q15" i="3"/>
  <c r="C102" i="3"/>
  <c r="Y15" i="3"/>
  <c r="C96" i="3"/>
  <c r="B72" i="3"/>
  <c r="B108" i="3"/>
  <c r="AE15" i="3"/>
  <c r="B74" i="3"/>
  <c r="B78" i="3"/>
  <c r="A78" i="3" s="1"/>
  <c r="C118" i="3"/>
  <c r="A118" i="3" s="1"/>
  <c r="B96" i="3"/>
  <c r="AQ15" i="3"/>
  <c r="B116" i="3"/>
  <c r="B94" i="3"/>
  <c r="B112" i="3"/>
  <c r="A112" i="3" s="1"/>
  <c r="B114" i="3"/>
  <c r="B106" i="3"/>
  <c r="C106" i="3"/>
  <c r="C82" i="3"/>
  <c r="C84" i="3"/>
  <c r="AY15" i="3"/>
  <c r="AC15" i="3"/>
  <c r="B98" i="3"/>
  <c r="A98" i="3" s="1"/>
  <c r="C86" i="3"/>
  <c r="B80" i="3"/>
  <c r="B100" i="3"/>
  <c r="B102" i="3"/>
  <c r="B92" i="3"/>
  <c r="B110" i="3"/>
  <c r="B104" i="3"/>
  <c r="B88" i="3"/>
  <c r="AU15" i="3"/>
  <c r="C76" i="3"/>
  <c r="C92" i="3"/>
  <c r="C114" i="3"/>
  <c r="C108" i="3"/>
  <c r="C94" i="3"/>
  <c r="B86" i="3"/>
  <c r="C110" i="3"/>
  <c r="AB15" i="3"/>
  <c r="C120" i="3"/>
  <c r="A120" i="3" s="1"/>
  <c r="C72" i="3"/>
  <c r="AH15" i="3"/>
  <c r="B84" i="3"/>
  <c r="C104" i="3"/>
  <c r="C88" i="3"/>
  <c r="B76" i="3"/>
  <c r="AG15" i="3"/>
  <c r="BC15" i="3"/>
  <c r="B90" i="3"/>
  <c r="C80" i="3"/>
  <c r="C116" i="3"/>
  <c r="C90" i="3"/>
  <c r="AM15" i="3"/>
  <c r="AD15" i="3"/>
  <c r="C74" i="3"/>
  <c r="B82" i="3"/>
  <c r="AT15" i="3"/>
  <c r="AO15" i="3"/>
  <c r="AF15" i="3"/>
  <c r="P15" i="3"/>
  <c r="AK15" i="3"/>
  <c r="AN15" i="3"/>
  <c r="AP15" i="3"/>
  <c r="W15" i="3"/>
  <c r="AZ15" i="3"/>
  <c r="AJ15" i="3"/>
  <c r="AI15" i="3"/>
  <c r="BB15" i="3"/>
  <c r="AL15" i="3"/>
  <c r="BA15" i="3"/>
  <c r="T15" i="3"/>
  <c r="AV15" i="3"/>
  <c r="AX15" i="3"/>
  <c r="O15" i="3"/>
  <c r="AW15" i="3"/>
  <c r="Z15" i="3"/>
  <c r="AS15" i="3"/>
  <c r="AR15" i="3"/>
  <c r="U15" i="3"/>
  <c r="A116" i="3" l="1"/>
  <c r="A96" i="3"/>
  <c r="A114" i="3"/>
  <c r="A100" i="3"/>
  <c r="A108" i="3"/>
  <c r="A102" i="3"/>
  <c r="A72" i="3"/>
  <c r="A106" i="3"/>
  <c r="A74" i="3"/>
  <c r="A86" i="3"/>
  <c r="A80" i="3"/>
  <c r="A76" i="3"/>
  <c r="A110" i="3"/>
  <c r="A88" i="3"/>
  <c r="A92" i="3"/>
  <c r="A104" i="3"/>
  <c r="A84" i="3"/>
  <c r="A90" i="3"/>
  <c r="A94" i="3"/>
  <c r="A82" i="3"/>
  <c r="I15" i="3"/>
  <c r="O16" i="3" s="1"/>
  <c r="AF16" i="3" l="1"/>
  <c r="T16" i="3"/>
  <c r="U16" i="3"/>
  <c r="W16" i="3"/>
  <c r="P16" i="3"/>
  <c r="Z16" i="3"/>
  <c r="AB16" i="3"/>
  <c r="K16" i="3"/>
  <c r="Q16" i="3"/>
  <c r="V16" i="3"/>
  <c r="Y16" i="3"/>
  <c r="M16" i="3"/>
  <c r="R16" i="3"/>
  <c r="J16" i="3"/>
  <c r="S16" i="3"/>
  <c r="AE16" i="3"/>
  <c r="L16" i="3"/>
  <c r="N16" i="3"/>
  <c r="AC16" i="3"/>
  <c r="X16" i="3"/>
  <c r="AD16" i="3"/>
  <c r="AA16" i="3"/>
</calcChain>
</file>

<file path=xl/sharedStrings.xml><?xml version="1.0" encoding="utf-8"?>
<sst xmlns="http://schemas.openxmlformats.org/spreadsheetml/2006/main" count="1347" uniqueCount="122">
  <si>
    <t>V8517</t>
  </si>
  <si>
    <t>V507NE</t>
  </si>
  <si>
    <t>V507NC</t>
  </si>
  <si>
    <t>V507W</t>
  </si>
  <si>
    <t>V7101</t>
  </si>
  <si>
    <t>V7104</t>
  </si>
  <si>
    <t>V7112</t>
  </si>
  <si>
    <t>V7115</t>
  </si>
  <si>
    <t>V7118</t>
  </si>
  <si>
    <t>V7127</t>
  </si>
  <si>
    <t>V7097</t>
  </si>
  <si>
    <t>V7133</t>
  </si>
  <si>
    <t>V7139</t>
  </si>
  <si>
    <t>V7142</t>
  </si>
  <si>
    <t>V8451</t>
  </si>
  <si>
    <t>V7426</t>
  </si>
  <si>
    <t>V7121</t>
  </si>
  <si>
    <t>V7124</t>
  </si>
  <si>
    <t>V7164</t>
  </si>
  <si>
    <t>V7145</t>
  </si>
  <si>
    <t>V7109</t>
  </si>
  <si>
    <t>V7152</t>
  </si>
  <si>
    <t>V7155</t>
  </si>
  <si>
    <t>V7158</t>
  </si>
  <si>
    <t>V7161</t>
  </si>
  <si>
    <t>V7601</t>
  </si>
  <si>
    <t>V8480</t>
  </si>
  <si>
    <t>V7551</t>
  </si>
  <si>
    <t>V7552</t>
  </si>
  <si>
    <t>V7553</t>
  </si>
  <si>
    <t>V7562</t>
  </si>
  <si>
    <t>V7563</t>
  </si>
  <si>
    <t>V8526</t>
  </si>
  <si>
    <t>V8527</t>
  </si>
  <si>
    <t>V8528</t>
  </si>
  <si>
    <t>V8529</t>
  </si>
  <si>
    <t>V8530</t>
  </si>
  <si>
    <t>V8531</t>
  </si>
  <si>
    <t>V8502</t>
  </si>
  <si>
    <t>V8505</t>
  </si>
  <si>
    <t>V8509</t>
  </si>
  <si>
    <t>V8512</t>
  </si>
  <si>
    <t>V8514</t>
  </si>
  <si>
    <t>V8536</t>
  </si>
  <si>
    <t>V7501</t>
  </si>
  <si>
    <t>V7507</t>
  </si>
  <si>
    <t>V8565</t>
  </si>
  <si>
    <t>V7221</t>
  </si>
  <si>
    <t>Substance</t>
  </si>
  <si>
    <t>Habits</t>
  </si>
  <si>
    <t>Health</t>
  </si>
  <si>
    <t>Psyche</t>
  </si>
  <si>
    <t>EVR SMK CIG,REGL</t>
  </si>
  <si>
    <t>EVER DRINK</t>
  </si>
  <si>
    <t>#XMJ+HS/LIFETIME</t>
  </si>
  <si>
    <t>#X LSD/LIFETIME</t>
  </si>
  <si>
    <t>#X PSYD/LIFETIME</t>
  </si>
  <si>
    <t>#X AMPH/LIFETIME</t>
  </si>
  <si>
    <t>#X SED/BARB/LIFE</t>
  </si>
  <si>
    <t>#X TRQL/LIFETIME</t>
  </si>
  <si>
    <t>#X NARC/LIFETIME</t>
  </si>
  <si>
    <t>#X INHL/LIFETIME</t>
  </si>
  <si>
    <t>#X BEER/LIFETIME</t>
  </si>
  <si>
    <t>#X SMKLESS/EVER</t>
  </si>
  <si>
    <t>#X CRACK/LIFETIM</t>
  </si>
  <si>
    <t>#XOTH COKE/LIFE</t>
  </si>
  <si>
    <t>#X MDMA/LIFETIM</t>
  </si>
  <si>
    <t>#X STRD/LIFETIME</t>
  </si>
  <si>
    <t>#XDRUNK/LIFETIME</t>
  </si>
  <si>
    <t>#X H LIF USE NDL</t>
  </si>
  <si>
    <t>#X H LIF W/O NDL</t>
  </si>
  <si>
    <t>#X INJECTOTH/LIF</t>
  </si>
  <si>
    <t>#X ROHYPNOL/LIFE</t>
  </si>
  <si>
    <t>#X METHAMPH/LIFE</t>
  </si>
  <si>
    <t>#X FLVRDALC/LIFE</t>
  </si>
  <si>
    <t>#HR/W INTERNET S</t>
  </si>
  <si>
    <t>DALY WEB FACEBK</t>
  </si>
  <si>
    <t>#HR GAMING</t>
  </si>
  <si>
    <t xml:space="preserve">#HR TEXT </t>
  </si>
  <si>
    <t>#HR TALK CELL</t>
  </si>
  <si>
    <t>OFTN SLEEP &lt;SHLD</t>
  </si>
  <si>
    <t>OFTN EAT BRKFST</t>
  </si>
  <si>
    <t>OFTN EAT GN VEG</t>
  </si>
  <si>
    <t>OFTN EAT FRUIT</t>
  </si>
  <si>
    <t>OFTN EXERCISE</t>
  </si>
  <si>
    <t>OFTN 7HRS SLEEP</t>
  </si>
  <si>
    <t>LIFE MEANINGLESS</t>
  </si>
  <si>
    <t>I ENJOY LIFE</t>
  </si>
  <si>
    <t>FUTURE HOPELESS</t>
  </si>
  <si>
    <t>SATISFD W MYSELF</t>
  </si>
  <si>
    <t>GOOD TO BE ALIVE</t>
  </si>
  <si>
    <t>FUTR R LIFE WRSE</t>
  </si>
  <si>
    <t>OFTN FEEL LONELY</t>
  </si>
  <si>
    <t>OFT WSH MOR FRND</t>
  </si>
  <si>
    <t>I AM OFTEN BORED</t>
  </si>
  <si>
    <t>FRQ GANG FIGHT</t>
  </si>
  <si>
    <t>R HS GRADE/D=1</t>
  </si>
  <si>
    <t>Region</t>
  </si>
  <si>
    <t>NE</t>
  </si>
  <si>
    <t>NC</t>
  </si>
  <si>
    <t>y's</t>
  </si>
  <si>
    <t>description</t>
  </si>
  <si>
    <t>W</t>
  </si>
  <si>
    <t>Occurance Significant</t>
  </si>
  <si>
    <t/>
  </si>
  <si>
    <t>V507W: W</t>
  </si>
  <si>
    <t>V7553: #HR GAMING</t>
  </si>
  <si>
    <t xml:space="preserve">V7562: #HR TEXT </t>
  </si>
  <si>
    <t>V8528: OFTN EAT FRUIT</t>
  </si>
  <si>
    <t>V8529: OFTN EXERCISE</t>
  </si>
  <si>
    <t>V8530: OFTN 7HRS SLEEP</t>
  </si>
  <si>
    <t>V8512: SATISFD W MYSELF</t>
  </si>
  <si>
    <t>V8514: GOOD TO BE ALIVE</t>
  </si>
  <si>
    <t>V8565: I AM OFTEN BORED</t>
  </si>
  <si>
    <t>V7118: #X PSYD/LIFETIME</t>
  </si>
  <si>
    <t>V7563: #HR TALK CELL</t>
  </si>
  <si>
    <t>V7501: OFTN FEEL LONELY</t>
  </si>
  <si>
    <t>V7507: OFT WSH MOR FRND</t>
  </si>
  <si>
    <t>V8517: FRQ GANG FIGHT</t>
  </si>
  <si>
    <t>V7221: R HS GRADE/D=1</t>
  </si>
  <si>
    <t>V8531: OFTN SLEEP &lt;SHLD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</si>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</sst>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textRotation="75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textRotation="90"/>
    </xf>
    <xf numFmtId="0" fontId="0" fillId="0" borderId="0" xfId="0" applyBorder="1" applyAlignment="1">
      <alignment textRotation="90"/>
    </xf>
    <xf numFmtId="0" fontId="0" fillId="0" borderId="5" xfId="0" applyBorder="1" applyAlignment="1">
      <alignment textRotation="90"/>
    </xf>
    <xf numFmtId="0" fontId="0" fillId="0" borderId="1" xfId="0" applyBorder="1" applyAlignment="1">
      <alignment textRotation="75"/>
    </xf>
    <xf numFmtId="0" fontId="0" fillId="0" borderId="2" xfId="0" applyBorder="1" applyAlignment="1">
      <alignment textRotation="75"/>
    </xf>
    <xf numFmtId="0" fontId="0" fillId="0" borderId="3" xfId="0" applyBorder="1" applyAlignment="1">
      <alignment textRotation="75"/>
    </xf>
  </cellXfs>
  <cellStyles count="1">
    <cellStyle name="Normal" xfId="0" builtinId="0"/>
  </cellStyles>
  <dxfs count="6"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C000"/>
        </patternFill>
      </fill>
    </dxf>
    <dxf>
      <font>
        <color rgb="FF006100"/>
      </font>
      <fill>
        <patternFill>
          <bgColor theme="5" tint="-0.24994659260841701"/>
        </patternFill>
      </fill>
    </dxf>
    <dxf>
      <font>
        <strike val="0"/>
      </font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theme="5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74FB1-1E53-4BFB-A849-37BB67CF0C6D}">
  <sheetPr>
    <pageSetUpPr fitToPage="1"/>
  </sheetPr>
  <dimension ref="A1:BZ121"/>
  <sheetViews>
    <sheetView tabSelected="1" topLeftCell="A19" zoomScale="55" zoomScaleNormal="55" workbookViewId="0">
      <selection activeCell="L137" sqref="L137"/>
    </sheetView>
  </sheetViews>
  <sheetFormatPr defaultRowHeight="15" x14ac:dyDescent="0.25"/>
  <cols>
    <col min="4" max="5" width="6.140625" bestFit="1" customWidth="1"/>
    <col min="6" max="6" width="6.28515625" bestFit="1" customWidth="1"/>
    <col min="7" max="7" width="7" bestFit="1" customWidth="1"/>
    <col min="8" max="8" width="7.7109375" bestFit="1" customWidth="1"/>
    <col min="9" max="9" width="24.42578125" bestFit="1" customWidth="1"/>
    <col min="10" max="10" width="7.42578125" style="5" customWidth="1"/>
    <col min="11" max="11" width="7.42578125" style="6" customWidth="1"/>
    <col min="12" max="12" width="7.42578125" style="7" customWidth="1"/>
    <col min="13" max="13" width="7.42578125" style="5" customWidth="1"/>
    <col min="14" max="16" width="7.42578125" style="6" customWidth="1"/>
    <col min="17" max="17" width="7.42578125" style="7" customWidth="1"/>
    <col min="18" max="18" width="7.42578125" style="5" customWidth="1"/>
    <col min="19" max="22" width="7.42578125" style="6" customWidth="1"/>
    <col min="23" max="23" width="7.42578125" style="7" customWidth="1"/>
    <col min="24" max="24" width="7.42578125" style="5" customWidth="1"/>
    <col min="25" max="31" width="7.42578125" style="6" customWidth="1"/>
    <col min="32" max="32" width="7.42578125" style="7" customWidth="1"/>
    <col min="33" max="33" width="5.85546875" style="5" customWidth="1"/>
    <col min="34" max="54" width="7.42578125" style="6" customWidth="1"/>
    <col min="55" max="55" width="7.42578125" style="7" customWidth="1"/>
    <col min="57" max="78" width="0" hidden="1" customWidth="1"/>
  </cols>
  <sheetData>
    <row r="1" spans="8:55" hidden="1" x14ac:dyDescent="0.25"/>
    <row r="2" spans="8:55" hidden="1" x14ac:dyDescent="0.25"/>
    <row r="3" spans="8:55" hidden="1" x14ac:dyDescent="0.25"/>
    <row r="4" spans="8:55" hidden="1" x14ac:dyDescent="0.25"/>
    <row r="5" spans="8:55" hidden="1" x14ac:dyDescent="0.25"/>
    <row r="6" spans="8:55" hidden="1" x14ac:dyDescent="0.25"/>
    <row r="7" spans="8:55" hidden="1" x14ac:dyDescent="0.25"/>
    <row r="8" spans="8:55" hidden="1" x14ac:dyDescent="0.25"/>
    <row r="9" spans="8:55" hidden="1" x14ac:dyDescent="0.25"/>
    <row r="10" spans="8:55" hidden="1" x14ac:dyDescent="0.25"/>
    <row r="11" spans="8:55" hidden="1" x14ac:dyDescent="0.25"/>
    <row r="12" spans="8:55" hidden="1" x14ac:dyDescent="0.25"/>
    <row r="13" spans="8:55" hidden="1" x14ac:dyDescent="0.25"/>
    <row r="14" spans="8:55" x14ac:dyDescent="0.25">
      <c r="K14" s="6" t="s">
        <v>103</v>
      </c>
      <c r="AG14" s="5" t="s">
        <v>103</v>
      </c>
    </row>
    <row r="15" spans="8:55" x14ac:dyDescent="0.25">
      <c r="H15">
        <f>COUNTBLANK(J72:J116)</f>
        <v>45</v>
      </c>
      <c r="I15">
        <f>MEDIAN(K15:AF15)</f>
        <v>5.5</v>
      </c>
      <c r="J15" s="5">
        <f t="shared" ref="J15:AF15" si="0">$H$15-COUNTBLANK(J72:J116)</f>
        <v>0</v>
      </c>
      <c r="K15" s="6">
        <f t="shared" si="0"/>
        <v>3</v>
      </c>
      <c r="L15" s="7">
        <f t="shared" si="0"/>
        <v>8</v>
      </c>
      <c r="M15" s="5">
        <f t="shared" si="0"/>
        <v>0</v>
      </c>
      <c r="N15" s="6">
        <f t="shared" si="0"/>
        <v>1</v>
      </c>
      <c r="O15" s="6">
        <f t="shared" si="0"/>
        <v>9</v>
      </c>
      <c r="P15" s="6">
        <f t="shared" si="0"/>
        <v>15</v>
      </c>
      <c r="Q15" s="7">
        <f t="shared" si="0"/>
        <v>7</v>
      </c>
      <c r="R15" s="5">
        <f t="shared" si="0"/>
        <v>0</v>
      </c>
      <c r="S15" s="6">
        <f t="shared" si="0"/>
        <v>0</v>
      </c>
      <c r="T15" s="6">
        <f t="shared" si="0"/>
        <v>6</v>
      </c>
      <c r="U15" s="6">
        <f t="shared" si="0"/>
        <v>9</v>
      </c>
      <c r="V15" s="6">
        <f t="shared" si="0"/>
        <v>13</v>
      </c>
      <c r="W15" s="7">
        <f t="shared" si="0"/>
        <v>7</v>
      </c>
      <c r="X15" s="5">
        <f t="shared" si="0"/>
        <v>0</v>
      </c>
      <c r="Y15" s="6">
        <f t="shared" si="0"/>
        <v>2</v>
      </c>
      <c r="Z15" s="6">
        <f t="shared" si="0"/>
        <v>5</v>
      </c>
      <c r="AA15" s="6">
        <f t="shared" si="0"/>
        <v>11</v>
      </c>
      <c r="AB15" s="6">
        <f t="shared" si="0"/>
        <v>11</v>
      </c>
      <c r="AC15" s="6">
        <f t="shared" si="0"/>
        <v>3</v>
      </c>
      <c r="AD15" s="6">
        <f t="shared" si="0"/>
        <v>3</v>
      </c>
      <c r="AE15" s="6">
        <f t="shared" si="0"/>
        <v>2</v>
      </c>
      <c r="AF15" s="7">
        <f t="shared" si="0"/>
        <v>7</v>
      </c>
      <c r="AG15" s="5">
        <f t="shared" ref="AG15:BC15" si="1">$H$15-COUNTBLANK(AG72:AG116)-1</f>
        <v>0</v>
      </c>
      <c r="AH15" s="6">
        <f t="shared" si="1"/>
        <v>21</v>
      </c>
      <c r="AI15" s="6">
        <f t="shared" si="1"/>
        <v>21</v>
      </c>
      <c r="AJ15" s="6">
        <f t="shared" si="1"/>
        <v>22</v>
      </c>
      <c r="AK15" s="6">
        <f t="shared" si="1"/>
        <v>20</v>
      </c>
      <c r="AL15" s="6">
        <f t="shared" si="1"/>
        <v>22</v>
      </c>
      <c r="AM15" s="6">
        <f t="shared" si="1"/>
        <v>22</v>
      </c>
      <c r="AN15" s="6">
        <f t="shared" si="1"/>
        <v>22</v>
      </c>
      <c r="AO15" s="6">
        <f t="shared" si="1"/>
        <v>22</v>
      </c>
      <c r="AP15" s="6">
        <f t="shared" si="1"/>
        <v>22</v>
      </c>
      <c r="AQ15" s="6">
        <f t="shared" si="1"/>
        <v>22</v>
      </c>
      <c r="AR15" s="6">
        <f t="shared" si="1"/>
        <v>22</v>
      </c>
      <c r="AS15" s="6">
        <f t="shared" si="1"/>
        <v>22</v>
      </c>
      <c r="AT15" s="6">
        <f t="shared" si="1"/>
        <v>22</v>
      </c>
      <c r="AU15" s="6">
        <f t="shared" si="1"/>
        <v>22</v>
      </c>
      <c r="AV15" s="6">
        <f t="shared" si="1"/>
        <v>20</v>
      </c>
      <c r="AW15" s="6">
        <f t="shared" si="1"/>
        <v>21</v>
      </c>
      <c r="AX15" s="6">
        <f t="shared" si="1"/>
        <v>18</v>
      </c>
      <c r="AY15" s="6">
        <f t="shared" si="1"/>
        <v>17</v>
      </c>
      <c r="AZ15" s="6">
        <f t="shared" si="1"/>
        <v>10</v>
      </c>
      <c r="BA15" s="6">
        <f t="shared" si="1"/>
        <v>5</v>
      </c>
      <c r="BB15" s="6">
        <f t="shared" si="1"/>
        <v>5</v>
      </c>
      <c r="BC15" s="7">
        <f t="shared" si="1"/>
        <v>5</v>
      </c>
    </row>
    <row r="16" spans="8:55" x14ac:dyDescent="0.25">
      <c r="J16" s="5" t="str">
        <f>IF(H15&gt;=$I$15,J18,"")</f>
        <v>NE</v>
      </c>
      <c r="K16" s="6" t="str">
        <f t="shared" ref="K16:AF16" si="2">IF(K15&gt;=$I$15,K18,"")</f>
        <v/>
      </c>
      <c r="L16" s="7" t="str">
        <f t="shared" si="2"/>
        <v>W</v>
      </c>
      <c r="M16" s="5" t="str">
        <f t="shared" si="2"/>
        <v/>
      </c>
      <c r="N16" s="6" t="str">
        <f t="shared" si="2"/>
        <v/>
      </c>
      <c r="O16" s="6" t="str">
        <f t="shared" si="2"/>
        <v>#HR GAMING</v>
      </c>
      <c r="P16" s="6" t="str">
        <f t="shared" si="2"/>
        <v xml:space="preserve">#HR TEXT </v>
      </c>
      <c r="Q16" s="7" t="str">
        <f t="shared" si="2"/>
        <v>#HR TALK CELL</v>
      </c>
      <c r="R16" s="5" t="str">
        <f t="shared" si="2"/>
        <v/>
      </c>
      <c r="S16" s="6" t="str">
        <f t="shared" si="2"/>
        <v/>
      </c>
      <c r="T16" s="6" t="str">
        <f t="shared" si="2"/>
        <v>OFTN EAT FRUIT</v>
      </c>
      <c r="U16" s="6" t="str">
        <f t="shared" si="2"/>
        <v>OFTN EXERCISE</v>
      </c>
      <c r="V16" s="6" t="str">
        <f t="shared" si="2"/>
        <v>OFTN 7HRS SLEEP</v>
      </c>
      <c r="W16" s="7" t="str">
        <f t="shared" si="2"/>
        <v>OFTN SLEEP &lt;SHLD</v>
      </c>
      <c r="X16" s="5" t="str">
        <f t="shared" si="2"/>
        <v/>
      </c>
      <c r="Y16" s="6" t="str">
        <f t="shared" si="2"/>
        <v/>
      </c>
      <c r="Z16" s="6" t="str">
        <f t="shared" si="2"/>
        <v/>
      </c>
      <c r="AA16" s="6" t="str">
        <f t="shared" si="2"/>
        <v>SATISFD W MYSELF</v>
      </c>
      <c r="AB16" s="6" t="str">
        <f t="shared" si="2"/>
        <v>GOOD TO BE ALIVE</v>
      </c>
      <c r="AC16" s="6" t="str">
        <f t="shared" si="2"/>
        <v/>
      </c>
      <c r="AD16" s="6" t="str">
        <f t="shared" si="2"/>
        <v/>
      </c>
      <c r="AE16" s="6" t="str">
        <f t="shared" si="2"/>
        <v/>
      </c>
      <c r="AF16" s="7" t="str">
        <f t="shared" si="2"/>
        <v>I AM OFTEN BORED</v>
      </c>
    </row>
    <row r="17" spans="1:78" x14ac:dyDescent="0.25">
      <c r="J17" s="5" t="s">
        <v>97</v>
      </c>
      <c r="M17" s="5" t="s">
        <v>49</v>
      </c>
      <c r="R17" s="5" t="s">
        <v>50</v>
      </c>
      <c r="X17" s="5" t="s">
        <v>51</v>
      </c>
      <c r="AG17" s="5" t="s">
        <v>48</v>
      </c>
    </row>
    <row r="18" spans="1:78" s="3" customFormat="1" ht="99" x14ac:dyDescent="0.25">
      <c r="A18" s="2"/>
      <c r="J18" s="2" t="s">
        <v>98</v>
      </c>
      <c r="K18" s="3" t="s">
        <v>99</v>
      </c>
      <c r="L18" s="4" t="s">
        <v>102</v>
      </c>
      <c r="M18" s="11" t="str">
        <f>VLOOKUP(M19,Sheet4!$B$11:$C$60,2,0)</f>
        <v>#HR/W INTERNET S</v>
      </c>
      <c r="N18" s="12" t="str">
        <f>VLOOKUP(N19,Sheet4!$B$11:$C$60,2,0)</f>
        <v>DALY WEB FACEBK</v>
      </c>
      <c r="O18" s="12" t="str">
        <f>VLOOKUP(O19,Sheet4!$B$11:$C$60,2,0)</f>
        <v>#HR GAMING</v>
      </c>
      <c r="P18" s="12" t="str">
        <f>VLOOKUP(P19,Sheet4!$B$11:$C$60,2,0)</f>
        <v xml:space="preserve">#HR TEXT </v>
      </c>
      <c r="Q18" s="13" t="str">
        <f>VLOOKUP(Q19,Sheet4!$B$11:$C$60,2,0)</f>
        <v>#HR TALK CELL</v>
      </c>
      <c r="R18" s="11" t="str">
        <f>VLOOKUP(R19,Sheet4!$B$11:$C$60,2,0)</f>
        <v>OFTN EAT BRKFST</v>
      </c>
      <c r="S18" s="12" t="str">
        <f>VLOOKUP(S19,Sheet4!$B$11:$C$60,2,0)</f>
        <v>OFTN EAT GN VEG</v>
      </c>
      <c r="T18" s="12" t="str">
        <f>VLOOKUP(T19,Sheet4!$B$11:$C$60,2,0)</f>
        <v>OFTN EAT FRUIT</v>
      </c>
      <c r="U18" s="12" t="str">
        <f>VLOOKUP(U19,Sheet4!$B$11:$C$60,2,0)</f>
        <v>OFTN EXERCISE</v>
      </c>
      <c r="V18" s="12" t="str">
        <f>VLOOKUP(V19,Sheet4!$B$11:$C$60,2,0)</f>
        <v>OFTN 7HRS SLEEP</v>
      </c>
      <c r="W18" s="13" t="str">
        <f>VLOOKUP(W19,Sheet4!$B$11:$C$60,2,0)</f>
        <v>OFTN SLEEP &lt;SHLD</v>
      </c>
      <c r="X18" s="11" t="str">
        <f>VLOOKUP(X19,Sheet4!$B$11:$C$60,2,0)</f>
        <v>LIFE MEANINGLESS</v>
      </c>
      <c r="Y18" s="12" t="str">
        <f>VLOOKUP(Y19,Sheet4!$B$11:$C$60,2,0)</f>
        <v>I ENJOY LIFE</v>
      </c>
      <c r="Z18" s="12" t="str">
        <f>VLOOKUP(Z19,Sheet4!$B$11:$C$60,2,0)</f>
        <v>FUTURE HOPELESS</v>
      </c>
      <c r="AA18" s="12" t="str">
        <f>VLOOKUP(AA19,Sheet4!$B$11:$C$60,2,0)</f>
        <v>SATISFD W MYSELF</v>
      </c>
      <c r="AB18" s="12" t="str">
        <f>VLOOKUP(AB19,Sheet4!$B$11:$C$60,2,0)</f>
        <v>GOOD TO BE ALIVE</v>
      </c>
      <c r="AC18" s="12" t="str">
        <f>VLOOKUP(AC19,Sheet4!$B$11:$C$60,2,0)</f>
        <v>FUTR R LIFE WRSE</v>
      </c>
      <c r="AD18" s="12" t="str">
        <f>VLOOKUP(AD19,Sheet4!$B$11:$C$60,2,0)</f>
        <v>OFTN FEEL LONELY</v>
      </c>
      <c r="AE18" s="12" t="str">
        <f>VLOOKUP(AE19,Sheet4!$B$11:$C$60,2,0)</f>
        <v>OFT WSH MOR FRND</v>
      </c>
      <c r="AF18" s="13" t="str">
        <f>VLOOKUP(AF19,Sheet4!$B$11:$C$60,2,0)</f>
        <v>I AM OFTEN BORED</v>
      </c>
      <c r="AG18" s="11" t="str">
        <f>VLOOKUP(AG19,Sheet4!$B$11:$C$60,2,0)</f>
        <v>EVR SMK CIG,REGL</v>
      </c>
      <c r="AH18" s="12" t="str">
        <f>VLOOKUP(BE19,Sheet4!$B$11:$C$60,2,0)</f>
        <v>EVER DRINK</v>
      </c>
      <c r="AI18" s="12" t="str">
        <f>VLOOKUP(BF19,Sheet4!$B$11:$C$60,2,0)</f>
        <v>#XMJ+HS/LIFETIME</v>
      </c>
      <c r="AJ18" s="12" t="str">
        <f>VLOOKUP(BG19,Sheet4!$B$11:$C$60,2,0)</f>
        <v>#X LSD/LIFETIME</v>
      </c>
      <c r="AK18" s="12" t="str">
        <f>VLOOKUP(BH19,Sheet4!$B$11:$C$60,2,0)</f>
        <v>#X PSYD/LIFETIME</v>
      </c>
      <c r="AL18" s="12" t="str">
        <f>VLOOKUP(BI19,Sheet4!$B$11:$C$60,2,0)</f>
        <v>#X AMPH/LIFETIME</v>
      </c>
      <c r="AM18" s="12" t="str">
        <f>VLOOKUP(BJ19,Sheet4!$B$11:$C$60,2,0)</f>
        <v>#X SED/BARB/LIFE</v>
      </c>
      <c r="AN18" s="12" t="str">
        <f>VLOOKUP(BK19,Sheet4!$B$11:$C$60,2,0)</f>
        <v>#X TRQL/LIFETIME</v>
      </c>
      <c r="AO18" s="12" t="str">
        <f>VLOOKUP(BL19,Sheet4!$B$11:$C$60,2,0)</f>
        <v>#X NARC/LIFETIME</v>
      </c>
      <c r="AP18" s="12" t="str">
        <f>VLOOKUP(BM19,Sheet4!$B$11:$C$60,2,0)</f>
        <v>#X INHL/LIFETIME</v>
      </c>
      <c r="AQ18" s="12" t="str">
        <f>VLOOKUP(BN19,Sheet4!$B$11:$C$60,2,0)</f>
        <v>#X BEER/LIFETIME</v>
      </c>
      <c r="AR18" s="12" t="str">
        <f>VLOOKUP(BO19,Sheet4!$B$11:$C$60,2,0)</f>
        <v>#X SMKLESS/EVER</v>
      </c>
      <c r="AS18" s="12" t="str">
        <f>VLOOKUP(BP19,Sheet4!$B$11:$C$60,2,0)</f>
        <v>#X CRACK/LIFETIM</v>
      </c>
      <c r="AT18" s="12" t="str">
        <f>VLOOKUP(BQ19,Sheet4!$B$11:$C$60,2,0)</f>
        <v>#XOTH COKE/LIFE</v>
      </c>
      <c r="AU18" s="12" t="str">
        <f>VLOOKUP(BR19,Sheet4!$B$11:$C$60,2,0)</f>
        <v>#X MDMA/LIFETIM</v>
      </c>
      <c r="AV18" s="12" t="str">
        <f>VLOOKUP(BS19,Sheet4!$B$11:$C$60,2,0)</f>
        <v>#X STRD/LIFETIME</v>
      </c>
      <c r="AW18" s="12" t="str">
        <f>VLOOKUP(BT19,Sheet4!$B$11:$C$60,2,0)</f>
        <v>#XDRUNK/LIFETIME</v>
      </c>
      <c r="AX18" s="12" t="str">
        <f>VLOOKUP(BU19,Sheet4!$B$11:$C$60,2,0)</f>
        <v>#X H LIF USE NDL</v>
      </c>
      <c r="AY18" s="12" t="str">
        <f>VLOOKUP(BV19,Sheet4!$B$11:$C$60,2,0)</f>
        <v>#X H LIF W/O NDL</v>
      </c>
      <c r="AZ18" s="12" t="str">
        <f>VLOOKUP(BW19,Sheet4!$B$11:$C$60,2,0)</f>
        <v>#X INJECTOTH/LIF</v>
      </c>
      <c r="BA18" s="12" t="str">
        <f>VLOOKUP(BX19,Sheet4!$B$11:$C$60,2,0)</f>
        <v>#X ROHYPNOL/LIFE</v>
      </c>
      <c r="BB18" s="12" t="str">
        <f>VLOOKUP(BY19,Sheet4!$B$11:$C$60,2,0)</f>
        <v>#X METHAMPH/LIFE</v>
      </c>
      <c r="BC18" s="13" t="str">
        <f>VLOOKUP(BZ19,Sheet4!$B$11:$C$60,2,0)</f>
        <v>#X FLVRDALC/LIFE</v>
      </c>
    </row>
    <row r="19" spans="1:78" ht="53.25" x14ac:dyDescent="0.25">
      <c r="D19" s="1" t="s">
        <v>49</v>
      </c>
      <c r="E19" s="1" t="s">
        <v>50</v>
      </c>
      <c r="F19" s="1" t="s">
        <v>51</v>
      </c>
      <c r="G19" s="1" t="s">
        <v>48</v>
      </c>
      <c r="H19" t="s">
        <v>100</v>
      </c>
      <c r="I19" t="s">
        <v>101</v>
      </c>
      <c r="J19" s="8" t="s">
        <v>1</v>
      </c>
      <c r="K19" s="9" t="s">
        <v>2</v>
      </c>
      <c r="L19" s="10" t="s">
        <v>3</v>
      </c>
      <c r="M19" s="8" t="s">
        <v>27</v>
      </c>
      <c r="N19" s="9" t="s">
        <v>28</v>
      </c>
      <c r="O19" s="9" t="s">
        <v>29</v>
      </c>
      <c r="P19" s="9" t="s">
        <v>30</v>
      </c>
      <c r="Q19" s="10" t="s">
        <v>31</v>
      </c>
      <c r="R19" s="8" t="s">
        <v>32</v>
      </c>
      <c r="S19" s="9" t="s">
        <v>33</v>
      </c>
      <c r="T19" s="9" t="s">
        <v>34</v>
      </c>
      <c r="U19" s="9" t="s">
        <v>35</v>
      </c>
      <c r="V19" s="9" t="s">
        <v>36</v>
      </c>
      <c r="W19" s="10" t="s">
        <v>37</v>
      </c>
      <c r="X19" s="8" t="s">
        <v>38</v>
      </c>
      <c r="Y19" s="9" t="s">
        <v>39</v>
      </c>
      <c r="Z19" s="9" t="s">
        <v>40</v>
      </c>
      <c r="AA19" s="9" t="s">
        <v>41</v>
      </c>
      <c r="AB19" s="9" t="s">
        <v>42</v>
      </c>
      <c r="AC19" s="9" t="s">
        <v>43</v>
      </c>
      <c r="AD19" s="9" t="s">
        <v>44</v>
      </c>
      <c r="AE19" s="9" t="s">
        <v>45</v>
      </c>
      <c r="AF19" s="10" t="s">
        <v>46</v>
      </c>
      <c r="AG19" s="8" t="s">
        <v>4</v>
      </c>
      <c r="AH19" s="9" t="s">
        <v>5</v>
      </c>
      <c r="AI19" s="9" t="s">
        <v>6</v>
      </c>
      <c r="AJ19" s="9" t="s">
        <v>7</v>
      </c>
      <c r="AK19" s="9" t="s">
        <v>8</v>
      </c>
      <c r="AL19" s="9" t="s">
        <v>9</v>
      </c>
      <c r="AM19" s="9" t="s">
        <v>10</v>
      </c>
      <c r="AN19" s="9" t="s">
        <v>11</v>
      </c>
      <c r="AO19" s="9" t="s">
        <v>12</v>
      </c>
      <c r="AP19" s="9" t="s">
        <v>13</v>
      </c>
      <c r="AQ19" s="9" t="s">
        <v>14</v>
      </c>
      <c r="AR19" s="9" t="s">
        <v>15</v>
      </c>
      <c r="AS19" s="9" t="s">
        <v>16</v>
      </c>
      <c r="AT19" s="9" t="s">
        <v>17</v>
      </c>
      <c r="AU19" s="9" t="s">
        <v>18</v>
      </c>
      <c r="AV19" s="9" t="s">
        <v>19</v>
      </c>
      <c r="AW19" s="9" t="s">
        <v>20</v>
      </c>
      <c r="AX19" s="9" t="s">
        <v>21</v>
      </c>
      <c r="AY19" s="9" t="s">
        <v>22</v>
      </c>
      <c r="AZ19" s="9" t="s">
        <v>23</v>
      </c>
      <c r="BA19" s="9" t="s">
        <v>24</v>
      </c>
      <c r="BB19" s="9" t="s">
        <v>25</v>
      </c>
      <c r="BC19" s="10" t="s">
        <v>26</v>
      </c>
      <c r="BE19" t="s">
        <v>5</v>
      </c>
      <c r="BF19" t="s">
        <v>6</v>
      </c>
      <c r="BG19" t="s">
        <v>7</v>
      </c>
      <c r="BH19" t="s">
        <v>8</v>
      </c>
      <c r="BI19" t="s">
        <v>9</v>
      </c>
      <c r="BJ19" t="s">
        <v>10</v>
      </c>
      <c r="BK19" t="s">
        <v>11</v>
      </c>
      <c r="BL19" t="s">
        <v>12</v>
      </c>
      <c r="BM19" t="s">
        <v>13</v>
      </c>
      <c r="BN19" t="s">
        <v>14</v>
      </c>
      <c r="BO19" t="s">
        <v>15</v>
      </c>
      <c r="BP19" t="s">
        <v>16</v>
      </c>
      <c r="BQ19" t="s">
        <v>17</v>
      </c>
      <c r="BR19" t="s">
        <v>18</v>
      </c>
      <c r="BS19" t="s">
        <v>19</v>
      </c>
      <c r="BT19" t="s">
        <v>20</v>
      </c>
      <c r="BU19" t="s">
        <v>21</v>
      </c>
      <c r="BV19" t="s">
        <v>22</v>
      </c>
      <c r="BW19" t="s">
        <v>23</v>
      </c>
      <c r="BX19" t="s">
        <v>24</v>
      </c>
      <c r="BY19" t="s">
        <v>25</v>
      </c>
      <c r="BZ19" t="s">
        <v>26</v>
      </c>
    </row>
    <row r="20" spans="1:78" x14ac:dyDescent="0.25">
      <c r="D20">
        <f>MEDIAN(M20:Q20)</f>
        <v>3</v>
      </c>
      <c r="E20">
        <f>MEDIAN(R20:W20)</f>
        <v>3</v>
      </c>
      <c r="F20">
        <f>MEDIAN(X20:AF20)</f>
        <v>3</v>
      </c>
      <c r="G20">
        <f t="array" ref="G20">MEDIAN(IF(ISNUMBER(AG20:BC20),AG20:BC20))</f>
        <v>9</v>
      </c>
      <c r="H20" t="s">
        <v>4</v>
      </c>
      <c r="I20" t="str">
        <f>VLOOKUP(H20,Sheet4!$B$11:$C$60,2,0)</f>
        <v>EVR SMK CIG,REGL</v>
      </c>
      <c r="J20" s="5">
        <v>0</v>
      </c>
      <c r="K20" s="6">
        <v>1</v>
      </c>
      <c r="L20" s="7">
        <v>0</v>
      </c>
      <c r="M20" s="5">
        <v>0</v>
      </c>
      <c r="N20" s="6">
        <v>3</v>
      </c>
      <c r="O20" s="6">
        <v>4</v>
      </c>
      <c r="P20" s="6">
        <v>6</v>
      </c>
      <c r="Q20" s="7">
        <v>0</v>
      </c>
      <c r="R20" s="5">
        <v>0</v>
      </c>
      <c r="S20" s="6">
        <v>0</v>
      </c>
      <c r="T20" s="6">
        <v>0</v>
      </c>
      <c r="U20" s="6">
        <v>6</v>
      </c>
      <c r="V20" s="6">
        <v>6</v>
      </c>
      <c r="W20" s="7">
        <v>9</v>
      </c>
      <c r="X20" s="5">
        <v>1</v>
      </c>
      <c r="Y20" s="6">
        <v>4</v>
      </c>
      <c r="Z20" s="6">
        <v>3</v>
      </c>
      <c r="AA20" s="6">
        <v>6</v>
      </c>
      <c r="AB20" s="6">
        <v>3</v>
      </c>
      <c r="AC20" s="6">
        <v>2</v>
      </c>
      <c r="AD20" s="6">
        <v>4</v>
      </c>
      <c r="AE20" s="6">
        <v>1</v>
      </c>
      <c r="AF20" s="7">
        <v>4</v>
      </c>
      <c r="AG20" s="5" t="e">
        <f>HLOOKUP(AG$19,$BE19:$BZ20,2,0)</f>
        <v>#N/A</v>
      </c>
      <c r="AH20" s="6">
        <f>IFERROR(HLOOKUP(AH$19,$BE19:$BZ20,2,0),"")</f>
        <v>0</v>
      </c>
      <c r="AI20" s="6">
        <f>IFERROR(HLOOKUP(AI$19,$BE19:$BZ20,2,0),"NA")</f>
        <v>9</v>
      </c>
      <c r="AJ20" s="6">
        <f t="shared" ref="AJ20:BC20" si="3">HLOOKUP(AJ$19,$BE19:$BZ20,2,0)</f>
        <v>9</v>
      </c>
      <c r="AK20" s="6">
        <f t="shared" si="3"/>
        <v>9</v>
      </c>
      <c r="AL20" s="6">
        <f t="shared" si="3"/>
        <v>9</v>
      </c>
      <c r="AM20" s="6">
        <f t="shared" si="3"/>
        <v>9</v>
      </c>
      <c r="AN20" s="6">
        <f t="shared" si="3"/>
        <v>9</v>
      </c>
      <c r="AO20" s="6">
        <f t="shared" si="3"/>
        <v>9</v>
      </c>
      <c r="AP20" s="6">
        <f t="shared" si="3"/>
        <v>9</v>
      </c>
      <c r="AQ20" s="6">
        <f t="shared" si="3"/>
        <v>9</v>
      </c>
      <c r="AR20" s="6">
        <f t="shared" si="3"/>
        <v>9</v>
      </c>
      <c r="AS20" s="6">
        <f t="shared" si="3"/>
        <v>9</v>
      </c>
      <c r="AT20" s="6">
        <f t="shared" si="3"/>
        <v>9</v>
      </c>
      <c r="AU20" s="6">
        <f t="shared" si="3"/>
        <v>8</v>
      </c>
      <c r="AV20" s="6">
        <f t="shared" si="3"/>
        <v>9</v>
      </c>
      <c r="AW20" s="6">
        <f t="shared" si="3"/>
        <v>9</v>
      </c>
      <c r="AX20" s="6">
        <f t="shared" si="3"/>
        <v>8</v>
      </c>
      <c r="AY20" s="6">
        <f t="shared" si="3"/>
        <v>9</v>
      </c>
      <c r="AZ20" s="6">
        <f t="shared" si="3"/>
        <v>7</v>
      </c>
      <c r="BA20" s="6">
        <f t="shared" si="3"/>
        <v>6</v>
      </c>
      <c r="BB20" s="6">
        <f t="shared" si="3"/>
        <v>6</v>
      </c>
      <c r="BC20" s="7">
        <f t="shared" si="3"/>
        <v>6</v>
      </c>
      <c r="BE20">
        <v>0</v>
      </c>
      <c r="BF20">
        <v>9</v>
      </c>
      <c r="BG20">
        <v>9</v>
      </c>
      <c r="BH20">
        <v>9</v>
      </c>
      <c r="BI20">
        <v>9</v>
      </c>
      <c r="BJ20">
        <v>9</v>
      </c>
      <c r="BK20">
        <v>9</v>
      </c>
      <c r="BL20">
        <v>9</v>
      </c>
      <c r="BM20">
        <v>9</v>
      </c>
      <c r="BN20">
        <v>9</v>
      </c>
      <c r="BO20">
        <v>9</v>
      </c>
      <c r="BP20">
        <v>9</v>
      </c>
      <c r="BQ20">
        <v>9</v>
      </c>
      <c r="BR20">
        <v>8</v>
      </c>
      <c r="BS20">
        <v>9</v>
      </c>
      <c r="BT20">
        <v>9</v>
      </c>
      <c r="BU20">
        <v>8</v>
      </c>
      <c r="BV20">
        <v>9</v>
      </c>
      <c r="BW20">
        <v>7</v>
      </c>
      <c r="BX20">
        <v>6</v>
      </c>
      <c r="BY20">
        <v>6</v>
      </c>
      <c r="BZ20">
        <v>6</v>
      </c>
    </row>
    <row r="21" spans="1:78" hidden="1" x14ac:dyDescent="0.25">
      <c r="J21" s="5" t="s">
        <v>1</v>
      </c>
      <c r="K21" s="6" t="s">
        <v>2</v>
      </c>
      <c r="L21" s="7" t="s">
        <v>3</v>
      </c>
      <c r="M21" s="5" t="s">
        <v>27</v>
      </c>
      <c r="N21" s="6" t="s">
        <v>28</v>
      </c>
      <c r="O21" s="6" t="s">
        <v>29</v>
      </c>
      <c r="P21" s="6" t="s">
        <v>30</v>
      </c>
      <c r="Q21" s="7" t="s">
        <v>31</v>
      </c>
      <c r="R21" s="5" t="s">
        <v>32</v>
      </c>
      <c r="S21" s="6" t="s">
        <v>33</v>
      </c>
      <c r="T21" s="6" t="s">
        <v>34</v>
      </c>
      <c r="U21" s="6" t="s">
        <v>35</v>
      </c>
      <c r="V21" s="6" t="s">
        <v>36</v>
      </c>
      <c r="W21" s="7" t="s">
        <v>37</v>
      </c>
      <c r="X21" s="5" t="s">
        <v>38</v>
      </c>
      <c r="Y21" s="6" t="s">
        <v>39</v>
      </c>
      <c r="Z21" s="6" t="s">
        <v>40</v>
      </c>
      <c r="AA21" s="6" t="s">
        <v>41</v>
      </c>
      <c r="AB21" s="6" t="s">
        <v>42</v>
      </c>
      <c r="AC21" s="6" t="s">
        <v>43</v>
      </c>
      <c r="AD21" s="6" t="s">
        <v>44</v>
      </c>
      <c r="AE21" s="6" t="s">
        <v>45</v>
      </c>
      <c r="AF21" s="7" t="s">
        <v>46</v>
      </c>
      <c r="BE21" t="s">
        <v>4</v>
      </c>
      <c r="BF21" t="s">
        <v>6</v>
      </c>
      <c r="BG21" t="s">
        <v>7</v>
      </c>
      <c r="BH21" t="s">
        <v>8</v>
      </c>
      <c r="BI21" t="s">
        <v>9</v>
      </c>
      <c r="BJ21" t="s">
        <v>10</v>
      </c>
      <c r="BK21" t="s">
        <v>11</v>
      </c>
      <c r="BL21" t="s">
        <v>12</v>
      </c>
      <c r="BM21" t="s">
        <v>13</v>
      </c>
      <c r="BN21" t="s">
        <v>14</v>
      </c>
      <c r="BO21" t="s">
        <v>15</v>
      </c>
      <c r="BP21" t="s">
        <v>16</v>
      </c>
      <c r="BQ21" t="s">
        <v>17</v>
      </c>
      <c r="BR21" t="s">
        <v>18</v>
      </c>
      <c r="BS21" t="s">
        <v>19</v>
      </c>
      <c r="BT21" t="s">
        <v>20</v>
      </c>
      <c r="BU21" t="s">
        <v>21</v>
      </c>
      <c r="BV21" t="s">
        <v>22</v>
      </c>
      <c r="BW21" t="s">
        <v>23</v>
      </c>
      <c r="BX21" t="s">
        <v>24</v>
      </c>
      <c r="BY21" t="s">
        <v>25</v>
      </c>
      <c r="BZ21" t="s">
        <v>26</v>
      </c>
    </row>
    <row r="22" spans="1:78" x14ac:dyDescent="0.25">
      <c r="D22">
        <f>MEDIAN(M22:Q22)</f>
        <v>2</v>
      </c>
      <c r="E22">
        <f>MEDIAN(R22:W22)</f>
        <v>5</v>
      </c>
      <c r="F22">
        <f>MEDIAN(X22:AF22)</f>
        <v>1</v>
      </c>
      <c r="G22">
        <f t="array" ref="G22">MEDIAN(IF(ISNUMBER(AG22:BC22),AG22:BC22))</f>
        <v>7.5</v>
      </c>
      <c r="H22" t="s">
        <v>5</v>
      </c>
      <c r="I22" t="str">
        <f>VLOOKUP(H22,Sheet4!$B$11:$C$60,2,0)</f>
        <v>EVER DRINK</v>
      </c>
      <c r="J22" s="5">
        <v>0</v>
      </c>
      <c r="K22" s="6">
        <v>1</v>
      </c>
      <c r="L22" s="7">
        <v>2</v>
      </c>
      <c r="M22" s="5">
        <v>0</v>
      </c>
      <c r="N22" s="6">
        <v>2</v>
      </c>
      <c r="O22" s="6">
        <v>1</v>
      </c>
      <c r="P22" s="6">
        <v>3</v>
      </c>
      <c r="Q22" s="7">
        <v>2</v>
      </c>
      <c r="R22" s="5">
        <v>0</v>
      </c>
      <c r="S22" s="6">
        <v>4</v>
      </c>
      <c r="T22" s="6">
        <v>6</v>
      </c>
      <c r="U22" s="6">
        <v>7</v>
      </c>
      <c r="V22" s="6">
        <v>3</v>
      </c>
      <c r="W22" s="7">
        <v>6</v>
      </c>
      <c r="X22" s="5">
        <v>0</v>
      </c>
      <c r="Y22" s="6">
        <v>1</v>
      </c>
      <c r="Z22" s="6">
        <v>1</v>
      </c>
      <c r="AA22" s="6">
        <v>4</v>
      </c>
      <c r="AB22" s="6">
        <v>4</v>
      </c>
      <c r="AC22" s="6">
        <v>1</v>
      </c>
      <c r="AD22" s="6">
        <v>1</v>
      </c>
      <c r="AE22" s="6">
        <v>2</v>
      </c>
      <c r="AF22" s="7">
        <v>4</v>
      </c>
      <c r="AG22" s="5">
        <f>HLOOKUP(AG$19,$BE21:$BZ22,2,0)</f>
        <v>0</v>
      </c>
      <c r="AH22" s="6" t="e">
        <f t="shared" ref="AH22" si="4">HLOOKUP(AH$19,$BE21:$BZ22,2,0)</f>
        <v>#N/A</v>
      </c>
      <c r="AI22" s="6">
        <f t="shared" ref="AI22" si="5">HLOOKUP(AI$19,$BE21:$BZ22,2,0)</f>
        <v>8</v>
      </c>
      <c r="AJ22" s="6">
        <f t="shared" ref="AJ22" si="6">HLOOKUP(AJ$19,$BE21:$BZ22,2,0)</f>
        <v>10</v>
      </c>
      <c r="AK22" s="6">
        <f t="shared" ref="AK22" si="7">HLOOKUP(AK$19,$BE21:$BZ22,2,0)</f>
        <v>7</v>
      </c>
      <c r="AL22" s="6">
        <f t="shared" ref="AL22" si="8">HLOOKUP(AL$19,$BE21:$BZ22,2,0)</f>
        <v>9</v>
      </c>
      <c r="AM22" s="6">
        <f t="shared" ref="AM22" si="9">HLOOKUP(AM$19,$BE21:$BZ22,2,0)</f>
        <v>8</v>
      </c>
      <c r="AN22" s="6">
        <f t="shared" ref="AN22" si="10">HLOOKUP(AN$19,$BE21:$BZ22,2,0)</f>
        <v>8</v>
      </c>
      <c r="AO22" s="6">
        <f t="shared" ref="AO22" si="11">HLOOKUP(AO$19,$BE21:$BZ22,2,0)</f>
        <v>9</v>
      </c>
      <c r="AP22" s="6">
        <f t="shared" ref="AP22" si="12">HLOOKUP(AP$19,$BE21:$BZ22,2,0)</f>
        <v>8</v>
      </c>
      <c r="AQ22" s="6">
        <f t="shared" ref="AQ22" si="13">HLOOKUP(AQ$19,$BE21:$BZ22,2,0)</f>
        <v>8</v>
      </c>
      <c r="AR22" s="6">
        <f t="shared" ref="AR22" si="14">HLOOKUP(AR$19,$BE21:$BZ22,2,0)</f>
        <v>9</v>
      </c>
      <c r="AS22" s="6">
        <f t="shared" ref="AS22" si="15">HLOOKUP(AS$19,$BE21:$BZ22,2,0)</f>
        <v>9</v>
      </c>
      <c r="AT22" s="6">
        <f t="shared" ref="AT22" si="16">HLOOKUP(AT$19,$BE21:$BZ22,2,0)</f>
        <v>8</v>
      </c>
      <c r="AU22" s="6">
        <f t="shared" ref="AU22" si="17">HLOOKUP(AU$19,$BE21:$BZ22,2,0)</f>
        <v>7</v>
      </c>
      <c r="AV22" s="6">
        <f t="shared" ref="AV22" si="18">HLOOKUP(AV$19,$BE21:$BZ22,2,0)</f>
        <v>7</v>
      </c>
      <c r="AW22" s="6">
        <f t="shared" ref="AW22" si="19">HLOOKUP(AW$19,$BE21:$BZ22,2,0)</f>
        <v>7</v>
      </c>
      <c r="AX22" s="6">
        <f t="shared" ref="AX22" si="20">HLOOKUP(AX$19,$BE21:$BZ22,2,0)</f>
        <v>5</v>
      </c>
      <c r="AY22" s="6">
        <f t="shared" ref="AY22" si="21">HLOOKUP(AY$19,$BE21:$BZ22,2,0)</f>
        <v>6</v>
      </c>
      <c r="AZ22" s="6">
        <f t="shared" ref="AZ22" si="22">HLOOKUP(AZ$19,$BE21:$BZ22,2,0)</f>
        <v>4</v>
      </c>
      <c r="BA22" s="6">
        <f t="shared" ref="BA22" si="23">HLOOKUP(BA$19,$BE21:$BZ22,2,0)</f>
        <v>3</v>
      </c>
      <c r="BB22" s="6">
        <f t="shared" ref="BB22" si="24">HLOOKUP(BB$19,$BE21:$BZ22,2,0)</f>
        <v>3</v>
      </c>
      <c r="BC22" s="7">
        <f t="shared" ref="BC22" si="25">HLOOKUP(BC$19,$BE21:$BZ22,2,0)</f>
        <v>3</v>
      </c>
      <c r="BE22">
        <v>0</v>
      </c>
      <c r="BF22">
        <v>8</v>
      </c>
      <c r="BG22">
        <v>10</v>
      </c>
      <c r="BH22">
        <v>7</v>
      </c>
      <c r="BI22">
        <v>9</v>
      </c>
      <c r="BJ22">
        <v>8</v>
      </c>
      <c r="BK22">
        <v>8</v>
      </c>
      <c r="BL22">
        <v>9</v>
      </c>
      <c r="BM22">
        <v>8</v>
      </c>
      <c r="BN22">
        <v>8</v>
      </c>
      <c r="BO22">
        <v>9</v>
      </c>
      <c r="BP22">
        <v>9</v>
      </c>
      <c r="BQ22">
        <v>8</v>
      </c>
      <c r="BR22">
        <v>7</v>
      </c>
      <c r="BS22">
        <v>7</v>
      </c>
      <c r="BT22">
        <v>7</v>
      </c>
      <c r="BU22">
        <v>5</v>
      </c>
      <c r="BV22">
        <v>6</v>
      </c>
      <c r="BW22">
        <v>4</v>
      </c>
      <c r="BX22">
        <v>3</v>
      </c>
      <c r="BY22">
        <v>3</v>
      </c>
      <c r="BZ22">
        <v>3</v>
      </c>
    </row>
    <row r="23" spans="1:78" hidden="1" x14ac:dyDescent="0.25">
      <c r="J23" s="5" t="s">
        <v>1</v>
      </c>
      <c r="K23" s="6" t="s">
        <v>2</v>
      </c>
      <c r="L23" s="7" t="s">
        <v>3</v>
      </c>
      <c r="M23" s="5" t="s">
        <v>27</v>
      </c>
      <c r="N23" s="6" t="s">
        <v>28</v>
      </c>
      <c r="O23" s="6" t="s">
        <v>29</v>
      </c>
      <c r="P23" s="6" t="s">
        <v>30</v>
      </c>
      <c r="Q23" s="7" t="s">
        <v>31</v>
      </c>
      <c r="R23" s="5" t="s">
        <v>32</v>
      </c>
      <c r="S23" s="6" t="s">
        <v>33</v>
      </c>
      <c r="T23" s="6" t="s">
        <v>34</v>
      </c>
      <c r="U23" s="6" t="s">
        <v>35</v>
      </c>
      <c r="V23" s="6" t="s">
        <v>36</v>
      </c>
      <c r="W23" s="7" t="s">
        <v>37</v>
      </c>
      <c r="X23" s="5" t="s">
        <v>38</v>
      </c>
      <c r="Y23" s="6" t="s">
        <v>39</v>
      </c>
      <c r="Z23" s="6" t="s">
        <v>40</v>
      </c>
      <c r="AA23" s="6" t="s">
        <v>41</v>
      </c>
      <c r="AB23" s="6" t="s">
        <v>42</v>
      </c>
      <c r="AC23" s="6" t="s">
        <v>43</v>
      </c>
      <c r="AD23" s="6" t="s">
        <v>44</v>
      </c>
      <c r="AE23" s="6" t="s">
        <v>45</v>
      </c>
      <c r="AF23" s="7" t="s">
        <v>46</v>
      </c>
      <c r="BE23" t="s">
        <v>4</v>
      </c>
      <c r="BF23" t="s">
        <v>5</v>
      </c>
      <c r="BG23" t="s">
        <v>7</v>
      </c>
      <c r="BH23" t="s">
        <v>8</v>
      </c>
      <c r="BI23" t="s">
        <v>9</v>
      </c>
      <c r="BJ23" t="s">
        <v>10</v>
      </c>
      <c r="BK23" t="s">
        <v>11</v>
      </c>
      <c r="BL23" t="s">
        <v>12</v>
      </c>
      <c r="BM23" t="s">
        <v>13</v>
      </c>
      <c r="BN23" t="s">
        <v>14</v>
      </c>
      <c r="BO23" t="s">
        <v>15</v>
      </c>
      <c r="BP23" t="s">
        <v>16</v>
      </c>
      <c r="BQ23" t="s">
        <v>17</v>
      </c>
      <c r="BR23" t="s">
        <v>18</v>
      </c>
      <c r="BS23" t="s">
        <v>19</v>
      </c>
      <c r="BT23" t="s">
        <v>20</v>
      </c>
      <c r="BU23" t="s">
        <v>21</v>
      </c>
      <c r="BV23" t="s">
        <v>22</v>
      </c>
      <c r="BW23" t="s">
        <v>23</v>
      </c>
      <c r="BX23" t="s">
        <v>24</v>
      </c>
      <c r="BY23" t="s">
        <v>25</v>
      </c>
      <c r="BZ23" t="s">
        <v>26</v>
      </c>
    </row>
    <row r="24" spans="1:78" x14ac:dyDescent="0.25">
      <c r="D24">
        <f>MEDIAN(M24:Q24)</f>
        <v>4</v>
      </c>
      <c r="E24">
        <f>MEDIAN(R24:W24)</f>
        <v>1</v>
      </c>
      <c r="F24">
        <f>MEDIAN(X24:AF24)</f>
        <v>2</v>
      </c>
      <c r="G24">
        <f t="array" ref="G24">MEDIAN(IF(ISNUMBER(AG24:BC24),AG24:BC24))</f>
        <v>8</v>
      </c>
      <c r="H24" t="s">
        <v>6</v>
      </c>
      <c r="I24" t="str">
        <f>VLOOKUP(H24,Sheet4!$B$11:$C$60,2,0)</f>
        <v>#XMJ+HS/LIFETIME</v>
      </c>
      <c r="J24" s="5">
        <v>0</v>
      </c>
      <c r="K24" s="6">
        <v>4</v>
      </c>
      <c r="L24" s="7">
        <v>0</v>
      </c>
      <c r="M24" s="5">
        <v>0</v>
      </c>
      <c r="N24" s="6">
        <v>3</v>
      </c>
      <c r="O24" s="6">
        <v>7</v>
      </c>
      <c r="P24" s="6">
        <v>7</v>
      </c>
      <c r="Q24" s="7">
        <v>4</v>
      </c>
      <c r="R24" s="5">
        <v>0</v>
      </c>
      <c r="S24" s="6">
        <v>1</v>
      </c>
      <c r="T24" s="6">
        <v>1</v>
      </c>
      <c r="U24" s="6">
        <v>3</v>
      </c>
      <c r="V24" s="6">
        <v>1</v>
      </c>
      <c r="W24" s="7">
        <v>6</v>
      </c>
      <c r="X24" s="5">
        <v>1</v>
      </c>
      <c r="Y24" s="6">
        <v>2</v>
      </c>
      <c r="Z24" s="6">
        <v>1</v>
      </c>
      <c r="AA24" s="6">
        <v>2</v>
      </c>
      <c r="AB24" s="6">
        <v>5</v>
      </c>
      <c r="AC24" s="6">
        <v>1</v>
      </c>
      <c r="AD24" s="6">
        <v>3</v>
      </c>
      <c r="AE24" s="6">
        <v>2</v>
      </c>
      <c r="AF24" s="7">
        <v>1</v>
      </c>
      <c r="AG24" s="5">
        <f>HLOOKUP(AG$19,$BE23:$BZ24,2,0)</f>
        <v>0</v>
      </c>
      <c r="AH24" s="6">
        <f t="shared" ref="AH24" si="26">HLOOKUP(AH$19,$BE23:$BZ24,2,0)</f>
        <v>7</v>
      </c>
      <c r="AI24" s="6" t="e">
        <f t="shared" ref="AI24" si="27">HLOOKUP(AI$19,$BE23:$BZ24,2,0)</f>
        <v>#N/A</v>
      </c>
      <c r="AJ24" s="6">
        <f t="shared" ref="AJ24" si="28">HLOOKUP(AJ$19,$BE23:$BZ24,2,0)</f>
        <v>9</v>
      </c>
      <c r="AK24" s="6">
        <f t="shared" ref="AK24" si="29">HLOOKUP(AK$19,$BE23:$BZ24,2,0)</f>
        <v>6</v>
      </c>
      <c r="AL24" s="6">
        <f t="shared" ref="AL24" si="30">HLOOKUP(AL$19,$BE23:$BZ24,2,0)</f>
        <v>8</v>
      </c>
      <c r="AM24" s="6">
        <f t="shared" ref="AM24" si="31">HLOOKUP(AM$19,$BE23:$BZ24,2,0)</f>
        <v>8</v>
      </c>
      <c r="AN24" s="6">
        <f t="shared" ref="AN24" si="32">HLOOKUP(AN$19,$BE23:$BZ24,2,0)</f>
        <v>9</v>
      </c>
      <c r="AO24" s="6">
        <f t="shared" ref="AO24" si="33">HLOOKUP(AO$19,$BE23:$BZ24,2,0)</f>
        <v>9</v>
      </c>
      <c r="AP24" s="6">
        <f t="shared" ref="AP24" si="34">HLOOKUP(AP$19,$BE23:$BZ24,2,0)</f>
        <v>9</v>
      </c>
      <c r="AQ24" s="6">
        <f t="shared" ref="AQ24" si="35">HLOOKUP(AQ$19,$BE23:$BZ24,2,0)</f>
        <v>9</v>
      </c>
      <c r="AR24" s="6">
        <f t="shared" ref="AR24" si="36">HLOOKUP(AR$19,$BE23:$BZ24,2,0)</f>
        <v>8</v>
      </c>
      <c r="AS24" s="6">
        <f t="shared" ref="AS24" si="37">HLOOKUP(AS$19,$BE23:$BZ24,2,0)</f>
        <v>10</v>
      </c>
      <c r="AT24" s="6">
        <f t="shared" ref="AT24" si="38">HLOOKUP(AT$19,$BE23:$BZ24,2,0)</f>
        <v>10</v>
      </c>
      <c r="AU24" s="6">
        <f t="shared" ref="AU24" si="39">HLOOKUP(AU$19,$BE23:$BZ24,2,0)</f>
        <v>9</v>
      </c>
      <c r="AV24" s="6">
        <f t="shared" ref="AV24" si="40">HLOOKUP(AV$19,$BE23:$BZ24,2,0)</f>
        <v>7</v>
      </c>
      <c r="AW24" s="6">
        <f t="shared" ref="AW24" si="41">HLOOKUP(AW$19,$BE23:$BZ24,2,0)</f>
        <v>8</v>
      </c>
      <c r="AX24" s="6">
        <f t="shared" ref="AX24" si="42">HLOOKUP(AX$19,$BE23:$BZ24,2,0)</f>
        <v>5</v>
      </c>
      <c r="AY24" s="6">
        <f t="shared" ref="AY24" si="43">HLOOKUP(AY$19,$BE23:$BZ24,2,0)</f>
        <v>5</v>
      </c>
      <c r="AZ24" s="6">
        <f t="shared" ref="AZ24" si="44">HLOOKUP(AZ$19,$BE23:$BZ24,2,0)</f>
        <v>6</v>
      </c>
      <c r="BA24" s="6">
        <f t="shared" ref="BA24" si="45">HLOOKUP(BA$19,$BE23:$BZ24,2,0)</f>
        <v>2</v>
      </c>
      <c r="BB24" s="6">
        <f t="shared" ref="BB24" si="46">HLOOKUP(BB$19,$BE23:$BZ24,2,0)</f>
        <v>2</v>
      </c>
      <c r="BC24" s="7">
        <f t="shared" ref="BC24" si="47">HLOOKUP(BC$19,$BE23:$BZ24,2,0)</f>
        <v>2</v>
      </c>
      <c r="BE24">
        <v>0</v>
      </c>
      <c r="BF24">
        <v>7</v>
      </c>
      <c r="BG24">
        <v>9</v>
      </c>
      <c r="BH24">
        <v>6</v>
      </c>
      <c r="BI24">
        <v>8</v>
      </c>
      <c r="BJ24">
        <v>8</v>
      </c>
      <c r="BK24">
        <v>9</v>
      </c>
      <c r="BL24">
        <v>9</v>
      </c>
      <c r="BM24">
        <v>9</v>
      </c>
      <c r="BN24">
        <v>9</v>
      </c>
      <c r="BO24">
        <v>8</v>
      </c>
      <c r="BP24">
        <v>10</v>
      </c>
      <c r="BQ24">
        <v>10</v>
      </c>
      <c r="BR24">
        <v>9</v>
      </c>
      <c r="BS24">
        <v>7</v>
      </c>
      <c r="BT24">
        <v>8</v>
      </c>
      <c r="BU24">
        <v>5</v>
      </c>
      <c r="BV24">
        <v>5</v>
      </c>
      <c r="BW24">
        <v>6</v>
      </c>
      <c r="BX24">
        <v>2</v>
      </c>
      <c r="BY24">
        <v>2</v>
      </c>
      <c r="BZ24">
        <v>2</v>
      </c>
    </row>
    <row r="25" spans="1:78" hidden="1" x14ac:dyDescent="0.25">
      <c r="J25" s="5" t="s">
        <v>1</v>
      </c>
      <c r="K25" s="6" t="s">
        <v>2</v>
      </c>
      <c r="L25" s="7" t="s">
        <v>3</v>
      </c>
      <c r="M25" s="5" t="s">
        <v>27</v>
      </c>
      <c r="N25" s="6" t="s">
        <v>28</v>
      </c>
      <c r="O25" s="6" t="s">
        <v>29</v>
      </c>
      <c r="P25" s="6" t="s">
        <v>30</v>
      </c>
      <c r="Q25" s="7" t="s">
        <v>31</v>
      </c>
      <c r="R25" s="5" t="s">
        <v>32</v>
      </c>
      <c r="S25" s="6" t="s">
        <v>33</v>
      </c>
      <c r="T25" s="6" t="s">
        <v>34</v>
      </c>
      <c r="U25" s="6" t="s">
        <v>35</v>
      </c>
      <c r="V25" s="6" t="s">
        <v>36</v>
      </c>
      <c r="W25" s="7" t="s">
        <v>37</v>
      </c>
      <c r="X25" s="5" t="s">
        <v>38</v>
      </c>
      <c r="Y25" s="6" t="s">
        <v>39</v>
      </c>
      <c r="Z25" s="6" t="s">
        <v>40</v>
      </c>
      <c r="AA25" s="6" t="s">
        <v>41</v>
      </c>
      <c r="AB25" s="6" t="s">
        <v>42</v>
      </c>
      <c r="AC25" s="6" t="s">
        <v>43</v>
      </c>
      <c r="AD25" s="6" t="s">
        <v>44</v>
      </c>
      <c r="AE25" s="6" t="s">
        <v>45</v>
      </c>
      <c r="AF25" s="7" t="s">
        <v>46</v>
      </c>
      <c r="BE25" t="s">
        <v>4</v>
      </c>
      <c r="BF25" t="s">
        <v>5</v>
      </c>
      <c r="BG25" t="s">
        <v>6</v>
      </c>
      <c r="BH25" t="s">
        <v>8</v>
      </c>
      <c r="BI25" t="s">
        <v>9</v>
      </c>
      <c r="BJ25" t="s">
        <v>10</v>
      </c>
      <c r="BK25" t="s">
        <v>11</v>
      </c>
      <c r="BL25" t="s">
        <v>12</v>
      </c>
      <c r="BM25" t="s">
        <v>13</v>
      </c>
      <c r="BN25" t="s">
        <v>14</v>
      </c>
      <c r="BO25" t="s">
        <v>15</v>
      </c>
      <c r="BP25" t="s">
        <v>16</v>
      </c>
      <c r="BQ25" t="s">
        <v>17</v>
      </c>
      <c r="BR25" t="s">
        <v>18</v>
      </c>
      <c r="BS25" t="s">
        <v>19</v>
      </c>
      <c r="BT25" t="s">
        <v>20</v>
      </c>
      <c r="BU25" t="s">
        <v>21</v>
      </c>
      <c r="BV25" t="s">
        <v>22</v>
      </c>
      <c r="BW25" t="s">
        <v>23</v>
      </c>
      <c r="BX25" t="s">
        <v>24</v>
      </c>
      <c r="BY25" t="s">
        <v>25</v>
      </c>
      <c r="BZ25" t="s">
        <v>26</v>
      </c>
    </row>
    <row r="26" spans="1:78" x14ac:dyDescent="0.25">
      <c r="D26">
        <f>MEDIAN(M26:Q26)</f>
        <v>3</v>
      </c>
      <c r="E26">
        <f>MEDIAN(R26:W26)</f>
        <v>2</v>
      </c>
      <c r="F26">
        <f>MEDIAN(X26:AF26)</f>
        <v>3</v>
      </c>
      <c r="G26">
        <f t="array" ref="G26">MEDIAN(IF(ISNUMBER(AG26:BC26),AG26:BC26))</f>
        <v>7</v>
      </c>
      <c r="H26" t="s">
        <v>7</v>
      </c>
      <c r="I26" t="str">
        <f>VLOOKUP(H26,Sheet4!$B$11:$C$60,2,0)</f>
        <v>#X LSD/LIFETIME</v>
      </c>
      <c r="J26" s="5">
        <v>0</v>
      </c>
      <c r="K26" s="6">
        <v>1</v>
      </c>
      <c r="L26" s="7">
        <v>5</v>
      </c>
      <c r="M26" s="5">
        <v>0</v>
      </c>
      <c r="N26" s="6">
        <v>2</v>
      </c>
      <c r="O26" s="6">
        <v>3</v>
      </c>
      <c r="P26" s="6">
        <v>4</v>
      </c>
      <c r="Q26" s="7">
        <v>4</v>
      </c>
      <c r="R26" s="5">
        <v>0</v>
      </c>
      <c r="S26" s="6">
        <v>2</v>
      </c>
      <c r="T26" s="6">
        <v>2</v>
      </c>
      <c r="U26" s="6">
        <v>4</v>
      </c>
      <c r="V26" s="6">
        <v>3</v>
      </c>
      <c r="W26" s="7">
        <v>1</v>
      </c>
      <c r="X26" s="5">
        <v>0</v>
      </c>
      <c r="Y26" s="6">
        <v>2</v>
      </c>
      <c r="Z26" s="6">
        <v>3</v>
      </c>
      <c r="AA26" s="6">
        <v>4</v>
      </c>
      <c r="AB26" s="6">
        <v>4</v>
      </c>
      <c r="AC26" s="6">
        <v>0</v>
      </c>
      <c r="AD26" s="6">
        <v>4</v>
      </c>
      <c r="AE26" s="6">
        <v>0</v>
      </c>
      <c r="AF26" s="7">
        <v>4</v>
      </c>
      <c r="AG26" s="5">
        <f>HLOOKUP(AG$19,$BE25:$BZ26,2,0)</f>
        <v>0</v>
      </c>
      <c r="AH26" s="6">
        <f t="shared" ref="AH26" si="48">HLOOKUP(AH$19,$BE25:$BZ26,2,0)</f>
        <v>7</v>
      </c>
      <c r="AI26" s="6">
        <f t="shared" ref="AI26" si="49">HLOOKUP(AI$19,$BE25:$BZ26,2,0)</f>
        <v>9</v>
      </c>
      <c r="AJ26" s="6" t="e">
        <f t="shared" ref="AJ26" si="50">HLOOKUP(AJ$19,$BE25:$BZ26,2,0)</f>
        <v>#N/A</v>
      </c>
      <c r="AK26" s="6">
        <f t="shared" ref="AK26" si="51">HLOOKUP(AK$19,$BE25:$BZ26,2,0)</f>
        <v>7</v>
      </c>
      <c r="AL26" s="6">
        <f t="shared" ref="AL26" si="52">HLOOKUP(AL$19,$BE25:$BZ26,2,0)</f>
        <v>9</v>
      </c>
      <c r="AM26" s="6">
        <f t="shared" ref="AM26" si="53">HLOOKUP(AM$19,$BE25:$BZ26,2,0)</f>
        <v>9</v>
      </c>
      <c r="AN26" s="6">
        <f t="shared" ref="AN26" si="54">HLOOKUP(AN$19,$BE25:$BZ26,2,0)</f>
        <v>8</v>
      </c>
      <c r="AO26" s="6">
        <f t="shared" ref="AO26" si="55">HLOOKUP(AO$19,$BE25:$BZ26,2,0)</f>
        <v>9</v>
      </c>
      <c r="AP26" s="6">
        <f t="shared" ref="AP26" si="56">HLOOKUP(AP$19,$BE25:$BZ26,2,0)</f>
        <v>7</v>
      </c>
      <c r="AQ26" s="6">
        <f t="shared" ref="AQ26" si="57">HLOOKUP(AQ$19,$BE25:$BZ26,2,0)</f>
        <v>8</v>
      </c>
      <c r="AR26" s="6">
        <f t="shared" ref="AR26" si="58">HLOOKUP(AR$19,$BE25:$BZ26,2,0)</f>
        <v>8</v>
      </c>
      <c r="AS26" s="6">
        <f t="shared" ref="AS26" si="59">HLOOKUP(AS$19,$BE25:$BZ26,2,0)</f>
        <v>7</v>
      </c>
      <c r="AT26" s="6">
        <f t="shared" ref="AT26" si="60">HLOOKUP(AT$19,$BE25:$BZ26,2,0)</f>
        <v>9</v>
      </c>
      <c r="AU26" s="6">
        <f t="shared" ref="AU26" si="61">HLOOKUP(AU$19,$BE25:$BZ26,2,0)</f>
        <v>9</v>
      </c>
      <c r="AV26" s="6">
        <f t="shared" ref="AV26" si="62">HLOOKUP(AV$19,$BE25:$BZ26,2,0)</f>
        <v>8</v>
      </c>
      <c r="AW26" s="6">
        <f t="shared" ref="AW26" si="63">HLOOKUP(AW$19,$BE25:$BZ26,2,0)</f>
        <v>6</v>
      </c>
      <c r="AX26" s="6">
        <f t="shared" ref="AX26" si="64">HLOOKUP(AX$19,$BE25:$BZ26,2,0)</f>
        <v>5</v>
      </c>
      <c r="AY26" s="6">
        <f t="shared" ref="AY26" si="65">HLOOKUP(AY$19,$BE25:$BZ26,2,0)</f>
        <v>5</v>
      </c>
      <c r="AZ26" s="6">
        <f t="shared" ref="AZ26" si="66">HLOOKUP(AZ$19,$BE25:$BZ26,2,0)</f>
        <v>5</v>
      </c>
      <c r="BA26" s="6">
        <f t="shared" ref="BA26" si="67">HLOOKUP(BA$19,$BE25:$BZ26,2,0)</f>
        <v>3</v>
      </c>
      <c r="BB26" s="6">
        <f t="shared" ref="BB26" si="68">HLOOKUP(BB$19,$BE25:$BZ26,2,0)</f>
        <v>3</v>
      </c>
      <c r="BC26" s="7">
        <f t="shared" ref="BC26" si="69">HLOOKUP(BC$19,$BE25:$BZ26,2,0)</f>
        <v>3</v>
      </c>
      <c r="BE26">
        <v>0</v>
      </c>
      <c r="BF26">
        <v>7</v>
      </c>
      <c r="BG26">
        <v>9</v>
      </c>
      <c r="BH26">
        <v>7</v>
      </c>
      <c r="BI26">
        <v>9</v>
      </c>
      <c r="BJ26">
        <v>9</v>
      </c>
      <c r="BK26">
        <v>8</v>
      </c>
      <c r="BL26">
        <v>9</v>
      </c>
      <c r="BM26">
        <v>7</v>
      </c>
      <c r="BN26">
        <v>8</v>
      </c>
      <c r="BO26">
        <v>8</v>
      </c>
      <c r="BP26">
        <v>7</v>
      </c>
      <c r="BQ26">
        <v>9</v>
      </c>
      <c r="BR26">
        <v>9</v>
      </c>
      <c r="BS26">
        <v>8</v>
      </c>
      <c r="BT26">
        <v>6</v>
      </c>
      <c r="BU26">
        <v>5</v>
      </c>
      <c r="BV26">
        <v>5</v>
      </c>
      <c r="BW26">
        <v>5</v>
      </c>
      <c r="BX26">
        <v>3</v>
      </c>
      <c r="BY26">
        <v>3</v>
      </c>
      <c r="BZ26">
        <v>3</v>
      </c>
    </row>
    <row r="27" spans="1:78" hidden="1" x14ac:dyDescent="0.25">
      <c r="J27" s="5" t="s">
        <v>1</v>
      </c>
      <c r="K27" s="6" t="s">
        <v>2</v>
      </c>
      <c r="L27" s="7" t="s">
        <v>3</v>
      </c>
      <c r="M27" s="5" t="s">
        <v>27</v>
      </c>
      <c r="N27" s="6" t="s">
        <v>28</v>
      </c>
      <c r="O27" s="6" t="s">
        <v>29</v>
      </c>
      <c r="P27" s="6" t="s">
        <v>30</v>
      </c>
      <c r="Q27" s="7" t="s">
        <v>31</v>
      </c>
      <c r="R27" s="5" t="s">
        <v>32</v>
      </c>
      <c r="S27" s="6" t="s">
        <v>33</v>
      </c>
      <c r="T27" s="6" t="s">
        <v>34</v>
      </c>
      <c r="U27" s="6" t="s">
        <v>35</v>
      </c>
      <c r="V27" s="6" t="s">
        <v>36</v>
      </c>
      <c r="W27" s="7" t="s">
        <v>37</v>
      </c>
      <c r="X27" s="5" t="s">
        <v>38</v>
      </c>
      <c r="Y27" s="6" t="s">
        <v>39</v>
      </c>
      <c r="Z27" s="6" t="s">
        <v>40</v>
      </c>
      <c r="AA27" s="6" t="s">
        <v>41</v>
      </c>
      <c r="AB27" s="6" t="s">
        <v>42</v>
      </c>
      <c r="AC27" s="6" t="s">
        <v>43</v>
      </c>
      <c r="AD27" s="6" t="s">
        <v>44</v>
      </c>
      <c r="AE27" s="6" t="s">
        <v>45</v>
      </c>
      <c r="AF27" s="7" t="s">
        <v>46</v>
      </c>
      <c r="BE27" t="s">
        <v>4</v>
      </c>
      <c r="BF27" t="s">
        <v>5</v>
      </c>
      <c r="BG27" t="s">
        <v>6</v>
      </c>
      <c r="BH27" t="s">
        <v>7</v>
      </c>
      <c r="BI27" t="s">
        <v>9</v>
      </c>
      <c r="BJ27" t="s">
        <v>10</v>
      </c>
      <c r="BK27" t="s">
        <v>11</v>
      </c>
      <c r="BL27" t="s">
        <v>12</v>
      </c>
      <c r="BM27" t="s">
        <v>13</v>
      </c>
      <c r="BN27" t="s">
        <v>14</v>
      </c>
      <c r="BO27" t="s">
        <v>15</v>
      </c>
      <c r="BP27" t="s">
        <v>16</v>
      </c>
      <c r="BQ27" t="s">
        <v>17</v>
      </c>
      <c r="BR27" t="s">
        <v>18</v>
      </c>
      <c r="BS27" t="s">
        <v>19</v>
      </c>
      <c r="BT27" t="s">
        <v>20</v>
      </c>
      <c r="BU27" t="s">
        <v>21</v>
      </c>
      <c r="BV27" t="s">
        <v>22</v>
      </c>
      <c r="BW27" t="s">
        <v>23</v>
      </c>
      <c r="BX27" t="s">
        <v>24</v>
      </c>
      <c r="BY27" t="s">
        <v>25</v>
      </c>
      <c r="BZ27" t="s">
        <v>26</v>
      </c>
    </row>
    <row r="28" spans="1:78" x14ac:dyDescent="0.25">
      <c r="D28">
        <f>MEDIAN(M28:Q28)</f>
        <v>3</v>
      </c>
      <c r="E28">
        <f>MEDIAN(R28:W28)</f>
        <v>4.5</v>
      </c>
      <c r="F28">
        <f>MEDIAN(X28:AF28)</f>
        <v>2</v>
      </c>
      <c r="G28">
        <f t="array" ref="G28">MEDIAN(IF(ISNUMBER(AG28:BC28),AG28:BC28))</f>
        <v>8.5</v>
      </c>
      <c r="H28" t="s">
        <v>8</v>
      </c>
      <c r="I28" t="str">
        <f>VLOOKUP(H28,Sheet4!$B$11:$C$60,2,0)</f>
        <v>#X PSYD/LIFETIME</v>
      </c>
      <c r="J28" s="5">
        <v>0</v>
      </c>
      <c r="K28" s="6">
        <v>0</v>
      </c>
      <c r="L28" s="7">
        <v>7</v>
      </c>
      <c r="M28" s="5">
        <v>0</v>
      </c>
      <c r="N28" s="6">
        <v>3</v>
      </c>
      <c r="O28" s="6">
        <v>7</v>
      </c>
      <c r="P28" s="6">
        <v>6</v>
      </c>
      <c r="Q28" s="7">
        <v>3</v>
      </c>
      <c r="R28" s="5">
        <v>0</v>
      </c>
      <c r="S28" s="6">
        <v>4</v>
      </c>
      <c r="T28" s="6">
        <v>5</v>
      </c>
      <c r="U28" s="6">
        <v>6</v>
      </c>
      <c r="V28" s="6">
        <v>8</v>
      </c>
      <c r="W28" s="7">
        <v>3</v>
      </c>
      <c r="X28" s="5">
        <v>1</v>
      </c>
      <c r="Y28" s="6">
        <v>2</v>
      </c>
      <c r="Z28" s="6">
        <v>1</v>
      </c>
      <c r="AA28" s="6">
        <v>5</v>
      </c>
      <c r="AB28" s="6">
        <v>5</v>
      </c>
      <c r="AC28" s="6">
        <v>2</v>
      </c>
      <c r="AD28" s="6">
        <v>2</v>
      </c>
      <c r="AE28" s="6">
        <v>1</v>
      </c>
      <c r="AF28" s="7">
        <v>5</v>
      </c>
      <c r="AG28" s="5">
        <f>HLOOKUP(AG$19,$BE27:$BZ28,2,0)</f>
        <v>0</v>
      </c>
      <c r="AH28" s="6">
        <f t="shared" ref="AH28" si="70">HLOOKUP(AH$19,$BE27:$BZ28,2,0)</f>
        <v>9</v>
      </c>
      <c r="AI28" s="6">
        <f t="shared" ref="AI28" si="71">HLOOKUP(AI$19,$BE27:$BZ28,2,0)</f>
        <v>8</v>
      </c>
      <c r="AJ28" s="6">
        <f t="shared" ref="AJ28" si="72">HLOOKUP(AJ$19,$BE27:$BZ28,2,0)</f>
        <v>10</v>
      </c>
      <c r="AK28" s="6" t="e">
        <f t="shared" ref="AK28" si="73">HLOOKUP(AK$19,$BE27:$BZ28,2,0)</f>
        <v>#N/A</v>
      </c>
      <c r="AL28" s="6">
        <f t="shared" ref="AL28" si="74">HLOOKUP(AL$19,$BE27:$BZ28,2,0)</f>
        <v>10</v>
      </c>
      <c r="AM28" s="6">
        <f t="shared" ref="AM28" si="75">HLOOKUP(AM$19,$BE27:$BZ28,2,0)</f>
        <v>9</v>
      </c>
      <c r="AN28" s="6">
        <f t="shared" ref="AN28" si="76">HLOOKUP(AN$19,$BE27:$BZ28,2,0)</f>
        <v>10</v>
      </c>
      <c r="AO28" s="6">
        <f t="shared" ref="AO28" si="77">HLOOKUP(AO$19,$BE27:$BZ28,2,0)</f>
        <v>10</v>
      </c>
      <c r="AP28" s="6">
        <f t="shared" ref="AP28" si="78">HLOOKUP(AP$19,$BE27:$BZ28,2,0)</f>
        <v>10</v>
      </c>
      <c r="AQ28" s="6">
        <f t="shared" ref="AQ28" si="79">HLOOKUP(AQ$19,$BE27:$BZ28,2,0)</f>
        <v>10</v>
      </c>
      <c r="AR28" s="6">
        <f t="shared" ref="AR28" si="80">HLOOKUP(AR$19,$BE27:$BZ28,2,0)</f>
        <v>10</v>
      </c>
      <c r="AS28" s="6">
        <f t="shared" ref="AS28" si="81">HLOOKUP(AS$19,$BE27:$BZ28,2,0)</f>
        <v>9</v>
      </c>
      <c r="AT28" s="6">
        <f t="shared" ref="AT28" si="82">HLOOKUP(AT$19,$BE27:$BZ28,2,0)</f>
        <v>9</v>
      </c>
      <c r="AU28" s="6">
        <f t="shared" ref="AU28" si="83">HLOOKUP(AU$19,$BE27:$BZ28,2,0)</f>
        <v>8</v>
      </c>
      <c r="AV28" s="6">
        <f t="shared" ref="AV28" si="84">HLOOKUP(AV$19,$BE27:$BZ28,2,0)</f>
        <v>6</v>
      </c>
      <c r="AW28" s="6">
        <f t="shared" ref="AW28" si="85">HLOOKUP(AW$19,$BE27:$BZ28,2,0)</f>
        <v>6</v>
      </c>
      <c r="AX28" s="6">
        <f t="shared" ref="AX28" si="86">HLOOKUP(AX$19,$BE27:$BZ28,2,0)</f>
        <v>6</v>
      </c>
      <c r="AY28" s="6">
        <f t="shared" ref="AY28" si="87">HLOOKUP(AY$19,$BE27:$BZ28,2,0)</f>
        <v>6</v>
      </c>
      <c r="AZ28" s="6">
        <f t="shared" ref="AZ28" si="88">HLOOKUP(AZ$19,$BE27:$BZ28,2,0)</f>
        <v>3</v>
      </c>
      <c r="BA28" s="6">
        <f t="shared" ref="BA28" si="89">HLOOKUP(BA$19,$BE27:$BZ28,2,0)</f>
        <v>2</v>
      </c>
      <c r="BB28" s="6">
        <f t="shared" ref="BB28" si="90">HLOOKUP(BB$19,$BE27:$BZ28,2,0)</f>
        <v>2</v>
      </c>
      <c r="BC28" s="7">
        <f t="shared" ref="BC28" si="91">HLOOKUP(BC$19,$BE27:$BZ28,2,0)</f>
        <v>2</v>
      </c>
      <c r="BE28">
        <v>0</v>
      </c>
      <c r="BF28">
        <v>9</v>
      </c>
      <c r="BG28">
        <v>8</v>
      </c>
      <c r="BH28">
        <v>10</v>
      </c>
      <c r="BI28">
        <v>10</v>
      </c>
      <c r="BJ28">
        <v>9</v>
      </c>
      <c r="BK28">
        <v>10</v>
      </c>
      <c r="BL28">
        <v>10</v>
      </c>
      <c r="BM28">
        <v>10</v>
      </c>
      <c r="BN28">
        <v>10</v>
      </c>
      <c r="BO28">
        <v>10</v>
      </c>
      <c r="BP28">
        <v>9</v>
      </c>
      <c r="BQ28">
        <v>9</v>
      </c>
      <c r="BR28">
        <v>8</v>
      </c>
      <c r="BS28">
        <v>6</v>
      </c>
      <c r="BT28">
        <v>6</v>
      </c>
      <c r="BU28">
        <v>6</v>
      </c>
      <c r="BV28">
        <v>6</v>
      </c>
      <c r="BW28">
        <v>3</v>
      </c>
      <c r="BX28">
        <v>2</v>
      </c>
      <c r="BY28">
        <v>2</v>
      </c>
      <c r="BZ28">
        <v>2</v>
      </c>
    </row>
    <row r="29" spans="1:78" hidden="1" x14ac:dyDescent="0.25">
      <c r="J29" s="5" t="s">
        <v>1</v>
      </c>
      <c r="K29" s="6" t="s">
        <v>2</v>
      </c>
      <c r="L29" s="7" t="s">
        <v>3</v>
      </c>
      <c r="M29" s="5" t="s">
        <v>27</v>
      </c>
      <c r="N29" s="6" t="s">
        <v>28</v>
      </c>
      <c r="O29" s="6" t="s">
        <v>29</v>
      </c>
      <c r="P29" s="6" t="s">
        <v>30</v>
      </c>
      <c r="Q29" s="7" t="s">
        <v>31</v>
      </c>
      <c r="R29" s="5" t="s">
        <v>32</v>
      </c>
      <c r="S29" s="6" t="s">
        <v>33</v>
      </c>
      <c r="T29" s="6" t="s">
        <v>34</v>
      </c>
      <c r="U29" s="6" t="s">
        <v>35</v>
      </c>
      <c r="V29" s="6" t="s">
        <v>36</v>
      </c>
      <c r="W29" s="7" t="s">
        <v>37</v>
      </c>
      <c r="X29" s="5" t="s">
        <v>38</v>
      </c>
      <c r="Y29" s="6" t="s">
        <v>39</v>
      </c>
      <c r="Z29" s="6" t="s">
        <v>40</v>
      </c>
      <c r="AA29" s="6" t="s">
        <v>41</v>
      </c>
      <c r="AB29" s="6" t="s">
        <v>42</v>
      </c>
      <c r="AC29" s="6" t="s">
        <v>43</v>
      </c>
      <c r="AD29" s="6" t="s">
        <v>44</v>
      </c>
      <c r="AE29" s="6" t="s">
        <v>45</v>
      </c>
      <c r="AF29" s="7" t="s">
        <v>46</v>
      </c>
      <c r="BE29" t="s">
        <v>4</v>
      </c>
      <c r="BF29" t="s">
        <v>5</v>
      </c>
      <c r="BG29" t="s">
        <v>6</v>
      </c>
      <c r="BH29" t="s">
        <v>7</v>
      </c>
      <c r="BI29" t="s">
        <v>8</v>
      </c>
      <c r="BJ29" t="s">
        <v>10</v>
      </c>
      <c r="BK29" t="s">
        <v>11</v>
      </c>
      <c r="BL29" t="s">
        <v>12</v>
      </c>
      <c r="BM29" t="s">
        <v>13</v>
      </c>
      <c r="BN29" t="s">
        <v>14</v>
      </c>
      <c r="BO29" t="s">
        <v>15</v>
      </c>
      <c r="BP29" t="s">
        <v>16</v>
      </c>
      <c r="BQ29" t="s">
        <v>17</v>
      </c>
      <c r="BR29" t="s">
        <v>18</v>
      </c>
      <c r="BS29" t="s">
        <v>19</v>
      </c>
      <c r="BT29" t="s">
        <v>20</v>
      </c>
      <c r="BU29" t="s">
        <v>21</v>
      </c>
      <c r="BV29" t="s">
        <v>22</v>
      </c>
      <c r="BW29" t="s">
        <v>23</v>
      </c>
      <c r="BX29" t="s">
        <v>24</v>
      </c>
      <c r="BY29" t="s">
        <v>25</v>
      </c>
      <c r="BZ29" t="s">
        <v>26</v>
      </c>
    </row>
    <row r="30" spans="1:78" x14ac:dyDescent="0.25">
      <c r="D30">
        <f>MEDIAN(M30:Q30)</f>
        <v>2</v>
      </c>
      <c r="E30">
        <f>MEDIAN(R30:W30)</f>
        <v>0.5</v>
      </c>
      <c r="F30">
        <f>MEDIAN(X30:AF30)</f>
        <v>5</v>
      </c>
      <c r="G30">
        <f t="array" ref="G30">MEDIAN(IF(ISNUMBER(AG30:BC30),AG30:BC30))</f>
        <v>8</v>
      </c>
      <c r="H30" t="s">
        <v>9</v>
      </c>
      <c r="I30" t="str">
        <f>VLOOKUP(H30,Sheet4!$B$11:$C$60,2,0)</f>
        <v>#X AMPH/LIFETIME</v>
      </c>
      <c r="J30" s="5">
        <v>0</v>
      </c>
      <c r="K30" s="6">
        <v>1</v>
      </c>
      <c r="L30" s="7">
        <v>2</v>
      </c>
      <c r="M30" s="5">
        <v>0</v>
      </c>
      <c r="N30" s="6">
        <v>2</v>
      </c>
      <c r="O30" s="6">
        <v>3</v>
      </c>
      <c r="P30" s="6">
        <v>6</v>
      </c>
      <c r="Q30" s="7">
        <v>2</v>
      </c>
      <c r="R30" s="5">
        <v>0</v>
      </c>
      <c r="S30" s="6">
        <v>0</v>
      </c>
      <c r="T30" s="6">
        <v>1</v>
      </c>
      <c r="U30" s="6">
        <v>2</v>
      </c>
      <c r="V30" s="6">
        <v>0</v>
      </c>
      <c r="W30" s="7">
        <v>2</v>
      </c>
      <c r="X30" s="5">
        <v>0</v>
      </c>
      <c r="Y30" s="6">
        <v>4</v>
      </c>
      <c r="Z30" s="6">
        <v>6</v>
      </c>
      <c r="AA30" s="6">
        <v>6</v>
      </c>
      <c r="AB30" s="6">
        <v>5</v>
      </c>
      <c r="AC30" s="6">
        <v>6</v>
      </c>
      <c r="AD30" s="6">
        <v>2</v>
      </c>
      <c r="AE30" s="6">
        <v>3</v>
      </c>
      <c r="AF30" s="7">
        <v>9</v>
      </c>
      <c r="AG30" s="5">
        <f>HLOOKUP(AG$19,$BE29:$BZ30,2,0)</f>
        <v>0</v>
      </c>
      <c r="AH30" s="6">
        <f t="shared" ref="AH30" si="92">HLOOKUP(AH$19,$BE29:$BZ30,2,0)</f>
        <v>6</v>
      </c>
      <c r="AI30" s="6">
        <f t="shared" ref="AI30" si="93">HLOOKUP(AI$19,$BE29:$BZ30,2,0)</f>
        <v>9</v>
      </c>
      <c r="AJ30" s="6">
        <f t="shared" ref="AJ30" si="94">HLOOKUP(AJ$19,$BE29:$BZ30,2,0)</f>
        <v>9</v>
      </c>
      <c r="AK30" s="6">
        <f t="shared" ref="AK30" si="95">HLOOKUP(AK$19,$BE29:$BZ30,2,0)</f>
        <v>8</v>
      </c>
      <c r="AL30" s="6" t="e">
        <f t="shared" ref="AL30" si="96">HLOOKUP(AL$19,$BE29:$BZ30,2,0)</f>
        <v>#N/A</v>
      </c>
      <c r="AM30" s="6">
        <f t="shared" ref="AM30" si="97">HLOOKUP(AM$19,$BE29:$BZ30,2,0)</f>
        <v>10</v>
      </c>
      <c r="AN30" s="6">
        <f t="shared" ref="AN30" si="98">HLOOKUP(AN$19,$BE29:$BZ30,2,0)</f>
        <v>10</v>
      </c>
      <c r="AO30" s="6">
        <f t="shared" ref="AO30" si="99">HLOOKUP(AO$19,$BE29:$BZ30,2,0)</f>
        <v>9</v>
      </c>
      <c r="AP30" s="6">
        <f t="shared" ref="AP30" si="100">HLOOKUP(AP$19,$BE29:$BZ30,2,0)</f>
        <v>9</v>
      </c>
      <c r="AQ30" s="6">
        <f t="shared" ref="AQ30" si="101">HLOOKUP(AQ$19,$BE29:$BZ30,2,0)</f>
        <v>8</v>
      </c>
      <c r="AR30" s="6">
        <f t="shared" ref="AR30" si="102">HLOOKUP(AR$19,$BE29:$BZ30,2,0)</f>
        <v>9</v>
      </c>
      <c r="AS30" s="6">
        <f t="shared" ref="AS30" si="103">HLOOKUP(AS$19,$BE29:$BZ30,2,0)</f>
        <v>10</v>
      </c>
      <c r="AT30" s="6">
        <f t="shared" ref="AT30" si="104">HLOOKUP(AT$19,$BE29:$BZ30,2,0)</f>
        <v>9</v>
      </c>
      <c r="AU30" s="6">
        <f t="shared" ref="AU30" si="105">HLOOKUP(AU$19,$BE29:$BZ30,2,0)</f>
        <v>10</v>
      </c>
      <c r="AV30" s="6">
        <f t="shared" ref="AV30" si="106">HLOOKUP(AV$19,$BE29:$BZ30,2,0)</f>
        <v>6</v>
      </c>
      <c r="AW30" s="6">
        <f t="shared" ref="AW30" si="107">HLOOKUP(AW$19,$BE29:$BZ30,2,0)</f>
        <v>6</v>
      </c>
      <c r="AX30" s="6">
        <f t="shared" ref="AX30" si="108">HLOOKUP(AX$19,$BE29:$BZ30,2,0)</f>
        <v>5</v>
      </c>
      <c r="AY30" s="6">
        <f t="shared" ref="AY30" si="109">HLOOKUP(AY$19,$BE29:$BZ30,2,0)</f>
        <v>5</v>
      </c>
      <c r="AZ30" s="6">
        <f t="shared" ref="AZ30" si="110">HLOOKUP(AZ$19,$BE29:$BZ30,2,0)</f>
        <v>3</v>
      </c>
      <c r="BA30" s="6">
        <f t="shared" ref="BA30" si="111">HLOOKUP(BA$19,$BE29:$BZ30,2,0)</f>
        <v>4</v>
      </c>
      <c r="BB30" s="6">
        <f t="shared" ref="BB30" si="112">HLOOKUP(BB$19,$BE29:$BZ30,2,0)</f>
        <v>4</v>
      </c>
      <c r="BC30" s="7">
        <f t="shared" ref="BC30" si="113">HLOOKUP(BC$19,$BE29:$BZ30,2,0)</f>
        <v>3</v>
      </c>
      <c r="BE30">
        <v>0</v>
      </c>
      <c r="BF30">
        <v>6</v>
      </c>
      <c r="BG30">
        <v>9</v>
      </c>
      <c r="BH30">
        <v>9</v>
      </c>
      <c r="BI30">
        <v>8</v>
      </c>
      <c r="BJ30">
        <v>10</v>
      </c>
      <c r="BK30">
        <v>10</v>
      </c>
      <c r="BL30">
        <v>9</v>
      </c>
      <c r="BM30">
        <v>9</v>
      </c>
      <c r="BN30">
        <v>8</v>
      </c>
      <c r="BO30">
        <v>9</v>
      </c>
      <c r="BP30">
        <v>10</v>
      </c>
      <c r="BQ30">
        <v>9</v>
      </c>
      <c r="BR30">
        <v>10</v>
      </c>
      <c r="BS30">
        <v>6</v>
      </c>
      <c r="BT30">
        <v>6</v>
      </c>
      <c r="BU30">
        <v>5</v>
      </c>
      <c r="BV30">
        <v>5</v>
      </c>
      <c r="BW30">
        <v>3</v>
      </c>
      <c r="BX30">
        <v>4</v>
      </c>
      <c r="BY30">
        <v>4</v>
      </c>
      <c r="BZ30">
        <v>3</v>
      </c>
    </row>
    <row r="31" spans="1:78" hidden="1" x14ac:dyDescent="0.25">
      <c r="J31" s="5" t="s">
        <v>1</v>
      </c>
      <c r="K31" s="6" t="s">
        <v>2</v>
      </c>
      <c r="L31" s="7" t="s">
        <v>3</v>
      </c>
      <c r="M31" s="5" t="s">
        <v>27</v>
      </c>
      <c r="N31" s="6" t="s">
        <v>28</v>
      </c>
      <c r="O31" s="6" t="s">
        <v>29</v>
      </c>
      <c r="P31" s="6" t="s">
        <v>30</v>
      </c>
      <c r="Q31" s="7" t="s">
        <v>31</v>
      </c>
      <c r="R31" s="5" t="s">
        <v>32</v>
      </c>
      <c r="S31" s="6" t="s">
        <v>33</v>
      </c>
      <c r="T31" s="6" t="s">
        <v>34</v>
      </c>
      <c r="U31" s="6" t="s">
        <v>35</v>
      </c>
      <c r="V31" s="6" t="s">
        <v>36</v>
      </c>
      <c r="W31" s="7" t="s">
        <v>37</v>
      </c>
      <c r="X31" s="5" t="s">
        <v>38</v>
      </c>
      <c r="Y31" s="6" t="s">
        <v>39</v>
      </c>
      <c r="Z31" s="6" t="s">
        <v>40</v>
      </c>
      <c r="AA31" s="6" t="s">
        <v>41</v>
      </c>
      <c r="AB31" s="6" t="s">
        <v>42</v>
      </c>
      <c r="AC31" s="6" t="s">
        <v>43</v>
      </c>
      <c r="AD31" s="6" t="s">
        <v>44</v>
      </c>
      <c r="AE31" s="6" t="s">
        <v>45</v>
      </c>
      <c r="AF31" s="7" t="s">
        <v>46</v>
      </c>
      <c r="BE31" t="s">
        <v>4</v>
      </c>
      <c r="BF31" t="s">
        <v>5</v>
      </c>
      <c r="BG31" t="s">
        <v>6</v>
      </c>
      <c r="BH31" t="s">
        <v>7</v>
      </c>
      <c r="BI31" t="s">
        <v>8</v>
      </c>
      <c r="BJ31" t="s">
        <v>9</v>
      </c>
      <c r="BK31" t="s">
        <v>11</v>
      </c>
      <c r="BL31" t="s">
        <v>12</v>
      </c>
      <c r="BM31" t="s">
        <v>13</v>
      </c>
      <c r="BN31" t="s">
        <v>14</v>
      </c>
      <c r="BO31" t="s">
        <v>15</v>
      </c>
      <c r="BP31" t="s">
        <v>16</v>
      </c>
      <c r="BQ31" t="s">
        <v>17</v>
      </c>
      <c r="BR31" t="s">
        <v>18</v>
      </c>
      <c r="BS31" t="s">
        <v>19</v>
      </c>
      <c r="BT31" t="s">
        <v>20</v>
      </c>
      <c r="BU31" t="s">
        <v>21</v>
      </c>
      <c r="BV31" t="s">
        <v>22</v>
      </c>
      <c r="BW31" t="s">
        <v>23</v>
      </c>
      <c r="BX31" t="s">
        <v>24</v>
      </c>
      <c r="BY31" t="s">
        <v>25</v>
      </c>
      <c r="BZ31" t="s">
        <v>26</v>
      </c>
    </row>
    <row r="32" spans="1:78" x14ac:dyDescent="0.25">
      <c r="D32">
        <f>MEDIAN(M32:Q32)</f>
        <v>3</v>
      </c>
      <c r="E32">
        <f>MEDIAN(R32:W32)</f>
        <v>5.5</v>
      </c>
      <c r="F32">
        <f>MEDIAN(X32:AF32)</f>
        <v>3</v>
      </c>
      <c r="G32">
        <f t="array" ref="G32">MEDIAN(IF(ISNUMBER(AG32:BC32),AG32:BC32))</f>
        <v>7.5</v>
      </c>
      <c r="H32" t="s">
        <v>10</v>
      </c>
      <c r="I32" t="str">
        <f>VLOOKUP(H32,Sheet4!$B$11:$C$60,2,0)</f>
        <v>#X SED/BARB/LIFE</v>
      </c>
      <c r="J32" s="5">
        <v>0</v>
      </c>
      <c r="K32" s="6">
        <v>3</v>
      </c>
      <c r="L32" s="7">
        <v>8</v>
      </c>
      <c r="M32" s="5">
        <v>0</v>
      </c>
      <c r="N32" s="6">
        <v>2</v>
      </c>
      <c r="O32" s="6">
        <v>3</v>
      </c>
      <c r="P32" s="6">
        <v>5</v>
      </c>
      <c r="Q32" s="7">
        <v>3</v>
      </c>
      <c r="R32" s="5">
        <v>0</v>
      </c>
      <c r="S32" s="6">
        <v>4</v>
      </c>
      <c r="T32" s="6">
        <v>9</v>
      </c>
      <c r="U32" s="6">
        <v>7</v>
      </c>
      <c r="V32" s="6">
        <v>6</v>
      </c>
      <c r="W32" s="7">
        <v>5</v>
      </c>
      <c r="X32" s="5">
        <v>1</v>
      </c>
      <c r="Y32" s="6">
        <v>3</v>
      </c>
      <c r="Z32" s="6">
        <v>3</v>
      </c>
      <c r="AA32" s="6">
        <v>8</v>
      </c>
      <c r="AB32" s="6">
        <v>2</v>
      </c>
      <c r="AC32" s="6">
        <v>6</v>
      </c>
      <c r="AD32" s="6">
        <v>0</v>
      </c>
      <c r="AE32" s="6">
        <v>1</v>
      </c>
      <c r="AF32" s="7">
        <v>4</v>
      </c>
      <c r="AG32" s="5">
        <f>HLOOKUP(AG$19,$BE31:$BZ32,2,0)</f>
        <v>0</v>
      </c>
      <c r="AH32" s="6">
        <f t="shared" ref="AH32" si="114">HLOOKUP(AH$19,$BE31:$BZ32,2,0)</f>
        <v>8</v>
      </c>
      <c r="AI32" s="6">
        <f t="shared" ref="AI32" si="115">HLOOKUP(AI$19,$BE31:$BZ32,2,0)</f>
        <v>7</v>
      </c>
      <c r="AJ32" s="6">
        <f t="shared" ref="AJ32" si="116">HLOOKUP(AJ$19,$BE31:$BZ32,2,0)</f>
        <v>9</v>
      </c>
      <c r="AK32" s="6">
        <f t="shared" ref="AK32" si="117">HLOOKUP(AK$19,$BE31:$BZ32,2,0)</f>
        <v>7</v>
      </c>
      <c r="AL32" s="6">
        <f t="shared" ref="AL32" si="118">HLOOKUP(AL$19,$BE31:$BZ32,2,0)</f>
        <v>9</v>
      </c>
      <c r="AM32" s="6" t="e">
        <f t="shared" ref="AM32" si="119">HLOOKUP(AM$19,$BE31:$BZ32,2,0)</f>
        <v>#N/A</v>
      </c>
      <c r="AN32" s="6">
        <f t="shared" ref="AN32" si="120">HLOOKUP(AN$19,$BE31:$BZ32,2,0)</f>
        <v>8</v>
      </c>
      <c r="AO32" s="6">
        <f t="shared" ref="AO32" si="121">HLOOKUP(AO$19,$BE31:$BZ32,2,0)</f>
        <v>9</v>
      </c>
      <c r="AP32" s="6">
        <f t="shared" ref="AP32" si="122">HLOOKUP(AP$19,$BE31:$BZ32,2,0)</f>
        <v>9</v>
      </c>
      <c r="AQ32" s="6">
        <f t="shared" ref="AQ32" si="123">HLOOKUP(AQ$19,$BE31:$BZ32,2,0)</f>
        <v>8</v>
      </c>
      <c r="AR32" s="6">
        <f t="shared" ref="AR32" si="124">HLOOKUP(AR$19,$BE31:$BZ32,2,0)</f>
        <v>9</v>
      </c>
      <c r="AS32" s="6">
        <f t="shared" ref="AS32" si="125">HLOOKUP(AS$19,$BE31:$BZ32,2,0)</f>
        <v>8</v>
      </c>
      <c r="AT32" s="6">
        <f t="shared" ref="AT32" si="126">HLOOKUP(AT$19,$BE31:$BZ32,2,0)</f>
        <v>8</v>
      </c>
      <c r="AU32" s="6">
        <f t="shared" ref="AU32" si="127">HLOOKUP(AU$19,$BE31:$BZ32,2,0)</f>
        <v>9</v>
      </c>
      <c r="AV32" s="6">
        <f t="shared" ref="AV32" si="128">HLOOKUP(AV$19,$BE31:$BZ32,2,0)</f>
        <v>4</v>
      </c>
      <c r="AW32" s="6">
        <f t="shared" ref="AW32" si="129">HLOOKUP(AW$19,$BE31:$BZ32,2,0)</f>
        <v>7</v>
      </c>
      <c r="AX32" s="6">
        <f t="shared" ref="AX32" si="130">HLOOKUP(AX$19,$BE31:$BZ32,2,0)</f>
        <v>6</v>
      </c>
      <c r="AY32" s="6">
        <f t="shared" ref="AY32" si="131">HLOOKUP(AY$19,$BE31:$BZ32,2,0)</f>
        <v>6</v>
      </c>
      <c r="AZ32" s="6">
        <f t="shared" ref="AZ32" si="132">HLOOKUP(AZ$19,$BE31:$BZ32,2,0)</f>
        <v>4</v>
      </c>
      <c r="BA32" s="6">
        <f t="shared" ref="BA32" si="133">HLOOKUP(BA$19,$BE31:$BZ32,2,0)</f>
        <v>3</v>
      </c>
      <c r="BB32" s="6">
        <f t="shared" ref="BB32" si="134">HLOOKUP(BB$19,$BE31:$BZ32,2,0)</f>
        <v>2</v>
      </c>
      <c r="BC32" s="7">
        <f t="shared" ref="BC32" si="135">HLOOKUP(BC$19,$BE31:$BZ32,2,0)</f>
        <v>2</v>
      </c>
      <c r="BE32">
        <v>0</v>
      </c>
      <c r="BF32">
        <v>8</v>
      </c>
      <c r="BG32">
        <v>7</v>
      </c>
      <c r="BH32">
        <v>9</v>
      </c>
      <c r="BI32">
        <v>7</v>
      </c>
      <c r="BJ32">
        <v>9</v>
      </c>
      <c r="BK32">
        <v>8</v>
      </c>
      <c r="BL32">
        <v>9</v>
      </c>
      <c r="BM32">
        <v>9</v>
      </c>
      <c r="BN32">
        <v>8</v>
      </c>
      <c r="BO32">
        <v>9</v>
      </c>
      <c r="BP32">
        <v>8</v>
      </c>
      <c r="BQ32">
        <v>8</v>
      </c>
      <c r="BR32">
        <v>9</v>
      </c>
      <c r="BS32">
        <v>4</v>
      </c>
      <c r="BT32">
        <v>7</v>
      </c>
      <c r="BU32">
        <v>6</v>
      </c>
      <c r="BV32">
        <v>6</v>
      </c>
      <c r="BW32">
        <v>4</v>
      </c>
      <c r="BX32">
        <v>3</v>
      </c>
      <c r="BY32">
        <v>2</v>
      </c>
      <c r="BZ32">
        <v>2</v>
      </c>
    </row>
    <row r="33" spans="4:78" hidden="1" x14ac:dyDescent="0.25">
      <c r="J33" s="5" t="s">
        <v>1</v>
      </c>
      <c r="K33" s="6" t="s">
        <v>2</v>
      </c>
      <c r="L33" s="7" t="s">
        <v>3</v>
      </c>
      <c r="M33" s="5" t="s">
        <v>27</v>
      </c>
      <c r="N33" s="6" t="s">
        <v>28</v>
      </c>
      <c r="O33" s="6" t="s">
        <v>29</v>
      </c>
      <c r="P33" s="6" t="s">
        <v>30</v>
      </c>
      <c r="Q33" s="7" t="s">
        <v>31</v>
      </c>
      <c r="R33" s="5" t="s">
        <v>32</v>
      </c>
      <c r="S33" s="6" t="s">
        <v>33</v>
      </c>
      <c r="T33" s="6" t="s">
        <v>34</v>
      </c>
      <c r="U33" s="6" t="s">
        <v>35</v>
      </c>
      <c r="V33" s="6" t="s">
        <v>36</v>
      </c>
      <c r="W33" s="7" t="s">
        <v>37</v>
      </c>
      <c r="X33" s="5" t="s">
        <v>38</v>
      </c>
      <c r="Y33" s="6" t="s">
        <v>39</v>
      </c>
      <c r="Z33" s="6" t="s">
        <v>40</v>
      </c>
      <c r="AA33" s="6" t="s">
        <v>41</v>
      </c>
      <c r="AB33" s="6" t="s">
        <v>42</v>
      </c>
      <c r="AC33" s="6" t="s">
        <v>43</v>
      </c>
      <c r="AD33" s="6" t="s">
        <v>44</v>
      </c>
      <c r="AE33" s="6" t="s">
        <v>45</v>
      </c>
      <c r="AF33" s="7" t="s">
        <v>46</v>
      </c>
      <c r="BE33" t="s">
        <v>4</v>
      </c>
      <c r="BF33" t="s">
        <v>5</v>
      </c>
      <c r="BG33" t="s">
        <v>6</v>
      </c>
      <c r="BH33" t="s">
        <v>7</v>
      </c>
      <c r="BI33" t="s">
        <v>8</v>
      </c>
      <c r="BJ33" t="s">
        <v>9</v>
      </c>
      <c r="BK33" t="s">
        <v>10</v>
      </c>
      <c r="BL33" t="s">
        <v>12</v>
      </c>
      <c r="BM33" t="s">
        <v>13</v>
      </c>
      <c r="BN33" t="s">
        <v>14</v>
      </c>
      <c r="BO33" t="s">
        <v>15</v>
      </c>
      <c r="BP33" t="s">
        <v>16</v>
      </c>
      <c r="BQ33" t="s">
        <v>17</v>
      </c>
      <c r="BR33" t="s">
        <v>18</v>
      </c>
      <c r="BS33" t="s">
        <v>19</v>
      </c>
      <c r="BT33" t="s">
        <v>20</v>
      </c>
      <c r="BU33" t="s">
        <v>21</v>
      </c>
      <c r="BV33" t="s">
        <v>22</v>
      </c>
      <c r="BW33" t="s">
        <v>23</v>
      </c>
      <c r="BX33" t="s">
        <v>24</v>
      </c>
      <c r="BY33" t="s">
        <v>25</v>
      </c>
      <c r="BZ33" t="s">
        <v>26</v>
      </c>
    </row>
    <row r="34" spans="4:78" x14ac:dyDescent="0.25">
      <c r="D34">
        <f>MEDIAN(M34:Q34)</f>
        <v>2</v>
      </c>
      <c r="E34">
        <f>MEDIAN(R34:W34)</f>
        <v>6</v>
      </c>
      <c r="F34">
        <f>MEDIAN(X34:AF34)</f>
        <v>5</v>
      </c>
      <c r="G34">
        <f t="array" ref="G34">MEDIAN(IF(ISNUMBER(AG34:BC34),AG34:BC34))</f>
        <v>7</v>
      </c>
      <c r="H34" t="s">
        <v>11</v>
      </c>
      <c r="I34" t="str">
        <f>VLOOKUP(H34,Sheet4!$B$11:$C$60,2,0)</f>
        <v>#X TRQL/LIFETIME</v>
      </c>
      <c r="J34" s="5">
        <v>0</v>
      </c>
      <c r="K34" s="6">
        <v>1</v>
      </c>
      <c r="L34" s="7">
        <v>4</v>
      </c>
      <c r="M34" s="5">
        <v>0</v>
      </c>
      <c r="N34" s="6">
        <v>2</v>
      </c>
      <c r="O34" s="6">
        <v>4</v>
      </c>
      <c r="P34" s="6">
        <v>4</v>
      </c>
      <c r="Q34" s="7">
        <v>2</v>
      </c>
      <c r="R34" s="5">
        <v>0</v>
      </c>
      <c r="S34" s="6">
        <v>4</v>
      </c>
      <c r="T34" s="6">
        <v>6</v>
      </c>
      <c r="U34" s="6">
        <v>6</v>
      </c>
      <c r="V34" s="6">
        <v>8</v>
      </c>
      <c r="W34" s="7">
        <v>7</v>
      </c>
      <c r="X34" s="5">
        <v>0</v>
      </c>
      <c r="Y34" s="6">
        <v>5</v>
      </c>
      <c r="Z34" s="6">
        <v>9</v>
      </c>
      <c r="AA34" s="6">
        <v>5</v>
      </c>
      <c r="AB34" s="6">
        <v>7</v>
      </c>
      <c r="AC34" s="6">
        <v>6</v>
      </c>
      <c r="AD34" s="6">
        <v>1</v>
      </c>
      <c r="AE34" s="6">
        <v>1</v>
      </c>
      <c r="AF34" s="7">
        <v>7</v>
      </c>
      <c r="AG34" s="5">
        <f>HLOOKUP(AG$19,$BE33:$BZ34,2,0)</f>
        <v>0</v>
      </c>
      <c r="AH34" s="6">
        <f t="shared" ref="AH34" si="136">HLOOKUP(AH$19,$BE33:$BZ34,2,0)</f>
        <v>7</v>
      </c>
      <c r="AI34" s="6">
        <f t="shared" ref="AI34" si="137">HLOOKUP(AI$19,$BE33:$BZ34,2,0)</f>
        <v>7</v>
      </c>
      <c r="AJ34" s="6">
        <f t="shared" ref="AJ34" si="138">HLOOKUP(AJ$19,$BE33:$BZ34,2,0)</f>
        <v>7</v>
      </c>
      <c r="AK34" s="6">
        <f t="shared" ref="AK34" si="139">HLOOKUP(AK$19,$BE33:$BZ34,2,0)</f>
        <v>8</v>
      </c>
      <c r="AL34" s="6">
        <f t="shared" ref="AL34" si="140">HLOOKUP(AL$19,$BE33:$BZ34,2,0)</f>
        <v>10</v>
      </c>
      <c r="AM34" s="6">
        <f t="shared" ref="AM34" si="141">HLOOKUP(AM$19,$BE33:$BZ34,2,0)</f>
        <v>7</v>
      </c>
      <c r="AN34" s="6" t="e">
        <f t="shared" ref="AN34" si="142">HLOOKUP(AN$19,$BE33:$BZ34,2,0)</f>
        <v>#N/A</v>
      </c>
      <c r="AO34" s="6">
        <f t="shared" ref="AO34" si="143">HLOOKUP(AO$19,$BE33:$BZ34,2,0)</f>
        <v>8</v>
      </c>
      <c r="AP34" s="6">
        <f t="shared" ref="AP34" si="144">HLOOKUP(AP$19,$BE33:$BZ34,2,0)</f>
        <v>9</v>
      </c>
      <c r="AQ34" s="6">
        <f t="shared" ref="AQ34" si="145">HLOOKUP(AQ$19,$BE33:$BZ34,2,0)</f>
        <v>9</v>
      </c>
      <c r="AR34" s="6">
        <f t="shared" ref="AR34" si="146">HLOOKUP(AR$19,$BE33:$BZ34,2,0)</f>
        <v>9</v>
      </c>
      <c r="AS34" s="6">
        <f t="shared" ref="AS34" si="147">HLOOKUP(AS$19,$BE33:$BZ34,2,0)</f>
        <v>8</v>
      </c>
      <c r="AT34" s="6">
        <f t="shared" ref="AT34" si="148">HLOOKUP(AT$19,$BE33:$BZ34,2,0)</f>
        <v>9</v>
      </c>
      <c r="AU34" s="6">
        <f t="shared" ref="AU34" si="149">HLOOKUP(AU$19,$BE33:$BZ34,2,0)</f>
        <v>8</v>
      </c>
      <c r="AV34" s="6">
        <f t="shared" ref="AV34" si="150">HLOOKUP(AV$19,$BE33:$BZ34,2,0)</f>
        <v>8</v>
      </c>
      <c r="AW34" s="6">
        <f t="shared" ref="AW34" si="151">HLOOKUP(AW$19,$BE33:$BZ34,2,0)</f>
        <v>6</v>
      </c>
      <c r="AX34" s="6">
        <f t="shared" ref="AX34" si="152">HLOOKUP(AX$19,$BE33:$BZ34,2,0)</f>
        <v>4</v>
      </c>
      <c r="AY34" s="6">
        <f t="shared" ref="AY34" si="153">HLOOKUP(AY$19,$BE33:$BZ34,2,0)</f>
        <v>5</v>
      </c>
      <c r="AZ34" s="6">
        <f t="shared" ref="AZ34" si="154">HLOOKUP(AZ$19,$BE33:$BZ34,2,0)</f>
        <v>3</v>
      </c>
      <c r="BA34" s="6">
        <f t="shared" ref="BA34" si="155">HLOOKUP(BA$19,$BE33:$BZ34,2,0)</f>
        <v>3</v>
      </c>
      <c r="BB34" s="6">
        <f t="shared" ref="BB34" si="156">HLOOKUP(BB$19,$BE33:$BZ34,2,0)</f>
        <v>3</v>
      </c>
      <c r="BC34" s="7">
        <f t="shared" ref="BC34" si="157">HLOOKUP(BC$19,$BE33:$BZ34,2,0)</f>
        <v>3</v>
      </c>
      <c r="BE34">
        <v>0</v>
      </c>
      <c r="BF34">
        <v>7</v>
      </c>
      <c r="BG34">
        <v>7</v>
      </c>
      <c r="BH34">
        <v>7</v>
      </c>
      <c r="BI34">
        <v>8</v>
      </c>
      <c r="BJ34">
        <v>10</v>
      </c>
      <c r="BK34">
        <v>7</v>
      </c>
      <c r="BL34">
        <v>8</v>
      </c>
      <c r="BM34">
        <v>9</v>
      </c>
      <c r="BN34">
        <v>9</v>
      </c>
      <c r="BO34">
        <v>9</v>
      </c>
      <c r="BP34">
        <v>8</v>
      </c>
      <c r="BQ34">
        <v>9</v>
      </c>
      <c r="BR34">
        <v>8</v>
      </c>
      <c r="BS34">
        <v>8</v>
      </c>
      <c r="BT34">
        <v>6</v>
      </c>
      <c r="BU34">
        <v>4</v>
      </c>
      <c r="BV34">
        <v>5</v>
      </c>
      <c r="BW34">
        <v>3</v>
      </c>
      <c r="BX34">
        <v>3</v>
      </c>
      <c r="BY34">
        <v>3</v>
      </c>
      <c r="BZ34">
        <v>3</v>
      </c>
    </row>
    <row r="35" spans="4:78" hidden="1" x14ac:dyDescent="0.25">
      <c r="J35" s="5" t="s">
        <v>1</v>
      </c>
      <c r="K35" s="6" t="s">
        <v>2</v>
      </c>
      <c r="L35" s="7" t="s">
        <v>3</v>
      </c>
      <c r="M35" s="5" t="s">
        <v>27</v>
      </c>
      <c r="N35" s="6" t="s">
        <v>28</v>
      </c>
      <c r="O35" s="6" t="s">
        <v>29</v>
      </c>
      <c r="P35" s="6" t="s">
        <v>30</v>
      </c>
      <c r="Q35" s="7" t="s">
        <v>31</v>
      </c>
      <c r="R35" s="5" t="s">
        <v>32</v>
      </c>
      <c r="S35" s="6" t="s">
        <v>33</v>
      </c>
      <c r="T35" s="6" t="s">
        <v>34</v>
      </c>
      <c r="U35" s="6" t="s">
        <v>35</v>
      </c>
      <c r="V35" s="6" t="s">
        <v>36</v>
      </c>
      <c r="W35" s="7" t="s">
        <v>37</v>
      </c>
      <c r="X35" s="5" t="s">
        <v>38</v>
      </c>
      <c r="Y35" s="6" t="s">
        <v>39</v>
      </c>
      <c r="Z35" s="6" t="s">
        <v>40</v>
      </c>
      <c r="AA35" s="6" t="s">
        <v>41</v>
      </c>
      <c r="AB35" s="6" t="s">
        <v>42</v>
      </c>
      <c r="AC35" s="6" t="s">
        <v>43</v>
      </c>
      <c r="AD35" s="6" t="s">
        <v>44</v>
      </c>
      <c r="AE35" s="6" t="s">
        <v>45</v>
      </c>
      <c r="AF35" s="7" t="s">
        <v>46</v>
      </c>
      <c r="BE35" t="s">
        <v>4</v>
      </c>
      <c r="BF35" t="s">
        <v>5</v>
      </c>
      <c r="BG35" t="s">
        <v>6</v>
      </c>
      <c r="BH35" t="s">
        <v>7</v>
      </c>
      <c r="BI35" t="s">
        <v>8</v>
      </c>
      <c r="BJ35" t="s">
        <v>9</v>
      </c>
      <c r="BK35" t="s">
        <v>10</v>
      </c>
      <c r="BL35" t="s">
        <v>11</v>
      </c>
      <c r="BM35" t="s">
        <v>13</v>
      </c>
      <c r="BN35" t="s">
        <v>14</v>
      </c>
      <c r="BO35" t="s">
        <v>15</v>
      </c>
      <c r="BP35" t="s">
        <v>16</v>
      </c>
      <c r="BQ35" t="s">
        <v>17</v>
      </c>
      <c r="BR35" t="s">
        <v>18</v>
      </c>
      <c r="BS35" t="s">
        <v>19</v>
      </c>
      <c r="BT35" t="s">
        <v>20</v>
      </c>
      <c r="BU35" t="s">
        <v>21</v>
      </c>
      <c r="BV35" t="s">
        <v>22</v>
      </c>
      <c r="BW35" t="s">
        <v>23</v>
      </c>
      <c r="BX35" t="s">
        <v>24</v>
      </c>
      <c r="BY35" t="s">
        <v>25</v>
      </c>
      <c r="BZ35" t="s">
        <v>26</v>
      </c>
    </row>
    <row r="36" spans="4:78" x14ac:dyDescent="0.25">
      <c r="D36">
        <f>MEDIAN(M36:Q36)</f>
        <v>5</v>
      </c>
      <c r="E36">
        <f>MEDIAN(R36:W36)</f>
        <v>1.5</v>
      </c>
      <c r="F36">
        <f>MEDIAN(X36:AF36)</f>
        <v>0</v>
      </c>
      <c r="G36">
        <f t="array" ref="G36">MEDIAN(IF(ISNUMBER(AG36:BC36),AG36:BC36))</f>
        <v>6</v>
      </c>
      <c r="H36" t="s">
        <v>12</v>
      </c>
      <c r="I36" t="str">
        <f>VLOOKUP(H36,Sheet4!$B$11:$C$60,2,0)</f>
        <v>#X NARC/LIFETIME</v>
      </c>
      <c r="J36" s="5">
        <v>0</v>
      </c>
      <c r="K36" s="6">
        <v>7</v>
      </c>
      <c r="L36" s="7">
        <v>4</v>
      </c>
      <c r="M36" s="5">
        <v>0</v>
      </c>
      <c r="N36" s="6">
        <v>6</v>
      </c>
      <c r="O36" s="6">
        <v>5</v>
      </c>
      <c r="P36" s="6">
        <v>5</v>
      </c>
      <c r="Q36" s="7">
        <v>9</v>
      </c>
      <c r="R36" s="5">
        <v>0</v>
      </c>
      <c r="S36" s="6">
        <v>2</v>
      </c>
      <c r="T36" s="6">
        <v>1</v>
      </c>
      <c r="U36" s="6">
        <v>5</v>
      </c>
      <c r="V36" s="6">
        <v>5</v>
      </c>
      <c r="W36" s="7">
        <v>1</v>
      </c>
      <c r="X36" s="5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1</v>
      </c>
      <c r="AE36" s="6">
        <v>2</v>
      </c>
      <c r="AF36" s="7">
        <v>2</v>
      </c>
      <c r="AG36" s="5">
        <f>HLOOKUP(AG$19,$BE35:$BZ36,2,0)</f>
        <v>0</v>
      </c>
      <c r="AH36" s="6">
        <f t="shared" ref="AH36" si="158">HLOOKUP(AH$19,$BE35:$BZ36,2,0)</f>
        <v>7</v>
      </c>
      <c r="AI36" s="6">
        <f t="shared" ref="AI36" si="159">HLOOKUP(AI$19,$BE35:$BZ36,2,0)</f>
        <v>6</v>
      </c>
      <c r="AJ36" s="6">
        <f t="shared" ref="AJ36" si="160">HLOOKUP(AJ$19,$BE35:$BZ36,2,0)</f>
        <v>7</v>
      </c>
      <c r="AK36" s="6">
        <f t="shared" ref="AK36" si="161">HLOOKUP(AK$19,$BE35:$BZ36,2,0)</f>
        <v>7</v>
      </c>
      <c r="AL36" s="6">
        <f t="shared" ref="AL36" si="162">HLOOKUP(AL$19,$BE35:$BZ36,2,0)</f>
        <v>8</v>
      </c>
      <c r="AM36" s="6">
        <f t="shared" ref="AM36" si="163">HLOOKUP(AM$19,$BE35:$BZ36,2,0)</f>
        <v>6</v>
      </c>
      <c r="AN36" s="6">
        <f t="shared" ref="AN36" si="164">HLOOKUP(AN$19,$BE35:$BZ36,2,0)</f>
        <v>7</v>
      </c>
      <c r="AO36" s="6" t="e">
        <f t="shared" ref="AO36" si="165">HLOOKUP(AO$19,$BE35:$BZ36,2,0)</f>
        <v>#N/A</v>
      </c>
      <c r="AP36" s="6">
        <f t="shared" ref="AP36" si="166">HLOOKUP(AP$19,$BE35:$BZ36,2,0)</f>
        <v>9</v>
      </c>
      <c r="AQ36" s="6">
        <f t="shared" ref="AQ36" si="167">HLOOKUP(AQ$19,$BE35:$BZ36,2,0)</f>
        <v>7</v>
      </c>
      <c r="AR36" s="6">
        <f t="shared" ref="AR36" si="168">HLOOKUP(AR$19,$BE35:$BZ36,2,0)</f>
        <v>9</v>
      </c>
      <c r="AS36" s="6">
        <f t="shared" ref="AS36" si="169">HLOOKUP(AS$19,$BE35:$BZ36,2,0)</f>
        <v>6</v>
      </c>
      <c r="AT36" s="6">
        <f t="shared" ref="AT36" si="170">HLOOKUP(AT$19,$BE35:$BZ36,2,0)</f>
        <v>8</v>
      </c>
      <c r="AU36" s="6">
        <f t="shared" ref="AU36" si="171">HLOOKUP(AU$19,$BE35:$BZ36,2,0)</f>
        <v>6</v>
      </c>
      <c r="AV36" s="6">
        <f t="shared" ref="AV36" si="172">HLOOKUP(AV$19,$BE35:$BZ36,2,0)</f>
        <v>7</v>
      </c>
      <c r="AW36" s="6">
        <f t="shared" ref="AW36" si="173">HLOOKUP(AW$19,$BE35:$BZ36,2,0)</f>
        <v>6</v>
      </c>
      <c r="AX36" s="6">
        <f t="shared" ref="AX36" si="174">HLOOKUP(AX$19,$BE35:$BZ36,2,0)</f>
        <v>5</v>
      </c>
      <c r="AY36" s="6">
        <f t="shared" ref="AY36" si="175">HLOOKUP(AY$19,$BE35:$BZ36,2,0)</f>
        <v>4</v>
      </c>
      <c r="AZ36" s="6">
        <f t="shared" ref="AZ36" si="176">HLOOKUP(AZ$19,$BE35:$BZ36,2,0)</f>
        <v>5</v>
      </c>
      <c r="BA36" s="6">
        <f t="shared" ref="BA36" si="177">HLOOKUP(BA$19,$BE35:$BZ36,2,0)</f>
        <v>4</v>
      </c>
      <c r="BB36" s="6">
        <f t="shared" ref="BB36" si="178">HLOOKUP(BB$19,$BE35:$BZ36,2,0)</f>
        <v>3</v>
      </c>
      <c r="BC36" s="7">
        <f t="shared" ref="BC36" si="179">HLOOKUP(BC$19,$BE35:$BZ36,2,0)</f>
        <v>3</v>
      </c>
      <c r="BE36">
        <v>0</v>
      </c>
      <c r="BF36">
        <v>7</v>
      </c>
      <c r="BG36">
        <v>6</v>
      </c>
      <c r="BH36">
        <v>7</v>
      </c>
      <c r="BI36">
        <v>7</v>
      </c>
      <c r="BJ36">
        <v>8</v>
      </c>
      <c r="BK36">
        <v>6</v>
      </c>
      <c r="BL36">
        <v>7</v>
      </c>
      <c r="BM36">
        <v>9</v>
      </c>
      <c r="BN36">
        <v>7</v>
      </c>
      <c r="BO36">
        <v>9</v>
      </c>
      <c r="BP36">
        <v>6</v>
      </c>
      <c r="BQ36">
        <v>8</v>
      </c>
      <c r="BR36">
        <v>6</v>
      </c>
      <c r="BS36">
        <v>7</v>
      </c>
      <c r="BT36">
        <v>6</v>
      </c>
      <c r="BU36">
        <v>5</v>
      </c>
      <c r="BV36">
        <v>4</v>
      </c>
      <c r="BW36">
        <v>5</v>
      </c>
      <c r="BX36">
        <v>4</v>
      </c>
      <c r="BY36">
        <v>3</v>
      </c>
      <c r="BZ36">
        <v>3</v>
      </c>
    </row>
    <row r="37" spans="4:78" hidden="1" x14ac:dyDescent="0.25">
      <c r="J37" s="5" t="s">
        <v>1</v>
      </c>
      <c r="K37" s="6" t="s">
        <v>2</v>
      </c>
      <c r="L37" s="7" t="s">
        <v>3</v>
      </c>
      <c r="M37" s="5" t="s">
        <v>27</v>
      </c>
      <c r="N37" s="6" t="s">
        <v>28</v>
      </c>
      <c r="O37" s="6" t="s">
        <v>29</v>
      </c>
      <c r="P37" s="6" t="s">
        <v>30</v>
      </c>
      <c r="Q37" s="7" t="s">
        <v>31</v>
      </c>
      <c r="R37" s="5" t="s">
        <v>32</v>
      </c>
      <c r="S37" s="6" t="s">
        <v>33</v>
      </c>
      <c r="T37" s="6" t="s">
        <v>34</v>
      </c>
      <c r="U37" s="6" t="s">
        <v>35</v>
      </c>
      <c r="V37" s="6" t="s">
        <v>36</v>
      </c>
      <c r="W37" s="7" t="s">
        <v>37</v>
      </c>
      <c r="X37" s="5" t="s">
        <v>38</v>
      </c>
      <c r="Y37" s="6" t="s">
        <v>39</v>
      </c>
      <c r="Z37" s="6" t="s">
        <v>40</v>
      </c>
      <c r="AA37" s="6" t="s">
        <v>41</v>
      </c>
      <c r="AB37" s="6" t="s">
        <v>42</v>
      </c>
      <c r="AC37" s="6" t="s">
        <v>43</v>
      </c>
      <c r="AD37" s="6" t="s">
        <v>44</v>
      </c>
      <c r="AE37" s="6" t="s">
        <v>45</v>
      </c>
      <c r="AF37" s="7" t="s">
        <v>46</v>
      </c>
      <c r="BE37" t="s">
        <v>4</v>
      </c>
      <c r="BF37" t="s">
        <v>5</v>
      </c>
      <c r="BG37" t="s">
        <v>6</v>
      </c>
      <c r="BH37" t="s">
        <v>7</v>
      </c>
      <c r="BI37" t="s">
        <v>8</v>
      </c>
      <c r="BJ37" t="s">
        <v>9</v>
      </c>
      <c r="BK37" t="s">
        <v>10</v>
      </c>
      <c r="BL37" t="s">
        <v>11</v>
      </c>
      <c r="BM37" t="s">
        <v>12</v>
      </c>
      <c r="BN37" t="s">
        <v>14</v>
      </c>
      <c r="BO37" t="s">
        <v>15</v>
      </c>
      <c r="BP37" t="s">
        <v>16</v>
      </c>
      <c r="BQ37" t="s">
        <v>17</v>
      </c>
      <c r="BR37" t="s">
        <v>18</v>
      </c>
      <c r="BS37" t="s">
        <v>19</v>
      </c>
      <c r="BT37" t="s">
        <v>20</v>
      </c>
      <c r="BU37" t="s">
        <v>21</v>
      </c>
      <c r="BV37" t="s">
        <v>22</v>
      </c>
      <c r="BW37" t="s">
        <v>23</v>
      </c>
      <c r="BX37" t="s">
        <v>24</v>
      </c>
      <c r="BY37" t="s">
        <v>25</v>
      </c>
      <c r="BZ37" t="s">
        <v>26</v>
      </c>
    </row>
    <row r="38" spans="4:78" x14ac:dyDescent="0.25">
      <c r="D38">
        <f>MEDIAN(M38:Q38)</f>
        <v>3</v>
      </c>
      <c r="E38">
        <f>MEDIAN(R38:W38)</f>
        <v>5.5</v>
      </c>
      <c r="F38">
        <f>MEDIAN(X38:AF38)</f>
        <v>4</v>
      </c>
      <c r="G38">
        <f t="array" ref="G38">MEDIAN(IF(ISNUMBER(AG38:BC38),AG38:BC38))</f>
        <v>8</v>
      </c>
      <c r="H38" t="s">
        <v>13</v>
      </c>
      <c r="I38" t="str">
        <f>VLOOKUP(H38,Sheet4!$B$11:$C$60,2,0)</f>
        <v>#X INHL/LIFETIME</v>
      </c>
      <c r="J38" s="5">
        <v>0</v>
      </c>
      <c r="K38" s="6">
        <v>5</v>
      </c>
      <c r="L38" s="7">
        <v>4</v>
      </c>
      <c r="M38" s="5">
        <v>0</v>
      </c>
      <c r="N38" s="6">
        <v>3</v>
      </c>
      <c r="O38" s="6">
        <v>1</v>
      </c>
      <c r="P38" s="6">
        <v>6</v>
      </c>
      <c r="Q38" s="7">
        <v>3</v>
      </c>
      <c r="R38" s="5">
        <v>0</v>
      </c>
      <c r="S38" s="6">
        <v>1</v>
      </c>
      <c r="T38" s="6">
        <v>7</v>
      </c>
      <c r="U38" s="6">
        <v>5</v>
      </c>
      <c r="V38" s="6">
        <v>6</v>
      </c>
      <c r="W38" s="7">
        <v>7</v>
      </c>
      <c r="X38" s="5">
        <v>0</v>
      </c>
      <c r="Y38" s="6">
        <v>4</v>
      </c>
      <c r="Z38" s="6">
        <v>5</v>
      </c>
      <c r="AA38" s="6">
        <v>5</v>
      </c>
      <c r="AB38" s="6">
        <v>8</v>
      </c>
      <c r="AC38" s="6">
        <v>3</v>
      </c>
      <c r="AD38" s="6">
        <v>3</v>
      </c>
      <c r="AE38" s="6">
        <v>1</v>
      </c>
      <c r="AF38" s="7">
        <v>6</v>
      </c>
      <c r="AG38" s="5">
        <f>HLOOKUP(AG$19,$BE37:$BZ38,2,0)</f>
        <v>0</v>
      </c>
      <c r="AH38" s="6">
        <f t="shared" ref="AH38" si="180">HLOOKUP(AH$19,$BE37:$BZ38,2,0)</f>
        <v>8</v>
      </c>
      <c r="AI38" s="6">
        <f t="shared" ref="AI38" si="181">HLOOKUP(AI$19,$BE37:$BZ38,2,0)</f>
        <v>7</v>
      </c>
      <c r="AJ38" s="6">
        <f t="shared" ref="AJ38" si="182">HLOOKUP(AJ$19,$BE37:$BZ38,2,0)</f>
        <v>10</v>
      </c>
      <c r="AK38" s="6">
        <f t="shared" ref="AK38" si="183">HLOOKUP(AK$19,$BE37:$BZ38,2,0)</f>
        <v>8</v>
      </c>
      <c r="AL38" s="6">
        <f t="shared" ref="AL38" si="184">HLOOKUP(AL$19,$BE37:$BZ38,2,0)</f>
        <v>9</v>
      </c>
      <c r="AM38" s="6">
        <f t="shared" ref="AM38" si="185">HLOOKUP(AM$19,$BE37:$BZ38,2,0)</f>
        <v>9</v>
      </c>
      <c r="AN38" s="6">
        <f t="shared" ref="AN38" si="186">HLOOKUP(AN$19,$BE37:$BZ38,2,0)</f>
        <v>10</v>
      </c>
      <c r="AO38" s="6">
        <f t="shared" ref="AO38" si="187">HLOOKUP(AO$19,$BE37:$BZ38,2,0)</f>
        <v>10</v>
      </c>
      <c r="AP38" s="6" t="e">
        <f t="shared" ref="AP38" si="188">HLOOKUP(AP$19,$BE37:$BZ38,2,0)</f>
        <v>#N/A</v>
      </c>
      <c r="AQ38" s="6">
        <f t="shared" ref="AQ38" si="189">HLOOKUP(AQ$19,$BE37:$BZ38,2,0)</f>
        <v>9</v>
      </c>
      <c r="AR38" s="6">
        <f t="shared" ref="AR38" si="190">HLOOKUP(AR$19,$BE37:$BZ38,2,0)</f>
        <v>10</v>
      </c>
      <c r="AS38" s="6">
        <f t="shared" ref="AS38" si="191">HLOOKUP(AS$19,$BE37:$BZ38,2,0)</f>
        <v>8</v>
      </c>
      <c r="AT38" s="6">
        <f t="shared" ref="AT38" si="192">HLOOKUP(AT$19,$BE37:$BZ38,2,0)</f>
        <v>8</v>
      </c>
      <c r="AU38" s="6">
        <f t="shared" ref="AU38" si="193">HLOOKUP(AU$19,$BE37:$BZ38,2,0)</f>
        <v>9</v>
      </c>
      <c r="AV38" s="6">
        <f t="shared" ref="AV38" si="194">HLOOKUP(AV$19,$BE37:$BZ38,2,0)</f>
        <v>7</v>
      </c>
      <c r="AW38" s="6">
        <f t="shared" ref="AW38" si="195">HLOOKUP(AW$19,$BE37:$BZ38,2,0)</f>
        <v>5</v>
      </c>
      <c r="AX38" s="6">
        <f t="shared" ref="AX38" si="196">HLOOKUP(AX$19,$BE37:$BZ38,2,0)</f>
        <v>6</v>
      </c>
      <c r="AY38" s="6">
        <f t="shared" ref="AY38" si="197">HLOOKUP(AY$19,$BE37:$BZ38,2,0)</f>
        <v>6</v>
      </c>
      <c r="AZ38" s="6">
        <f t="shared" ref="AZ38" si="198">HLOOKUP(AZ$19,$BE37:$BZ38,2,0)</f>
        <v>1</v>
      </c>
      <c r="BA38" s="6">
        <f t="shared" ref="BA38" si="199">HLOOKUP(BA$19,$BE37:$BZ38,2,0)</f>
        <v>3</v>
      </c>
      <c r="BB38" s="6">
        <f t="shared" ref="BB38" si="200">HLOOKUP(BB$19,$BE37:$BZ38,2,0)</f>
        <v>1</v>
      </c>
      <c r="BC38" s="7">
        <f t="shared" ref="BC38" si="201">HLOOKUP(BC$19,$BE37:$BZ38,2,0)</f>
        <v>1</v>
      </c>
      <c r="BE38">
        <v>0</v>
      </c>
      <c r="BF38">
        <v>8</v>
      </c>
      <c r="BG38">
        <v>7</v>
      </c>
      <c r="BH38">
        <v>10</v>
      </c>
      <c r="BI38">
        <v>8</v>
      </c>
      <c r="BJ38">
        <v>9</v>
      </c>
      <c r="BK38">
        <v>9</v>
      </c>
      <c r="BL38">
        <v>10</v>
      </c>
      <c r="BM38">
        <v>10</v>
      </c>
      <c r="BN38">
        <v>9</v>
      </c>
      <c r="BO38">
        <v>10</v>
      </c>
      <c r="BP38">
        <v>8</v>
      </c>
      <c r="BQ38">
        <v>8</v>
      </c>
      <c r="BR38">
        <v>9</v>
      </c>
      <c r="BS38">
        <v>7</v>
      </c>
      <c r="BT38">
        <v>5</v>
      </c>
      <c r="BU38">
        <v>6</v>
      </c>
      <c r="BV38">
        <v>6</v>
      </c>
      <c r="BW38">
        <v>1</v>
      </c>
      <c r="BX38">
        <v>3</v>
      </c>
      <c r="BY38">
        <v>1</v>
      </c>
      <c r="BZ38">
        <v>1</v>
      </c>
    </row>
    <row r="39" spans="4:78" hidden="1" x14ac:dyDescent="0.25">
      <c r="J39" s="5" t="s">
        <v>1</v>
      </c>
      <c r="K39" s="6" t="s">
        <v>2</v>
      </c>
      <c r="L39" s="7" t="s">
        <v>3</v>
      </c>
      <c r="M39" s="5" t="s">
        <v>27</v>
      </c>
      <c r="N39" s="6" t="s">
        <v>28</v>
      </c>
      <c r="O39" s="6" t="s">
        <v>29</v>
      </c>
      <c r="P39" s="6" t="s">
        <v>30</v>
      </c>
      <c r="Q39" s="7" t="s">
        <v>31</v>
      </c>
      <c r="R39" s="5" t="s">
        <v>32</v>
      </c>
      <c r="S39" s="6" t="s">
        <v>33</v>
      </c>
      <c r="T39" s="6" t="s">
        <v>34</v>
      </c>
      <c r="U39" s="6" t="s">
        <v>35</v>
      </c>
      <c r="V39" s="6" t="s">
        <v>36</v>
      </c>
      <c r="W39" s="7" t="s">
        <v>37</v>
      </c>
      <c r="X39" s="5" t="s">
        <v>38</v>
      </c>
      <c r="Y39" s="6" t="s">
        <v>39</v>
      </c>
      <c r="Z39" s="6" t="s">
        <v>40</v>
      </c>
      <c r="AA39" s="6" t="s">
        <v>41</v>
      </c>
      <c r="AB39" s="6" t="s">
        <v>42</v>
      </c>
      <c r="AC39" s="6" t="s">
        <v>43</v>
      </c>
      <c r="AD39" s="6" t="s">
        <v>44</v>
      </c>
      <c r="AE39" s="6" t="s">
        <v>45</v>
      </c>
      <c r="AF39" s="7" t="s">
        <v>46</v>
      </c>
      <c r="BE39" t="s">
        <v>4</v>
      </c>
      <c r="BF39" t="s">
        <v>5</v>
      </c>
      <c r="BG39" t="s">
        <v>6</v>
      </c>
      <c r="BH39" t="s">
        <v>7</v>
      </c>
      <c r="BI39" t="s">
        <v>8</v>
      </c>
      <c r="BJ39" t="s">
        <v>9</v>
      </c>
      <c r="BK39" t="s">
        <v>10</v>
      </c>
      <c r="BL39" t="s">
        <v>11</v>
      </c>
      <c r="BM39" t="s">
        <v>12</v>
      </c>
      <c r="BN39" t="s">
        <v>13</v>
      </c>
      <c r="BO39" t="s">
        <v>15</v>
      </c>
      <c r="BP39" t="s">
        <v>16</v>
      </c>
      <c r="BQ39" t="s">
        <v>17</v>
      </c>
      <c r="BR39" t="s">
        <v>18</v>
      </c>
      <c r="BS39" t="s">
        <v>19</v>
      </c>
      <c r="BT39" t="s">
        <v>20</v>
      </c>
      <c r="BU39" t="s">
        <v>21</v>
      </c>
      <c r="BV39" t="s">
        <v>22</v>
      </c>
      <c r="BW39" t="s">
        <v>23</v>
      </c>
      <c r="BX39" t="s">
        <v>24</v>
      </c>
      <c r="BY39" t="s">
        <v>25</v>
      </c>
      <c r="BZ39" t="s">
        <v>26</v>
      </c>
    </row>
    <row r="40" spans="4:78" x14ac:dyDescent="0.25">
      <c r="D40">
        <f>MEDIAN(M40:Q40)</f>
        <v>5</v>
      </c>
      <c r="E40">
        <f>MEDIAN(R40:W40)</f>
        <v>3.5</v>
      </c>
      <c r="F40">
        <f>MEDIAN(X40:AF40)</f>
        <v>4</v>
      </c>
      <c r="G40">
        <f t="array" ref="G40">MEDIAN(IF(ISNUMBER(AG40:BC40),AG40:BC40))</f>
        <v>9</v>
      </c>
      <c r="H40" t="s">
        <v>14</v>
      </c>
      <c r="I40" t="str">
        <f>VLOOKUP(H40,Sheet4!$B$11:$C$60,2,0)</f>
        <v>#X BEER/LIFETIME</v>
      </c>
      <c r="J40" s="5">
        <v>0</v>
      </c>
      <c r="K40" s="6">
        <v>0</v>
      </c>
      <c r="L40" s="7">
        <v>3</v>
      </c>
      <c r="M40" s="5">
        <v>0</v>
      </c>
      <c r="N40" s="6">
        <v>0</v>
      </c>
      <c r="O40" s="6">
        <v>7</v>
      </c>
      <c r="P40" s="6">
        <v>5</v>
      </c>
      <c r="Q40" s="7">
        <v>5</v>
      </c>
      <c r="R40" s="5">
        <v>0</v>
      </c>
      <c r="S40" s="6">
        <v>3</v>
      </c>
      <c r="T40" s="6">
        <v>7</v>
      </c>
      <c r="U40" s="6">
        <v>4</v>
      </c>
      <c r="V40" s="6">
        <v>5</v>
      </c>
      <c r="W40" s="7">
        <v>3</v>
      </c>
      <c r="X40" s="5">
        <v>1</v>
      </c>
      <c r="Y40" s="6">
        <v>4</v>
      </c>
      <c r="Z40" s="6">
        <v>5</v>
      </c>
      <c r="AA40" s="6">
        <v>7</v>
      </c>
      <c r="AB40" s="6">
        <v>1</v>
      </c>
      <c r="AC40" s="6">
        <v>0</v>
      </c>
      <c r="AD40" s="6">
        <v>6</v>
      </c>
      <c r="AE40" s="6">
        <v>9</v>
      </c>
      <c r="AF40" s="7">
        <v>0</v>
      </c>
      <c r="AG40" s="5">
        <f>HLOOKUP(AG$19,$BE39:$BZ40,2,0)</f>
        <v>0</v>
      </c>
      <c r="AH40" s="6">
        <f t="shared" ref="AH40" si="202">HLOOKUP(AH$19,$BE39:$BZ40,2,0)</f>
        <v>9</v>
      </c>
      <c r="AI40" s="6">
        <f t="shared" ref="AI40" si="203">HLOOKUP(AI$19,$BE39:$BZ40,2,0)</f>
        <v>9</v>
      </c>
      <c r="AJ40" s="6">
        <f t="shared" ref="AJ40" si="204">HLOOKUP(AJ$19,$BE39:$BZ40,2,0)</f>
        <v>9</v>
      </c>
      <c r="AK40" s="6">
        <f t="shared" ref="AK40" si="205">HLOOKUP(AK$19,$BE39:$BZ40,2,0)</f>
        <v>9</v>
      </c>
      <c r="AL40" s="6">
        <f t="shared" ref="AL40" si="206">HLOOKUP(AL$19,$BE39:$BZ40,2,0)</f>
        <v>9</v>
      </c>
      <c r="AM40" s="6">
        <f t="shared" ref="AM40" si="207">HLOOKUP(AM$19,$BE39:$BZ40,2,0)</f>
        <v>9</v>
      </c>
      <c r="AN40" s="6">
        <f t="shared" ref="AN40" si="208">HLOOKUP(AN$19,$BE39:$BZ40,2,0)</f>
        <v>9</v>
      </c>
      <c r="AO40" s="6">
        <f t="shared" ref="AO40" si="209">HLOOKUP(AO$19,$BE39:$BZ40,2,0)</f>
        <v>9</v>
      </c>
      <c r="AP40" s="6">
        <f t="shared" ref="AP40" si="210">HLOOKUP(AP$19,$BE39:$BZ40,2,0)</f>
        <v>10</v>
      </c>
      <c r="AQ40" s="6" t="e">
        <f t="shared" ref="AQ40" si="211">HLOOKUP(AQ$19,$BE39:$BZ40,2,0)</f>
        <v>#N/A</v>
      </c>
      <c r="AR40" s="6">
        <f t="shared" ref="AR40" si="212">HLOOKUP(AR$19,$BE39:$BZ40,2,0)</f>
        <v>9</v>
      </c>
      <c r="AS40" s="6">
        <f t="shared" ref="AS40" si="213">HLOOKUP(AS$19,$BE39:$BZ40,2,0)</f>
        <v>10</v>
      </c>
      <c r="AT40" s="6">
        <f t="shared" ref="AT40" si="214">HLOOKUP(AT$19,$BE39:$BZ40,2,0)</f>
        <v>10</v>
      </c>
      <c r="AU40" s="6">
        <f t="shared" ref="AU40" si="215">HLOOKUP(AU$19,$BE39:$BZ40,2,0)</f>
        <v>9</v>
      </c>
      <c r="AV40" s="6">
        <f t="shared" ref="AV40" si="216">HLOOKUP(AV$19,$BE39:$BZ40,2,0)</f>
        <v>9</v>
      </c>
      <c r="AW40" s="6">
        <f t="shared" ref="AW40" si="217">HLOOKUP(AW$19,$BE39:$BZ40,2,0)</f>
        <v>9</v>
      </c>
      <c r="AX40" s="6">
        <f t="shared" ref="AX40" si="218">HLOOKUP(AX$19,$BE39:$BZ40,2,0)</f>
        <v>9</v>
      </c>
      <c r="AY40" s="6">
        <f t="shared" ref="AY40" si="219">HLOOKUP(AY$19,$BE39:$BZ40,2,0)</f>
        <v>9</v>
      </c>
      <c r="AZ40" s="6">
        <f t="shared" ref="AZ40" si="220">HLOOKUP(AZ$19,$BE39:$BZ40,2,0)</f>
        <v>8</v>
      </c>
      <c r="BA40" s="6">
        <f t="shared" ref="BA40" si="221">HLOOKUP(BA$19,$BE39:$BZ40,2,0)</f>
        <v>8</v>
      </c>
      <c r="BB40" s="6">
        <f t="shared" ref="BB40" si="222">HLOOKUP(BB$19,$BE39:$BZ40,2,0)</f>
        <v>8</v>
      </c>
      <c r="BC40" s="7">
        <f t="shared" ref="BC40" si="223">HLOOKUP(BC$19,$BE39:$BZ40,2,0)</f>
        <v>8</v>
      </c>
      <c r="BE40">
        <v>0</v>
      </c>
      <c r="BF40">
        <v>9</v>
      </c>
      <c r="BG40">
        <v>9</v>
      </c>
      <c r="BH40">
        <v>9</v>
      </c>
      <c r="BI40">
        <v>9</v>
      </c>
      <c r="BJ40">
        <v>9</v>
      </c>
      <c r="BK40">
        <v>9</v>
      </c>
      <c r="BL40">
        <v>9</v>
      </c>
      <c r="BM40">
        <v>9</v>
      </c>
      <c r="BN40">
        <v>10</v>
      </c>
      <c r="BO40">
        <v>9</v>
      </c>
      <c r="BP40">
        <v>10</v>
      </c>
      <c r="BQ40">
        <v>10</v>
      </c>
      <c r="BR40">
        <v>9</v>
      </c>
      <c r="BS40">
        <v>9</v>
      </c>
      <c r="BT40">
        <v>9</v>
      </c>
      <c r="BU40">
        <v>9</v>
      </c>
      <c r="BV40">
        <v>9</v>
      </c>
      <c r="BW40">
        <v>8</v>
      </c>
      <c r="BX40">
        <v>8</v>
      </c>
      <c r="BY40">
        <v>8</v>
      </c>
      <c r="BZ40">
        <v>8</v>
      </c>
    </row>
    <row r="41" spans="4:78" hidden="1" x14ac:dyDescent="0.25">
      <c r="J41" s="5" t="s">
        <v>1</v>
      </c>
      <c r="K41" s="6" t="s">
        <v>2</v>
      </c>
      <c r="L41" s="7" t="s">
        <v>3</v>
      </c>
      <c r="M41" s="5" t="s">
        <v>27</v>
      </c>
      <c r="N41" s="6" t="s">
        <v>28</v>
      </c>
      <c r="O41" s="6" t="s">
        <v>29</v>
      </c>
      <c r="P41" s="6" t="s">
        <v>30</v>
      </c>
      <c r="Q41" s="7" t="s">
        <v>31</v>
      </c>
      <c r="R41" s="5" t="s">
        <v>32</v>
      </c>
      <c r="S41" s="6" t="s">
        <v>33</v>
      </c>
      <c r="T41" s="6" t="s">
        <v>34</v>
      </c>
      <c r="U41" s="6" t="s">
        <v>35</v>
      </c>
      <c r="V41" s="6" t="s">
        <v>36</v>
      </c>
      <c r="W41" s="7" t="s">
        <v>37</v>
      </c>
      <c r="X41" s="5" t="s">
        <v>38</v>
      </c>
      <c r="Y41" s="6" t="s">
        <v>39</v>
      </c>
      <c r="Z41" s="6" t="s">
        <v>40</v>
      </c>
      <c r="AA41" s="6" t="s">
        <v>41</v>
      </c>
      <c r="AB41" s="6" t="s">
        <v>42</v>
      </c>
      <c r="AC41" s="6" t="s">
        <v>43</v>
      </c>
      <c r="AD41" s="6" t="s">
        <v>44</v>
      </c>
      <c r="AE41" s="6" t="s">
        <v>45</v>
      </c>
      <c r="AF41" s="7" t="s">
        <v>46</v>
      </c>
      <c r="BE41" t="s">
        <v>4</v>
      </c>
      <c r="BF41" t="s">
        <v>5</v>
      </c>
      <c r="BG41" t="s">
        <v>6</v>
      </c>
      <c r="BH41" t="s">
        <v>7</v>
      </c>
      <c r="BI41" t="s">
        <v>8</v>
      </c>
      <c r="BJ41" t="s">
        <v>9</v>
      </c>
      <c r="BK41" t="s">
        <v>10</v>
      </c>
      <c r="BL41" t="s">
        <v>11</v>
      </c>
      <c r="BM41" t="s">
        <v>12</v>
      </c>
      <c r="BN41" t="s">
        <v>13</v>
      </c>
      <c r="BO41" t="s">
        <v>14</v>
      </c>
      <c r="BP41" t="s">
        <v>16</v>
      </c>
      <c r="BQ41" t="s">
        <v>17</v>
      </c>
      <c r="BR41" t="s">
        <v>18</v>
      </c>
      <c r="BS41" t="s">
        <v>19</v>
      </c>
      <c r="BT41" t="s">
        <v>20</v>
      </c>
      <c r="BU41" t="s">
        <v>21</v>
      </c>
      <c r="BV41" t="s">
        <v>22</v>
      </c>
      <c r="BW41" t="s">
        <v>23</v>
      </c>
      <c r="BX41" t="s">
        <v>24</v>
      </c>
      <c r="BY41" t="s">
        <v>25</v>
      </c>
      <c r="BZ41" t="s">
        <v>26</v>
      </c>
    </row>
    <row r="42" spans="4:78" x14ac:dyDescent="0.25">
      <c r="D42">
        <f>MEDIAN(M42:Q42)</f>
        <v>4</v>
      </c>
      <c r="E42">
        <f>MEDIAN(R42:W42)</f>
        <v>2</v>
      </c>
      <c r="F42">
        <f>MEDIAN(X42:AF42)</f>
        <v>1</v>
      </c>
      <c r="G42">
        <f t="array" ref="G42">MEDIAN(IF(ISNUMBER(AG42:BC42),AG42:BC42))</f>
        <v>5.5</v>
      </c>
      <c r="H42" t="s">
        <v>15</v>
      </c>
      <c r="I42" t="str">
        <f>VLOOKUP(H42,Sheet4!$B$11:$C$60,2,0)</f>
        <v>#X SMKLESS/EVER</v>
      </c>
      <c r="J42" s="5">
        <v>0</v>
      </c>
      <c r="K42" s="6">
        <v>0</v>
      </c>
      <c r="L42" s="7">
        <v>6</v>
      </c>
      <c r="M42" s="5">
        <v>0</v>
      </c>
      <c r="N42" s="6">
        <v>1</v>
      </c>
      <c r="O42" s="6">
        <v>4</v>
      </c>
      <c r="P42" s="6">
        <v>6</v>
      </c>
      <c r="Q42" s="7">
        <v>5</v>
      </c>
      <c r="R42" s="5">
        <v>0</v>
      </c>
      <c r="S42" s="6">
        <v>2</v>
      </c>
      <c r="T42" s="6">
        <v>2</v>
      </c>
      <c r="U42" s="6">
        <v>2</v>
      </c>
      <c r="V42" s="6">
        <v>2</v>
      </c>
      <c r="W42" s="7">
        <v>1</v>
      </c>
      <c r="X42" s="5">
        <v>0</v>
      </c>
      <c r="Y42" s="6">
        <v>0</v>
      </c>
      <c r="Z42" s="6">
        <v>2</v>
      </c>
      <c r="AA42" s="6">
        <v>2</v>
      </c>
      <c r="AB42" s="6">
        <v>3</v>
      </c>
      <c r="AC42" s="6">
        <v>0</v>
      </c>
      <c r="AD42" s="6">
        <v>0</v>
      </c>
      <c r="AE42" s="6">
        <v>1</v>
      </c>
      <c r="AF42" s="7">
        <v>1</v>
      </c>
      <c r="AG42" s="5">
        <f>HLOOKUP(AG$19,$BE41:$BZ42,2,0)</f>
        <v>0</v>
      </c>
      <c r="AH42" s="6">
        <f t="shared" ref="AH42" si="224">HLOOKUP(AH$19,$BE41:$BZ42,2,0)</f>
        <v>5</v>
      </c>
      <c r="AI42" s="6">
        <f t="shared" ref="AI42" si="225">HLOOKUP(AI$19,$BE41:$BZ42,2,0)</f>
        <v>4</v>
      </c>
      <c r="AJ42" s="6">
        <f t="shared" ref="AJ42" si="226">HLOOKUP(AJ$19,$BE41:$BZ42,2,0)</f>
        <v>6</v>
      </c>
      <c r="AK42" s="6">
        <f t="shared" ref="AK42" si="227">HLOOKUP(AK$19,$BE41:$BZ42,2,0)</f>
        <v>4</v>
      </c>
      <c r="AL42" s="6">
        <f t="shared" ref="AL42" si="228">HLOOKUP(AL$19,$BE41:$BZ42,2,0)</f>
        <v>10</v>
      </c>
      <c r="AM42" s="6">
        <f t="shared" ref="AM42" si="229">HLOOKUP(AM$19,$BE41:$BZ42,2,0)</f>
        <v>7</v>
      </c>
      <c r="AN42" s="6">
        <f t="shared" ref="AN42" si="230">HLOOKUP(AN$19,$BE41:$BZ42,2,0)</f>
        <v>8</v>
      </c>
      <c r="AO42" s="6">
        <f t="shared" ref="AO42" si="231">HLOOKUP(AO$19,$BE41:$BZ42,2,0)</f>
        <v>9</v>
      </c>
      <c r="AP42" s="6">
        <f t="shared" ref="AP42" si="232">HLOOKUP(AP$19,$BE41:$BZ42,2,0)</f>
        <v>8</v>
      </c>
      <c r="AQ42" s="6">
        <f t="shared" ref="AQ42" si="233">HLOOKUP(AQ$19,$BE41:$BZ42,2,0)</f>
        <v>6</v>
      </c>
      <c r="AR42" s="6" t="e">
        <f t="shared" ref="AR42" si="234">HLOOKUP(AR$19,$BE41:$BZ42,2,0)</f>
        <v>#N/A</v>
      </c>
      <c r="AS42" s="6">
        <f t="shared" ref="AS42" si="235">HLOOKUP(AS$19,$BE41:$BZ42,2,0)</f>
        <v>9</v>
      </c>
      <c r="AT42" s="6">
        <f t="shared" ref="AT42" si="236">HLOOKUP(AT$19,$BE41:$BZ42,2,0)</f>
        <v>7</v>
      </c>
      <c r="AU42" s="6">
        <f t="shared" ref="AU42" si="237">HLOOKUP(AU$19,$BE41:$BZ42,2,0)</f>
        <v>7</v>
      </c>
      <c r="AV42" s="6">
        <f t="shared" ref="AV42" si="238">HLOOKUP(AV$19,$BE41:$BZ42,2,0)</f>
        <v>7</v>
      </c>
      <c r="AW42" s="6">
        <f t="shared" ref="AW42" si="239">HLOOKUP(AW$19,$BE41:$BZ42,2,0)</f>
        <v>5</v>
      </c>
      <c r="AX42" s="6">
        <f t="shared" ref="AX42" si="240">HLOOKUP(AX$19,$BE41:$BZ42,2,0)</f>
        <v>5</v>
      </c>
      <c r="AY42" s="6">
        <f t="shared" ref="AY42" si="241">HLOOKUP(AY$19,$BE41:$BZ42,2,0)</f>
        <v>4</v>
      </c>
      <c r="AZ42" s="6">
        <f t="shared" ref="AZ42" si="242">HLOOKUP(AZ$19,$BE41:$BZ42,2,0)</f>
        <v>1</v>
      </c>
      <c r="BA42" s="6">
        <f t="shared" ref="BA42" si="243">HLOOKUP(BA$19,$BE41:$BZ42,2,0)</f>
        <v>0</v>
      </c>
      <c r="BB42" s="6">
        <f t="shared" ref="BB42" si="244">HLOOKUP(BB$19,$BE41:$BZ42,2,0)</f>
        <v>1</v>
      </c>
      <c r="BC42" s="7">
        <f t="shared" ref="BC42" si="245">HLOOKUP(BC$19,$BE41:$BZ42,2,0)</f>
        <v>0</v>
      </c>
      <c r="BE42">
        <v>0</v>
      </c>
      <c r="BF42">
        <v>5</v>
      </c>
      <c r="BG42">
        <v>4</v>
      </c>
      <c r="BH42">
        <v>6</v>
      </c>
      <c r="BI42">
        <v>4</v>
      </c>
      <c r="BJ42">
        <v>10</v>
      </c>
      <c r="BK42">
        <v>7</v>
      </c>
      <c r="BL42">
        <v>8</v>
      </c>
      <c r="BM42">
        <v>9</v>
      </c>
      <c r="BN42">
        <v>8</v>
      </c>
      <c r="BO42">
        <v>6</v>
      </c>
      <c r="BP42">
        <v>9</v>
      </c>
      <c r="BQ42">
        <v>7</v>
      </c>
      <c r="BR42">
        <v>7</v>
      </c>
      <c r="BS42">
        <v>7</v>
      </c>
      <c r="BT42">
        <v>5</v>
      </c>
      <c r="BU42">
        <v>5</v>
      </c>
      <c r="BV42">
        <v>4</v>
      </c>
      <c r="BW42">
        <v>1</v>
      </c>
      <c r="BX42">
        <v>0</v>
      </c>
      <c r="BY42">
        <v>1</v>
      </c>
      <c r="BZ42">
        <v>0</v>
      </c>
    </row>
    <row r="43" spans="4:78" hidden="1" x14ac:dyDescent="0.25">
      <c r="J43" s="5" t="s">
        <v>1</v>
      </c>
      <c r="K43" s="6" t="s">
        <v>2</v>
      </c>
      <c r="L43" s="7" t="s">
        <v>3</v>
      </c>
      <c r="M43" s="5" t="s">
        <v>27</v>
      </c>
      <c r="N43" s="6" t="s">
        <v>28</v>
      </c>
      <c r="O43" s="6" t="s">
        <v>29</v>
      </c>
      <c r="P43" s="6" t="s">
        <v>30</v>
      </c>
      <c r="Q43" s="7" t="s">
        <v>31</v>
      </c>
      <c r="R43" s="5" t="s">
        <v>32</v>
      </c>
      <c r="S43" s="6" t="s">
        <v>33</v>
      </c>
      <c r="T43" s="6" t="s">
        <v>34</v>
      </c>
      <c r="U43" s="6" t="s">
        <v>35</v>
      </c>
      <c r="V43" s="6" t="s">
        <v>36</v>
      </c>
      <c r="W43" s="7" t="s">
        <v>37</v>
      </c>
      <c r="X43" s="5" t="s">
        <v>38</v>
      </c>
      <c r="Y43" s="6" t="s">
        <v>39</v>
      </c>
      <c r="Z43" s="6" t="s">
        <v>40</v>
      </c>
      <c r="AA43" s="6" t="s">
        <v>41</v>
      </c>
      <c r="AB43" s="6" t="s">
        <v>42</v>
      </c>
      <c r="AC43" s="6" t="s">
        <v>43</v>
      </c>
      <c r="AD43" s="6" t="s">
        <v>44</v>
      </c>
      <c r="AE43" s="6" t="s">
        <v>45</v>
      </c>
      <c r="AF43" s="7" t="s">
        <v>46</v>
      </c>
      <c r="BE43" t="s">
        <v>4</v>
      </c>
      <c r="BF43" t="s">
        <v>5</v>
      </c>
      <c r="BG43" t="s">
        <v>6</v>
      </c>
      <c r="BH43" t="s">
        <v>7</v>
      </c>
      <c r="BI43" t="s">
        <v>8</v>
      </c>
      <c r="BJ43" t="s">
        <v>9</v>
      </c>
      <c r="BK43" t="s">
        <v>10</v>
      </c>
      <c r="BL43" t="s">
        <v>11</v>
      </c>
      <c r="BM43" t="s">
        <v>12</v>
      </c>
      <c r="BN43" t="s">
        <v>13</v>
      </c>
      <c r="BO43" t="s">
        <v>14</v>
      </c>
      <c r="BP43" t="s">
        <v>15</v>
      </c>
      <c r="BQ43" t="s">
        <v>17</v>
      </c>
      <c r="BR43" t="s">
        <v>18</v>
      </c>
      <c r="BS43" t="s">
        <v>19</v>
      </c>
      <c r="BT43" t="s">
        <v>20</v>
      </c>
      <c r="BU43" t="s">
        <v>21</v>
      </c>
      <c r="BV43" t="s">
        <v>22</v>
      </c>
      <c r="BW43" t="s">
        <v>23</v>
      </c>
      <c r="BX43" t="s">
        <v>24</v>
      </c>
      <c r="BY43" t="s">
        <v>25</v>
      </c>
      <c r="BZ43" t="s">
        <v>26</v>
      </c>
    </row>
    <row r="44" spans="4:78" x14ac:dyDescent="0.25">
      <c r="D44">
        <f>MEDIAN(M44:Q44)</f>
        <v>3</v>
      </c>
      <c r="E44">
        <f>MEDIAN(R44:W44)</f>
        <v>3</v>
      </c>
      <c r="F44">
        <f>MEDIAN(X44:AF44)</f>
        <v>3</v>
      </c>
      <c r="G44">
        <f t="array" ref="G44">MEDIAN(IF(ISNUMBER(AG44:BC44),AG44:BC44))</f>
        <v>7</v>
      </c>
      <c r="H44" t="s">
        <v>16</v>
      </c>
      <c r="I44" t="str">
        <f>VLOOKUP(H44,Sheet4!$B$11:$C$60,2,0)</f>
        <v>#X CRACK/LIFETIM</v>
      </c>
      <c r="J44" s="5">
        <v>0</v>
      </c>
      <c r="K44" s="6">
        <v>0</v>
      </c>
      <c r="L44" s="7">
        <v>4</v>
      </c>
      <c r="M44" s="5">
        <v>0</v>
      </c>
      <c r="N44" s="6">
        <v>3</v>
      </c>
      <c r="O44" s="6">
        <v>4</v>
      </c>
      <c r="P44" s="6">
        <v>3</v>
      </c>
      <c r="Q44" s="7">
        <v>5</v>
      </c>
      <c r="R44" s="5">
        <v>1</v>
      </c>
      <c r="S44" s="6">
        <v>3</v>
      </c>
      <c r="T44" s="6">
        <v>3</v>
      </c>
      <c r="U44" s="6">
        <v>5</v>
      </c>
      <c r="V44" s="6">
        <v>4</v>
      </c>
      <c r="W44" s="7">
        <v>1</v>
      </c>
      <c r="X44" s="5">
        <v>0</v>
      </c>
      <c r="Y44" s="6">
        <v>5</v>
      </c>
      <c r="Z44" s="6">
        <v>3</v>
      </c>
      <c r="AA44" s="6">
        <v>4</v>
      </c>
      <c r="AB44" s="6">
        <v>6</v>
      </c>
      <c r="AC44" s="6">
        <v>1</v>
      </c>
      <c r="AD44" s="6">
        <v>3</v>
      </c>
      <c r="AE44" s="6">
        <v>1</v>
      </c>
      <c r="AF44" s="7">
        <v>2</v>
      </c>
      <c r="AG44" s="5">
        <f>HLOOKUP(AG$19,$BE43:$BZ44,2,0)</f>
        <v>0</v>
      </c>
      <c r="AH44" s="6">
        <f t="shared" ref="AH44" si="246">HLOOKUP(AH$19,$BE43:$BZ44,2,0)</f>
        <v>6</v>
      </c>
      <c r="AI44" s="6">
        <f t="shared" ref="AI44" si="247">HLOOKUP(AI$19,$BE43:$BZ44,2,0)</f>
        <v>7</v>
      </c>
      <c r="AJ44" s="6">
        <f t="shared" ref="AJ44" si="248">HLOOKUP(AJ$19,$BE43:$BZ44,2,0)</f>
        <v>8</v>
      </c>
      <c r="AK44" s="6">
        <f t="shared" ref="AK44" si="249">HLOOKUP(AK$19,$BE43:$BZ44,2,0)</f>
        <v>5</v>
      </c>
      <c r="AL44" s="6">
        <f t="shared" ref="AL44" si="250">HLOOKUP(AL$19,$BE43:$BZ44,2,0)</f>
        <v>9</v>
      </c>
      <c r="AM44" s="6">
        <f t="shared" ref="AM44" si="251">HLOOKUP(AM$19,$BE43:$BZ44,2,0)</f>
        <v>7</v>
      </c>
      <c r="AN44" s="6">
        <f t="shared" ref="AN44" si="252">HLOOKUP(AN$19,$BE43:$BZ44,2,0)</f>
        <v>9</v>
      </c>
      <c r="AO44" s="6">
        <f t="shared" ref="AO44" si="253">HLOOKUP(AO$19,$BE43:$BZ44,2,0)</f>
        <v>8</v>
      </c>
      <c r="AP44" s="6">
        <f t="shared" ref="AP44" si="254">HLOOKUP(AP$19,$BE43:$BZ44,2,0)</f>
        <v>8</v>
      </c>
      <c r="AQ44" s="6">
        <f t="shared" ref="AQ44" si="255">HLOOKUP(AQ$19,$BE43:$BZ44,2,0)</f>
        <v>9</v>
      </c>
      <c r="AR44" s="6">
        <f t="shared" ref="AR44" si="256">HLOOKUP(AR$19,$BE43:$BZ44,2,0)</f>
        <v>9</v>
      </c>
      <c r="AS44" s="6" t="e">
        <f t="shared" ref="AS44" si="257">HLOOKUP(AS$19,$BE43:$BZ44,2,0)</f>
        <v>#N/A</v>
      </c>
      <c r="AT44" s="6">
        <f t="shared" ref="AT44" si="258">HLOOKUP(AT$19,$BE43:$BZ44,2,0)</f>
        <v>8</v>
      </c>
      <c r="AU44" s="6">
        <f t="shared" ref="AU44" si="259">HLOOKUP(AU$19,$BE43:$BZ44,2,0)</f>
        <v>9</v>
      </c>
      <c r="AV44" s="6">
        <f t="shared" ref="AV44" si="260">HLOOKUP(AV$19,$BE43:$BZ44,2,0)</f>
        <v>9</v>
      </c>
      <c r="AW44" s="6">
        <f t="shared" ref="AW44" si="261">HLOOKUP(AW$19,$BE43:$BZ44,2,0)</f>
        <v>5</v>
      </c>
      <c r="AX44" s="6">
        <f t="shared" ref="AX44" si="262">HLOOKUP(AX$19,$BE43:$BZ44,2,0)</f>
        <v>4</v>
      </c>
      <c r="AY44" s="6">
        <f t="shared" ref="AY44" si="263">HLOOKUP(AY$19,$BE43:$BZ44,2,0)</f>
        <v>3</v>
      </c>
      <c r="AZ44" s="6">
        <f t="shared" ref="AZ44" si="264">HLOOKUP(AZ$19,$BE43:$BZ44,2,0)</f>
        <v>1</v>
      </c>
      <c r="BA44" s="6">
        <f t="shared" ref="BA44" si="265">HLOOKUP(BA$19,$BE43:$BZ44,2,0)</f>
        <v>2</v>
      </c>
      <c r="BB44" s="6">
        <f t="shared" ref="BB44" si="266">HLOOKUP(BB$19,$BE43:$BZ44,2,0)</f>
        <v>2</v>
      </c>
      <c r="BC44" s="7">
        <f t="shared" ref="BC44" si="267">HLOOKUP(BC$19,$BE43:$BZ44,2,0)</f>
        <v>2</v>
      </c>
      <c r="BE44">
        <v>0</v>
      </c>
      <c r="BF44">
        <v>6</v>
      </c>
      <c r="BG44">
        <v>7</v>
      </c>
      <c r="BH44">
        <v>8</v>
      </c>
      <c r="BI44">
        <v>5</v>
      </c>
      <c r="BJ44">
        <v>9</v>
      </c>
      <c r="BK44">
        <v>7</v>
      </c>
      <c r="BL44">
        <v>9</v>
      </c>
      <c r="BM44">
        <v>8</v>
      </c>
      <c r="BN44">
        <v>8</v>
      </c>
      <c r="BO44">
        <v>9</v>
      </c>
      <c r="BP44">
        <v>9</v>
      </c>
      <c r="BQ44">
        <v>8</v>
      </c>
      <c r="BR44">
        <v>9</v>
      </c>
      <c r="BS44">
        <v>9</v>
      </c>
      <c r="BT44">
        <v>5</v>
      </c>
      <c r="BU44">
        <v>4</v>
      </c>
      <c r="BV44">
        <v>3</v>
      </c>
      <c r="BW44">
        <v>1</v>
      </c>
      <c r="BX44">
        <v>2</v>
      </c>
      <c r="BY44">
        <v>2</v>
      </c>
      <c r="BZ44">
        <v>2</v>
      </c>
    </row>
    <row r="45" spans="4:78" hidden="1" x14ac:dyDescent="0.25">
      <c r="J45" s="5" t="s">
        <v>1</v>
      </c>
      <c r="K45" s="6" t="s">
        <v>2</v>
      </c>
      <c r="L45" s="7" t="s">
        <v>3</v>
      </c>
      <c r="M45" s="5" t="s">
        <v>27</v>
      </c>
      <c r="N45" s="6" t="s">
        <v>28</v>
      </c>
      <c r="O45" s="6" t="s">
        <v>29</v>
      </c>
      <c r="P45" s="6" t="s">
        <v>30</v>
      </c>
      <c r="Q45" s="7" t="s">
        <v>31</v>
      </c>
      <c r="R45" s="5" t="s">
        <v>32</v>
      </c>
      <c r="S45" s="6" t="s">
        <v>33</v>
      </c>
      <c r="T45" s="6" t="s">
        <v>34</v>
      </c>
      <c r="U45" s="6" t="s">
        <v>35</v>
      </c>
      <c r="V45" s="6" t="s">
        <v>36</v>
      </c>
      <c r="W45" s="7" t="s">
        <v>37</v>
      </c>
      <c r="X45" s="5" t="s">
        <v>38</v>
      </c>
      <c r="Y45" s="6" t="s">
        <v>39</v>
      </c>
      <c r="Z45" s="6" t="s">
        <v>40</v>
      </c>
      <c r="AA45" s="6" t="s">
        <v>41</v>
      </c>
      <c r="AB45" s="6" t="s">
        <v>42</v>
      </c>
      <c r="AC45" s="6" t="s">
        <v>43</v>
      </c>
      <c r="AD45" s="6" t="s">
        <v>44</v>
      </c>
      <c r="AE45" s="6" t="s">
        <v>45</v>
      </c>
      <c r="AF45" s="7" t="s">
        <v>46</v>
      </c>
      <c r="BE45" t="s">
        <v>4</v>
      </c>
      <c r="BF45" t="s">
        <v>5</v>
      </c>
      <c r="BG45" t="s">
        <v>6</v>
      </c>
      <c r="BH45" t="s">
        <v>7</v>
      </c>
      <c r="BI45" t="s">
        <v>8</v>
      </c>
      <c r="BJ45" t="s">
        <v>9</v>
      </c>
      <c r="BK45" t="s">
        <v>10</v>
      </c>
      <c r="BL45" t="s">
        <v>11</v>
      </c>
      <c r="BM45" t="s">
        <v>12</v>
      </c>
      <c r="BN45" t="s">
        <v>13</v>
      </c>
      <c r="BO45" t="s">
        <v>14</v>
      </c>
      <c r="BP45" t="s">
        <v>15</v>
      </c>
      <c r="BQ45" t="s">
        <v>16</v>
      </c>
      <c r="BR45" t="s">
        <v>18</v>
      </c>
      <c r="BS45" t="s">
        <v>19</v>
      </c>
      <c r="BT45" t="s">
        <v>20</v>
      </c>
      <c r="BU45" t="s">
        <v>21</v>
      </c>
      <c r="BV45" t="s">
        <v>22</v>
      </c>
      <c r="BW45" t="s">
        <v>23</v>
      </c>
      <c r="BX45" t="s">
        <v>24</v>
      </c>
      <c r="BY45" t="s">
        <v>25</v>
      </c>
      <c r="BZ45" t="s">
        <v>26</v>
      </c>
    </row>
    <row r="46" spans="4:78" x14ac:dyDescent="0.25">
      <c r="D46">
        <f>MEDIAN(M46:Q46)</f>
        <v>2</v>
      </c>
      <c r="E46">
        <f>MEDIAN(R46:W46)</f>
        <v>1</v>
      </c>
      <c r="F46">
        <f>MEDIAN(X46:AF46)</f>
        <v>2</v>
      </c>
      <c r="G46">
        <f t="array" ref="G46">MEDIAN(IF(ISNUMBER(AG46:BC46),AG46:BC46))</f>
        <v>8</v>
      </c>
      <c r="H46" t="s">
        <v>17</v>
      </c>
      <c r="I46" t="str">
        <f>VLOOKUP(H46,Sheet4!$B$11:$C$60,2,0)</f>
        <v>#XOTH COKE/LIFE</v>
      </c>
      <c r="J46" s="5">
        <v>0</v>
      </c>
      <c r="K46" s="6">
        <v>3</v>
      </c>
      <c r="L46" s="7">
        <v>7</v>
      </c>
      <c r="M46" s="5">
        <v>0</v>
      </c>
      <c r="N46" s="6">
        <v>2</v>
      </c>
      <c r="O46" s="6">
        <v>2</v>
      </c>
      <c r="P46" s="6">
        <v>3</v>
      </c>
      <c r="Q46" s="7">
        <v>3</v>
      </c>
      <c r="R46" s="5">
        <v>0</v>
      </c>
      <c r="S46" s="6">
        <v>1</v>
      </c>
      <c r="T46" s="6">
        <v>1</v>
      </c>
      <c r="U46" s="6">
        <v>2</v>
      </c>
      <c r="V46" s="6">
        <v>1</v>
      </c>
      <c r="W46" s="7">
        <v>3</v>
      </c>
      <c r="X46" s="5">
        <v>1</v>
      </c>
      <c r="Y46" s="6">
        <v>2</v>
      </c>
      <c r="Z46" s="6">
        <v>3</v>
      </c>
      <c r="AA46" s="6">
        <v>3</v>
      </c>
      <c r="AB46" s="6">
        <v>4</v>
      </c>
      <c r="AC46" s="6">
        <v>2</v>
      </c>
      <c r="AD46" s="6">
        <v>0</v>
      </c>
      <c r="AE46" s="6">
        <v>0</v>
      </c>
      <c r="AF46" s="7">
        <v>4</v>
      </c>
      <c r="AG46" s="5">
        <f>HLOOKUP(AG$19,$BE45:$BZ46,2,0)</f>
        <v>0</v>
      </c>
      <c r="AH46" s="6">
        <f t="shared" ref="AH46" si="268">HLOOKUP(AH$19,$BE45:$BZ46,2,0)</f>
        <v>8</v>
      </c>
      <c r="AI46" s="6">
        <f t="shared" ref="AI46" si="269">HLOOKUP(AI$19,$BE45:$BZ46,2,0)</f>
        <v>9</v>
      </c>
      <c r="AJ46" s="6">
        <f t="shared" ref="AJ46" si="270">HLOOKUP(AJ$19,$BE45:$BZ46,2,0)</f>
        <v>10</v>
      </c>
      <c r="AK46" s="6">
        <f t="shared" ref="AK46" si="271">HLOOKUP(AK$19,$BE45:$BZ46,2,0)</f>
        <v>9</v>
      </c>
      <c r="AL46" s="6">
        <f t="shared" ref="AL46" si="272">HLOOKUP(AL$19,$BE45:$BZ46,2,0)</f>
        <v>10</v>
      </c>
      <c r="AM46" s="6">
        <f t="shared" ref="AM46" si="273">HLOOKUP(AM$19,$BE45:$BZ46,2,0)</f>
        <v>9</v>
      </c>
      <c r="AN46" s="6">
        <f t="shared" ref="AN46" si="274">HLOOKUP(AN$19,$BE45:$BZ46,2,0)</f>
        <v>10</v>
      </c>
      <c r="AO46" s="6">
        <f t="shared" ref="AO46" si="275">HLOOKUP(AO$19,$BE45:$BZ46,2,0)</f>
        <v>10</v>
      </c>
      <c r="AP46" s="6">
        <f t="shared" ref="AP46" si="276">HLOOKUP(AP$19,$BE45:$BZ46,2,0)</f>
        <v>10</v>
      </c>
      <c r="AQ46" s="6">
        <f t="shared" ref="AQ46" si="277">HLOOKUP(AQ$19,$BE45:$BZ46,2,0)</f>
        <v>8</v>
      </c>
      <c r="AR46" s="6">
        <f t="shared" ref="AR46" si="278">HLOOKUP(AR$19,$BE45:$BZ46,2,0)</f>
        <v>9</v>
      </c>
      <c r="AS46" s="6">
        <f t="shared" ref="AS46" si="279">HLOOKUP(AS$19,$BE45:$BZ46,2,0)</f>
        <v>8</v>
      </c>
      <c r="AT46" s="6" t="e">
        <f t="shared" ref="AT46" si="280">HLOOKUP(AT$19,$BE45:$BZ46,2,0)</f>
        <v>#N/A</v>
      </c>
      <c r="AU46" s="6">
        <f t="shared" ref="AU46" si="281">HLOOKUP(AU$19,$BE45:$BZ46,2,0)</f>
        <v>8</v>
      </c>
      <c r="AV46" s="6">
        <f t="shared" ref="AV46" si="282">HLOOKUP(AV$19,$BE45:$BZ46,2,0)</f>
        <v>8</v>
      </c>
      <c r="AW46" s="6">
        <f t="shared" ref="AW46" si="283">HLOOKUP(AW$19,$BE45:$BZ46,2,0)</f>
        <v>6</v>
      </c>
      <c r="AX46" s="6">
        <f t="shared" ref="AX46" si="284">HLOOKUP(AX$19,$BE45:$BZ46,2,0)</f>
        <v>7</v>
      </c>
      <c r="AY46" s="6">
        <f t="shared" ref="AY46" si="285">HLOOKUP(AY$19,$BE45:$BZ46,2,0)</f>
        <v>6</v>
      </c>
      <c r="AZ46" s="6">
        <f t="shared" ref="AZ46" si="286">HLOOKUP(AZ$19,$BE45:$BZ46,2,0)</f>
        <v>2</v>
      </c>
      <c r="BA46" s="6">
        <f t="shared" ref="BA46" si="287">HLOOKUP(BA$19,$BE45:$BZ46,2,0)</f>
        <v>2</v>
      </c>
      <c r="BB46" s="6">
        <f t="shared" ref="BB46" si="288">HLOOKUP(BB$19,$BE45:$BZ46,2,0)</f>
        <v>2</v>
      </c>
      <c r="BC46" s="7">
        <f t="shared" ref="BC46" si="289">HLOOKUP(BC$19,$BE45:$BZ46,2,0)</f>
        <v>1</v>
      </c>
      <c r="BE46">
        <v>0</v>
      </c>
      <c r="BF46">
        <v>8</v>
      </c>
      <c r="BG46">
        <v>9</v>
      </c>
      <c r="BH46">
        <v>10</v>
      </c>
      <c r="BI46">
        <v>9</v>
      </c>
      <c r="BJ46">
        <v>10</v>
      </c>
      <c r="BK46">
        <v>9</v>
      </c>
      <c r="BL46">
        <v>10</v>
      </c>
      <c r="BM46">
        <v>10</v>
      </c>
      <c r="BN46">
        <v>10</v>
      </c>
      <c r="BO46">
        <v>8</v>
      </c>
      <c r="BP46">
        <v>9</v>
      </c>
      <c r="BQ46">
        <v>8</v>
      </c>
      <c r="BR46">
        <v>8</v>
      </c>
      <c r="BS46">
        <v>8</v>
      </c>
      <c r="BT46">
        <v>6</v>
      </c>
      <c r="BU46">
        <v>7</v>
      </c>
      <c r="BV46">
        <v>6</v>
      </c>
      <c r="BW46">
        <v>2</v>
      </c>
      <c r="BX46">
        <v>2</v>
      </c>
      <c r="BY46">
        <v>2</v>
      </c>
      <c r="BZ46">
        <v>1</v>
      </c>
    </row>
    <row r="47" spans="4:78" hidden="1" x14ac:dyDescent="0.25">
      <c r="J47" s="5" t="s">
        <v>1</v>
      </c>
      <c r="K47" s="6" t="s">
        <v>2</v>
      </c>
      <c r="L47" s="7" t="s">
        <v>3</v>
      </c>
      <c r="M47" s="5" t="s">
        <v>27</v>
      </c>
      <c r="N47" s="6" t="s">
        <v>28</v>
      </c>
      <c r="O47" s="6" t="s">
        <v>29</v>
      </c>
      <c r="P47" s="6" t="s">
        <v>30</v>
      </c>
      <c r="Q47" s="7" t="s">
        <v>31</v>
      </c>
      <c r="R47" s="5" t="s">
        <v>32</v>
      </c>
      <c r="S47" s="6" t="s">
        <v>33</v>
      </c>
      <c r="T47" s="6" t="s">
        <v>34</v>
      </c>
      <c r="U47" s="6" t="s">
        <v>35</v>
      </c>
      <c r="V47" s="6" t="s">
        <v>36</v>
      </c>
      <c r="W47" s="7" t="s">
        <v>37</v>
      </c>
      <c r="X47" s="5" t="s">
        <v>38</v>
      </c>
      <c r="Y47" s="6" t="s">
        <v>39</v>
      </c>
      <c r="Z47" s="6" t="s">
        <v>40</v>
      </c>
      <c r="AA47" s="6" t="s">
        <v>41</v>
      </c>
      <c r="AB47" s="6" t="s">
        <v>42</v>
      </c>
      <c r="AC47" s="6" t="s">
        <v>43</v>
      </c>
      <c r="AD47" s="6" t="s">
        <v>44</v>
      </c>
      <c r="AE47" s="6" t="s">
        <v>45</v>
      </c>
      <c r="AF47" s="7" t="s">
        <v>46</v>
      </c>
      <c r="BE47" t="s">
        <v>4</v>
      </c>
      <c r="BF47" t="s">
        <v>5</v>
      </c>
      <c r="BG47" t="s">
        <v>6</v>
      </c>
      <c r="BH47" t="s">
        <v>7</v>
      </c>
      <c r="BI47" t="s">
        <v>8</v>
      </c>
      <c r="BJ47" t="s">
        <v>9</v>
      </c>
      <c r="BK47" t="s">
        <v>10</v>
      </c>
      <c r="BL47" t="s">
        <v>11</v>
      </c>
      <c r="BM47" t="s">
        <v>12</v>
      </c>
      <c r="BN47" t="s">
        <v>13</v>
      </c>
      <c r="BO47" t="s">
        <v>14</v>
      </c>
      <c r="BP47" t="s">
        <v>15</v>
      </c>
      <c r="BQ47" t="s">
        <v>16</v>
      </c>
      <c r="BR47" t="s">
        <v>17</v>
      </c>
      <c r="BS47" t="s">
        <v>19</v>
      </c>
      <c r="BT47" t="s">
        <v>20</v>
      </c>
      <c r="BU47" t="s">
        <v>21</v>
      </c>
      <c r="BV47" t="s">
        <v>22</v>
      </c>
      <c r="BW47" t="s">
        <v>23</v>
      </c>
      <c r="BX47" t="s">
        <v>24</v>
      </c>
      <c r="BY47" t="s">
        <v>25</v>
      </c>
      <c r="BZ47" t="s">
        <v>26</v>
      </c>
    </row>
    <row r="48" spans="4:78" x14ac:dyDescent="0.25">
      <c r="D48">
        <f>MEDIAN(M48:Q48)</f>
        <v>4</v>
      </c>
      <c r="E48">
        <f>MEDIAN(R48:W48)</f>
        <v>1.5</v>
      </c>
      <c r="F48">
        <f>MEDIAN(X48:AF48)</f>
        <v>2</v>
      </c>
      <c r="G48">
        <f t="array" ref="G48">MEDIAN(IF(ISNUMBER(AG48:BC48),AG48:BC48))</f>
        <v>7</v>
      </c>
      <c r="H48" t="s">
        <v>18</v>
      </c>
      <c r="I48" t="str">
        <f>VLOOKUP(H48,Sheet4!$B$11:$C$60,2,0)</f>
        <v>#X MDMA/LIFETIM</v>
      </c>
      <c r="J48" s="5">
        <v>0</v>
      </c>
      <c r="K48" s="6">
        <v>5</v>
      </c>
      <c r="L48" s="7">
        <v>3</v>
      </c>
      <c r="M48" s="5">
        <v>0</v>
      </c>
      <c r="N48" s="6">
        <v>4</v>
      </c>
      <c r="O48" s="6">
        <v>1</v>
      </c>
      <c r="P48" s="6">
        <v>6</v>
      </c>
      <c r="Q48" s="7">
        <v>6</v>
      </c>
      <c r="R48" s="5">
        <v>0</v>
      </c>
      <c r="S48" s="6">
        <v>1</v>
      </c>
      <c r="T48" s="6">
        <v>2</v>
      </c>
      <c r="U48" s="6">
        <v>2</v>
      </c>
      <c r="V48" s="6">
        <v>5</v>
      </c>
      <c r="W48" s="7">
        <v>1</v>
      </c>
      <c r="X48" s="5">
        <v>0</v>
      </c>
      <c r="Y48" s="6">
        <v>4</v>
      </c>
      <c r="Z48" s="6">
        <v>3</v>
      </c>
      <c r="AA48" s="6">
        <v>1</v>
      </c>
      <c r="AB48" s="6">
        <v>3</v>
      </c>
      <c r="AC48" s="6">
        <v>0</v>
      </c>
      <c r="AD48" s="6">
        <v>1</v>
      </c>
      <c r="AE48" s="6">
        <v>2</v>
      </c>
      <c r="AF48" s="7">
        <v>3</v>
      </c>
      <c r="AG48" s="5">
        <f>HLOOKUP(AG$19,$BE47:$BZ48,2,0)</f>
        <v>0</v>
      </c>
      <c r="AH48" s="6">
        <f t="shared" ref="AH48" si="290">HLOOKUP(AH$19,$BE47:$BZ48,2,0)</f>
        <v>7</v>
      </c>
      <c r="AI48" s="6">
        <f t="shared" ref="AI48" si="291">HLOOKUP(AI$19,$BE47:$BZ48,2,0)</f>
        <v>7</v>
      </c>
      <c r="AJ48" s="6">
        <f t="shared" ref="AJ48" si="292">HLOOKUP(AJ$19,$BE47:$BZ48,2,0)</f>
        <v>7</v>
      </c>
      <c r="AK48" s="6">
        <f t="shared" ref="AK48" si="293">HLOOKUP(AK$19,$BE47:$BZ48,2,0)</f>
        <v>8</v>
      </c>
      <c r="AL48" s="6">
        <f t="shared" ref="AL48" si="294">HLOOKUP(AL$19,$BE47:$BZ48,2,0)</f>
        <v>7</v>
      </c>
      <c r="AM48" s="6">
        <f t="shared" ref="AM48" si="295">HLOOKUP(AM$19,$BE47:$BZ48,2,0)</f>
        <v>8</v>
      </c>
      <c r="AN48" s="6">
        <f t="shared" ref="AN48" si="296">HLOOKUP(AN$19,$BE47:$BZ48,2,0)</f>
        <v>7</v>
      </c>
      <c r="AO48" s="6">
        <f t="shared" ref="AO48" si="297">HLOOKUP(AO$19,$BE47:$BZ48,2,0)</f>
        <v>7</v>
      </c>
      <c r="AP48" s="6">
        <f t="shared" ref="AP48" si="298">HLOOKUP(AP$19,$BE47:$BZ48,2,0)</f>
        <v>7</v>
      </c>
      <c r="AQ48" s="6">
        <f t="shared" ref="AQ48" si="299">HLOOKUP(AQ$19,$BE47:$BZ48,2,0)</f>
        <v>8</v>
      </c>
      <c r="AR48" s="6">
        <f t="shared" ref="AR48" si="300">HLOOKUP(AR$19,$BE47:$BZ48,2,0)</f>
        <v>7</v>
      </c>
      <c r="AS48" s="6">
        <f t="shared" ref="AS48" si="301">HLOOKUP(AS$19,$BE47:$BZ48,2,0)</f>
        <v>7</v>
      </c>
      <c r="AT48" s="6">
        <f t="shared" ref="AT48" si="302">HLOOKUP(AT$19,$BE47:$BZ48,2,0)</f>
        <v>7</v>
      </c>
      <c r="AU48" s="6" t="e">
        <f t="shared" ref="AU48" si="303">HLOOKUP(AU$19,$BE47:$BZ48,2,0)</f>
        <v>#N/A</v>
      </c>
      <c r="AV48" s="6">
        <f t="shared" ref="AV48" si="304">HLOOKUP(AV$19,$BE47:$BZ48,2,0)</f>
        <v>9</v>
      </c>
      <c r="AW48" s="6">
        <f t="shared" ref="AW48" si="305">HLOOKUP(AW$19,$BE47:$BZ48,2,0)</f>
        <v>7</v>
      </c>
      <c r="AX48" s="6">
        <f t="shared" ref="AX48" si="306">HLOOKUP(AX$19,$BE47:$BZ48,2,0)</f>
        <v>7</v>
      </c>
      <c r="AY48" s="6">
        <f t="shared" ref="AY48" si="307">HLOOKUP(AY$19,$BE47:$BZ48,2,0)</f>
        <v>7</v>
      </c>
      <c r="AZ48" s="6">
        <f t="shared" ref="AZ48" si="308">HLOOKUP(AZ$19,$BE47:$BZ48,2,0)</f>
        <v>6</v>
      </c>
      <c r="BA48" s="6">
        <f t="shared" ref="BA48" si="309">HLOOKUP(BA$19,$BE47:$BZ48,2,0)</f>
        <v>6</v>
      </c>
      <c r="BB48" s="6">
        <f t="shared" ref="BB48" si="310">HLOOKUP(BB$19,$BE47:$BZ48,2,0)</f>
        <v>6</v>
      </c>
      <c r="BC48" s="7">
        <f t="shared" ref="BC48" si="311">HLOOKUP(BC$19,$BE47:$BZ48,2,0)</f>
        <v>6</v>
      </c>
      <c r="BE48">
        <v>0</v>
      </c>
      <c r="BF48">
        <v>7</v>
      </c>
      <c r="BG48">
        <v>7</v>
      </c>
      <c r="BH48">
        <v>7</v>
      </c>
      <c r="BI48">
        <v>8</v>
      </c>
      <c r="BJ48">
        <v>7</v>
      </c>
      <c r="BK48">
        <v>8</v>
      </c>
      <c r="BL48">
        <v>7</v>
      </c>
      <c r="BM48">
        <v>7</v>
      </c>
      <c r="BN48">
        <v>7</v>
      </c>
      <c r="BO48">
        <v>8</v>
      </c>
      <c r="BP48">
        <v>7</v>
      </c>
      <c r="BQ48">
        <v>7</v>
      </c>
      <c r="BR48">
        <v>7</v>
      </c>
      <c r="BS48">
        <v>9</v>
      </c>
      <c r="BT48">
        <v>7</v>
      </c>
      <c r="BU48">
        <v>7</v>
      </c>
      <c r="BV48">
        <v>7</v>
      </c>
      <c r="BW48">
        <v>6</v>
      </c>
      <c r="BX48">
        <v>6</v>
      </c>
      <c r="BY48">
        <v>6</v>
      </c>
      <c r="BZ48">
        <v>6</v>
      </c>
    </row>
    <row r="49" spans="4:78" hidden="1" x14ac:dyDescent="0.25">
      <c r="J49" s="5" t="s">
        <v>1</v>
      </c>
      <c r="K49" s="6" t="s">
        <v>2</v>
      </c>
      <c r="L49" s="7" t="s">
        <v>3</v>
      </c>
      <c r="M49" s="5" t="s">
        <v>27</v>
      </c>
      <c r="N49" s="6" t="s">
        <v>28</v>
      </c>
      <c r="O49" s="6" t="s">
        <v>29</v>
      </c>
      <c r="P49" s="6" t="s">
        <v>30</v>
      </c>
      <c r="Q49" s="7" t="s">
        <v>31</v>
      </c>
      <c r="R49" s="5" t="s">
        <v>32</v>
      </c>
      <c r="S49" s="6" t="s">
        <v>33</v>
      </c>
      <c r="T49" s="6" t="s">
        <v>34</v>
      </c>
      <c r="U49" s="6" t="s">
        <v>35</v>
      </c>
      <c r="V49" s="6" t="s">
        <v>36</v>
      </c>
      <c r="W49" s="7" t="s">
        <v>37</v>
      </c>
      <c r="X49" s="5" t="s">
        <v>38</v>
      </c>
      <c r="Y49" s="6" t="s">
        <v>39</v>
      </c>
      <c r="Z49" s="6" t="s">
        <v>40</v>
      </c>
      <c r="AA49" s="6" t="s">
        <v>41</v>
      </c>
      <c r="AB49" s="6" t="s">
        <v>42</v>
      </c>
      <c r="AC49" s="6" t="s">
        <v>43</v>
      </c>
      <c r="AD49" s="6" t="s">
        <v>44</v>
      </c>
      <c r="AE49" s="6" t="s">
        <v>45</v>
      </c>
      <c r="AF49" s="7" t="s">
        <v>46</v>
      </c>
      <c r="BE49" t="s">
        <v>4</v>
      </c>
      <c r="BF49" t="s">
        <v>5</v>
      </c>
      <c r="BG49" t="s">
        <v>6</v>
      </c>
      <c r="BH49" t="s">
        <v>7</v>
      </c>
      <c r="BI49" t="s">
        <v>8</v>
      </c>
      <c r="BJ49" t="s">
        <v>9</v>
      </c>
      <c r="BK49" t="s">
        <v>10</v>
      </c>
      <c r="BL49" t="s">
        <v>11</v>
      </c>
      <c r="BM49" t="s">
        <v>12</v>
      </c>
      <c r="BN49" t="s">
        <v>13</v>
      </c>
      <c r="BO49" t="s">
        <v>14</v>
      </c>
      <c r="BP49" t="s">
        <v>15</v>
      </c>
      <c r="BQ49" t="s">
        <v>16</v>
      </c>
      <c r="BR49" t="s">
        <v>17</v>
      </c>
      <c r="BS49" t="s">
        <v>18</v>
      </c>
      <c r="BT49" t="s">
        <v>20</v>
      </c>
      <c r="BU49" t="s">
        <v>21</v>
      </c>
      <c r="BV49" t="s">
        <v>22</v>
      </c>
      <c r="BW49" t="s">
        <v>23</v>
      </c>
      <c r="BX49" t="s">
        <v>24</v>
      </c>
      <c r="BY49" t="s">
        <v>25</v>
      </c>
      <c r="BZ49" t="s">
        <v>26</v>
      </c>
    </row>
    <row r="50" spans="4:78" x14ac:dyDescent="0.25">
      <c r="D50">
        <f>MEDIAN(M50:Q50)</f>
        <v>2</v>
      </c>
      <c r="E50">
        <f>MEDIAN(R50:W50)</f>
        <v>1</v>
      </c>
      <c r="F50">
        <f>MEDIAN(X50:AF50)</f>
        <v>2</v>
      </c>
      <c r="G50">
        <f t="array" ref="G50">MEDIAN(IF(ISNUMBER(AG50:BC50),AG50:BC50))</f>
        <v>8</v>
      </c>
      <c r="H50" t="s">
        <v>19</v>
      </c>
      <c r="I50" t="str">
        <f>VLOOKUP(H50,Sheet4!$B$11:$C$60,2,0)</f>
        <v>#X STRD/LIFETIME</v>
      </c>
      <c r="J50" s="5">
        <v>0</v>
      </c>
      <c r="K50" s="6">
        <v>2</v>
      </c>
      <c r="L50" s="7">
        <v>2</v>
      </c>
      <c r="M50" s="5">
        <v>0</v>
      </c>
      <c r="N50" s="6">
        <v>2</v>
      </c>
      <c r="O50" s="6">
        <v>6</v>
      </c>
      <c r="P50" s="6">
        <v>5</v>
      </c>
      <c r="Q50" s="7">
        <v>2</v>
      </c>
      <c r="R50" s="5">
        <v>1</v>
      </c>
      <c r="S50" s="6">
        <v>2</v>
      </c>
      <c r="T50" s="6">
        <v>1</v>
      </c>
      <c r="U50" s="6">
        <v>1</v>
      </c>
      <c r="V50" s="6">
        <v>3</v>
      </c>
      <c r="W50" s="7">
        <v>1</v>
      </c>
      <c r="X50" s="5">
        <v>0</v>
      </c>
      <c r="Y50" s="6">
        <v>3</v>
      </c>
      <c r="Z50" s="6">
        <v>2</v>
      </c>
      <c r="AA50" s="6">
        <v>4</v>
      </c>
      <c r="AB50" s="6">
        <v>4</v>
      </c>
      <c r="AC50" s="6">
        <v>2</v>
      </c>
      <c r="AD50" s="6">
        <v>0</v>
      </c>
      <c r="AE50" s="6">
        <v>0</v>
      </c>
      <c r="AF50" s="7">
        <v>4</v>
      </c>
      <c r="AG50" s="5">
        <f>HLOOKUP(AG$19,$BE49:$BZ50,2,0)</f>
        <v>0</v>
      </c>
      <c r="AH50" s="6">
        <f t="shared" ref="AH50" si="312">HLOOKUP(AH$19,$BE49:$BZ50,2,0)</f>
        <v>7</v>
      </c>
      <c r="AI50" s="6">
        <f t="shared" ref="AI50" si="313">HLOOKUP(AI$19,$BE49:$BZ50,2,0)</f>
        <v>8</v>
      </c>
      <c r="AJ50" s="6">
        <f t="shared" ref="AJ50" si="314">HLOOKUP(AJ$19,$BE49:$BZ50,2,0)</f>
        <v>8</v>
      </c>
      <c r="AK50" s="6">
        <f t="shared" ref="AK50" si="315">HLOOKUP(AK$19,$BE49:$BZ50,2,0)</f>
        <v>9</v>
      </c>
      <c r="AL50" s="6">
        <f t="shared" ref="AL50" si="316">HLOOKUP(AL$19,$BE49:$BZ50,2,0)</f>
        <v>10</v>
      </c>
      <c r="AM50" s="6">
        <f t="shared" ref="AM50" si="317">HLOOKUP(AM$19,$BE49:$BZ50,2,0)</f>
        <v>9</v>
      </c>
      <c r="AN50" s="6">
        <f t="shared" ref="AN50" si="318">HLOOKUP(AN$19,$BE49:$BZ50,2,0)</f>
        <v>9</v>
      </c>
      <c r="AO50" s="6">
        <f t="shared" ref="AO50" si="319">HLOOKUP(AO$19,$BE49:$BZ50,2,0)</f>
        <v>9</v>
      </c>
      <c r="AP50" s="6">
        <f t="shared" ref="AP50" si="320">HLOOKUP(AP$19,$BE49:$BZ50,2,0)</f>
        <v>10</v>
      </c>
      <c r="AQ50" s="6">
        <f t="shared" ref="AQ50" si="321">HLOOKUP(AQ$19,$BE49:$BZ50,2,0)</f>
        <v>7</v>
      </c>
      <c r="AR50" s="6">
        <f t="shared" ref="AR50" si="322">HLOOKUP(AR$19,$BE49:$BZ50,2,0)</f>
        <v>10</v>
      </c>
      <c r="AS50" s="6">
        <f t="shared" ref="AS50" si="323">HLOOKUP(AS$19,$BE49:$BZ50,2,0)</f>
        <v>9</v>
      </c>
      <c r="AT50" s="6">
        <f t="shared" ref="AT50" si="324">HLOOKUP(AT$19,$BE49:$BZ50,2,0)</f>
        <v>9</v>
      </c>
      <c r="AU50" s="6">
        <f t="shared" ref="AU50" si="325">HLOOKUP(AU$19,$BE49:$BZ50,2,0)</f>
        <v>9</v>
      </c>
      <c r="AV50" s="6" t="e">
        <f t="shared" ref="AV50" si="326">HLOOKUP(AV$19,$BE49:$BZ50,2,0)</f>
        <v>#N/A</v>
      </c>
      <c r="AW50" s="6">
        <f t="shared" ref="AW50" si="327">HLOOKUP(AW$19,$BE49:$BZ50,2,0)</f>
        <v>7</v>
      </c>
      <c r="AX50" s="6">
        <f t="shared" ref="AX50" si="328">HLOOKUP(AX$19,$BE49:$BZ50,2,0)</f>
        <v>6</v>
      </c>
      <c r="AY50" s="6">
        <f t="shared" ref="AY50" si="329">HLOOKUP(AY$19,$BE49:$BZ50,2,0)</f>
        <v>5</v>
      </c>
      <c r="AZ50" s="6">
        <f t="shared" ref="AZ50" si="330">HLOOKUP(AZ$19,$BE49:$BZ50,2,0)</f>
        <v>5</v>
      </c>
      <c r="BA50" s="6">
        <f t="shared" ref="BA50" si="331">HLOOKUP(BA$19,$BE49:$BZ50,2,0)</f>
        <v>3</v>
      </c>
      <c r="BB50" s="6">
        <f t="shared" ref="BB50" si="332">HLOOKUP(BB$19,$BE49:$BZ50,2,0)</f>
        <v>4</v>
      </c>
      <c r="BC50" s="7">
        <f t="shared" ref="BC50" si="333">HLOOKUP(BC$19,$BE49:$BZ50,2,0)</f>
        <v>3</v>
      </c>
      <c r="BE50">
        <v>0</v>
      </c>
      <c r="BF50">
        <v>7</v>
      </c>
      <c r="BG50">
        <v>8</v>
      </c>
      <c r="BH50">
        <v>8</v>
      </c>
      <c r="BI50">
        <v>9</v>
      </c>
      <c r="BJ50">
        <v>10</v>
      </c>
      <c r="BK50">
        <v>9</v>
      </c>
      <c r="BL50">
        <v>9</v>
      </c>
      <c r="BM50">
        <v>9</v>
      </c>
      <c r="BN50">
        <v>10</v>
      </c>
      <c r="BO50">
        <v>7</v>
      </c>
      <c r="BP50">
        <v>10</v>
      </c>
      <c r="BQ50">
        <v>9</v>
      </c>
      <c r="BR50">
        <v>9</v>
      </c>
      <c r="BS50">
        <v>9</v>
      </c>
      <c r="BT50">
        <v>7</v>
      </c>
      <c r="BU50">
        <v>6</v>
      </c>
      <c r="BV50">
        <v>5</v>
      </c>
      <c r="BW50">
        <v>5</v>
      </c>
      <c r="BX50">
        <v>3</v>
      </c>
      <c r="BY50">
        <v>4</v>
      </c>
      <c r="BZ50">
        <v>3</v>
      </c>
    </row>
    <row r="51" spans="4:78" hidden="1" x14ac:dyDescent="0.25">
      <c r="J51" s="5" t="s">
        <v>1</v>
      </c>
      <c r="K51" s="6" t="s">
        <v>2</v>
      </c>
      <c r="L51" s="7" t="s">
        <v>3</v>
      </c>
      <c r="M51" s="5" t="s">
        <v>27</v>
      </c>
      <c r="N51" s="6" t="s">
        <v>28</v>
      </c>
      <c r="O51" s="6" t="s">
        <v>29</v>
      </c>
      <c r="P51" s="6" t="s">
        <v>30</v>
      </c>
      <c r="Q51" s="7" t="s">
        <v>31</v>
      </c>
      <c r="R51" s="5" t="s">
        <v>32</v>
      </c>
      <c r="S51" s="6" t="s">
        <v>33</v>
      </c>
      <c r="T51" s="6" t="s">
        <v>34</v>
      </c>
      <c r="U51" s="6" t="s">
        <v>35</v>
      </c>
      <c r="V51" s="6" t="s">
        <v>36</v>
      </c>
      <c r="W51" s="7" t="s">
        <v>37</v>
      </c>
      <c r="X51" s="5" t="s">
        <v>38</v>
      </c>
      <c r="Y51" s="6" t="s">
        <v>39</v>
      </c>
      <c r="Z51" s="6" t="s">
        <v>40</v>
      </c>
      <c r="AA51" s="6" t="s">
        <v>41</v>
      </c>
      <c r="AB51" s="6" t="s">
        <v>42</v>
      </c>
      <c r="AC51" s="6" t="s">
        <v>43</v>
      </c>
      <c r="AD51" s="6" t="s">
        <v>44</v>
      </c>
      <c r="AE51" s="6" t="s">
        <v>45</v>
      </c>
      <c r="AF51" s="7" t="s">
        <v>46</v>
      </c>
      <c r="BE51" t="s">
        <v>4</v>
      </c>
      <c r="BF51" t="s">
        <v>5</v>
      </c>
      <c r="BG51" t="s">
        <v>6</v>
      </c>
      <c r="BH51" t="s">
        <v>7</v>
      </c>
      <c r="BI51" t="s">
        <v>8</v>
      </c>
      <c r="BJ51" t="s">
        <v>9</v>
      </c>
      <c r="BK51" t="s">
        <v>10</v>
      </c>
      <c r="BL51" t="s">
        <v>11</v>
      </c>
      <c r="BM51" t="s">
        <v>12</v>
      </c>
      <c r="BN51" t="s">
        <v>13</v>
      </c>
      <c r="BO51" t="s">
        <v>14</v>
      </c>
      <c r="BP51" t="s">
        <v>15</v>
      </c>
      <c r="BQ51" t="s">
        <v>16</v>
      </c>
      <c r="BR51" t="s">
        <v>17</v>
      </c>
      <c r="BS51" t="s">
        <v>18</v>
      </c>
      <c r="BT51" t="s">
        <v>19</v>
      </c>
      <c r="BU51" t="s">
        <v>21</v>
      </c>
      <c r="BV51" t="s">
        <v>22</v>
      </c>
      <c r="BW51" t="s">
        <v>23</v>
      </c>
      <c r="BX51" t="s">
        <v>24</v>
      </c>
      <c r="BY51" t="s">
        <v>25</v>
      </c>
      <c r="BZ51" t="s">
        <v>26</v>
      </c>
    </row>
    <row r="52" spans="4:78" x14ac:dyDescent="0.25">
      <c r="D52">
        <f>MEDIAN(M52:Q52)</f>
        <v>3</v>
      </c>
      <c r="E52">
        <f>MEDIAN(R52:W52)</f>
        <v>2</v>
      </c>
      <c r="F52">
        <f>MEDIAN(X52:AF52)</f>
        <v>2</v>
      </c>
      <c r="G52">
        <f t="array" ref="G52">MEDIAN(IF(ISNUMBER(AG52:BC52),AG52:BC52))</f>
        <v>6.5</v>
      </c>
      <c r="H52" t="s">
        <v>20</v>
      </c>
      <c r="I52" t="str">
        <f>VLOOKUP(H52,Sheet4!$B$11:$C$60,2,0)</f>
        <v>#XDRUNK/LIFETIME</v>
      </c>
      <c r="J52" s="5">
        <v>0</v>
      </c>
      <c r="K52" s="6">
        <v>0</v>
      </c>
      <c r="L52" s="7">
        <v>2</v>
      </c>
      <c r="M52" s="5">
        <v>0</v>
      </c>
      <c r="N52" s="6">
        <v>3</v>
      </c>
      <c r="O52" s="6">
        <v>5</v>
      </c>
      <c r="P52" s="6">
        <v>5</v>
      </c>
      <c r="Q52" s="7">
        <v>3</v>
      </c>
      <c r="R52" s="5">
        <v>0</v>
      </c>
      <c r="S52" s="6">
        <v>1</v>
      </c>
      <c r="T52" s="6">
        <v>2</v>
      </c>
      <c r="U52" s="6">
        <v>4</v>
      </c>
      <c r="V52" s="6">
        <v>5</v>
      </c>
      <c r="W52" s="7">
        <v>2</v>
      </c>
      <c r="X52" s="5">
        <v>0</v>
      </c>
      <c r="Y52" s="6">
        <v>2</v>
      </c>
      <c r="Z52" s="6">
        <v>1</v>
      </c>
      <c r="AA52" s="6">
        <v>7</v>
      </c>
      <c r="AB52" s="6">
        <v>8</v>
      </c>
      <c r="AC52" s="6">
        <v>2</v>
      </c>
      <c r="AD52" s="6">
        <v>1</v>
      </c>
      <c r="AE52" s="6">
        <v>3</v>
      </c>
      <c r="AF52" s="7">
        <v>4</v>
      </c>
      <c r="AG52" s="5">
        <f>HLOOKUP(AG$19,$BE51:$BZ52,2,0)</f>
        <v>0</v>
      </c>
      <c r="AH52" s="6">
        <f t="shared" ref="AH52" si="334">HLOOKUP(AH$19,$BE51:$BZ52,2,0)</f>
        <v>7</v>
      </c>
      <c r="AI52" s="6">
        <f t="shared" ref="AI52" si="335">HLOOKUP(AI$19,$BE51:$BZ52,2,0)</f>
        <v>6</v>
      </c>
      <c r="AJ52" s="6">
        <f t="shared" ref="AJ52" si="336">HLOOKUP(AJ$19,$BE51:$BZ52,2,0)</f>
        <v>7</v>
      </c>
      <c r="AK52" s="6">
        <f t="shared" ref="AK52" si="337">HLOOKUP(AK$19,$BE51:$BZ52,2,0)</f>
        <v>4</v>
      </c>
      <c r="AL52" s="6">
        <f t="shared" ref="AL52" si="338">HLOOKUP(AL$19,$BE51:$BZ52,2,0)</f>
        <v>8</v>
      </c>
      <c r="AM52" s="6">
        <f t="shared" ref="AM52" si="339">HLOOKUP(AM$19,$BE51:$BZ52,2,0)</f>
        <v>7</v>
      </c>
      <c r="AN52" s="6">
        <f t="shared" ref="AN52" si="340">HLOOKUP(AN$19,$BE51:$BZ52,2,0)</f>
        <v>7</v>
      </c>
      <c r="AO52" s="6">
        <f t="shared" ref="AO52" si="341">HLOOKUP(AO$19,$BE51:$BZ52,2,0)</f>
        <v>7</v>
      </c>
      <c r="AP52" s="6">
        <f t="shared" ref="AP52" si="342">HLOOKUP(AP$19,$BE51:$BZ52,2,0)</f>
        <v>8</v>
      </c>
      <c r="AQ52" s="6">
        <f t="shared" ref="AQ52" si="343">HLOOKUP(AQ$19,$BE51:$BZ52,2,0)</f>
        <v>8</v>
      </c>
      <c r="AR52" s="6">
        <f t="shared" ref="AR52" si="344">HLOOKUP(AR$19,$BE51:$BZ52,2,0)</f>
        <v>7</v>
      </c>
      <c r="AS52" s="6">
        <f t="shared" ref="AS52" si="345">HLOOKUP(AS$19,$BE51:$BZ52,2,0)</f>
        <v>8</v>
      </c>
      <c r="AT52" s="6">
        <f t="shared" ref="AT52" si="346">HLOOKUP(AT$19,$BE51:$BZ52,2,0)</f>
        <v>8</v>
      </c>
      <c r="AU52" s="6">
        <f t="shared" ref="AU52" si="347">HLOOKUP(AU$19,$BE51:$BZ52,2,0)</f>
        <v>5</v>
      </c>
      <c r="AV52" s="6">
        <f t="shared" ref="AV52" si="348">HLOOKUP(AV$19,$BE51:$BZ52,2,0)</f>
        <v>2</v>
      </c>
      <c r="AW52" s="6" t="e">
        <f t="shared" ref="AW52" si="349">HLOOKUP(AW$19,$BE51:$BZ52,2,0)</f>
        <v>#N/A</v>
      </c>
      <c r="AX52" s="6">
        <f t="shared" ref="AX52" si="350">HLOOKUP(AX$19,$BE51:$BZ52,2,0)</f>
        <v>2</v>
      </c>
      <c r="AY52" s="6">
        <f t="shared" ref="AY52" si="351">HLOOKUP(AY$19,$BE51:$BZ52,2,0)</f>
        <v>3</v>
      </c>
      <c r="AZ52" s="6">
        <f t="shared" ref="AZ52" si="352">HLOOKUP(AZ$19,$BE51:$BZ52,2,0)</f>
        <v>3</v>
      </c>
      <c r="BA52" s="6">
        <f t="shared" ref="BA52" si="353">HLOOKUP(BA$19,$BE51:$BZ52,2,0)</f>
        <v>2</v>
      </c>
      <c r="BB52" s="6">
        <f t="shared" ref="BB52" si="354">HLOOKUP(BB$19,$BE51:$BZ52,2,0)</f>
        <v>1</v>
      </c>
      <c r="BC52" s="7">
        <f t="shared" ref="BC52" si="355">HLOOKUP(BC$19,$BE51:$BZ52,2,0)</f>
        <v>1</v>
      </c>
      <c r="BE52">
        <v>0</v>
      </c>
      <c r="BF52">
        <v>7</v>
      </c>
      <c r="BG52">
        <v>6</v>
      </c>
      <c r="BH52">
        <v>7</v>
      </c>
      <c r="BI52">
        <v>4</v>
      </c>
      <c r="BJ52">
        <v>8</v>
      </c>
      <c r="BK52">
        <v>7</v>
      </c>
      <c r="BL52">
        <v>7</v>
      </c>
      <c r="BM52">
        <v>7</v>
      </c>
      <c r="BN52">
        <v>8</v>
      </c>
      <c r="BO52">
        <v>8</v>
      </c>
      <c r="BP52">
        <v>7</v>
      </c>
      <c r="BQ52">
        <v>8</v>
      </c>
      <c r="BR52">
        <v>8</v>
      </c>
      <c r="BS52">
        <v>5</v>
      </c>
      <c r="BT52">
        <v>2</v>
      </c>
      <c r="BU52">
        <v>2</v>
      </c>
      <c r="BV52">
        <v>3</v>
      </c>
      <c r="BW52">
        <v>3</v>
      </c>
      <c r="BX52">
        <v>2</v>
      </c>
      <c r="BY52">
        <v>1</v>
      </c>
      <c r="BZ52">
        <v>1</v>
      </c>
    </row>
    <row r="53" spans="4:78" hidden="1" x14ac:dyDescent="0.25">
      <c r="J53" s="5" t="s">
        <v>1</v>
      </c>
      <c r="K53" s="6" t="s">
        <v>2</v>
      </c>
      <c r="L53" s="7" t="s">
        <v>3</v>
      </c>
      <c r="M53" s="5" t="s">
        <v>27</v>
      </c>
      <c r="N53" s="6" t="s">
        <v>28</v>
      </c>
      <c r="O53" s="6" t="s">
        <v>29</v>
      </c>
      <c r="P53" s="6" t="s">
        <v>30</v>
      </c>
      <c r="Q53" s="7" t="s">
        <v>31</v>
      </c>
      <c r="R53" s="5" t="s">
        <v>32</v>
      </c>
      <c r="S53" s="6" t="s">
        <v>33</v>
      </c>
      <c r="T53" s="6" t="s">
        <v>34</v>
      </c>
      <c r="U53" s="6" t="s">
        <v>35</v>
      </c>
      <c r="V53" s="6" t="s">
        <v>36</v>
      </c>
      <c r="W53" s="7" t="s">
        <v>37</v>
      </c>
      <c r="X53" s="5" t="s">
        <v>38</v>
      </c>
      <c r="Y53" s="6" t="s">
        <v>39</v>
      </c>
      <c r="Z53" s="6" t="s">
        <v>40</v>
      </c>
      <c r="AA53" s="6" t="s">
        <v>41</v>
      </c>
      <c r="AB53" s="6" t="s">
        <v>42</v>
      </c>
      <c r="AC53" s="6" t="s">
        <v>43</v>
      </c>
      <c r="AD53" s="6" t="s">
        <v>44</v>
      </c>
      <c r="AE53" s="6" t="s">
        <v>45</v>
      </c>
      <c r="AF53" s="7" t="s">
        <v>46</v>
      </c>
      <c r="BE53" t="s">
        <v>4</v>
      </c>
      <c r="BF53" t="s">
        <v>5</v>
      </c>
      <c r="BG53" t="s">
        <v>6</v>
      </c>
      <c r="BH53" t="s">
        <v>7</v>
      </c>
      <c r="BI53" t="s">
        <v>8</v>
      </c>
      <c r="BJ53" t="s">
        <v>9</v>
      </c>
      <c r="BK53" t="s">
        <v>10</v>
      </c>
      <c r="BL53" t="s">
        <v>11</v>
      </c>
      <c r="BM53" t="s">
        <v>12</v>
      </c>
      <c r="BN53" t="s">
        <v>13</v>
      </c>
      <c r="BO53" t="s">
        <v>14</v>
      </c>
      <c r="BP53" t="s">
        <v>15</v>
      </c>
      <c r="BQ53" t="s">
        <v>16</v>
      </c>
      <c r="BR53" t="s">
        <v>17</v>
      </c>
      <c r="BS53" t="s">
        <v>18</v>
      </c>
      <c r="BT53" t="s">
        <v>19</v>
      </c>
      <c r="BU53" t="s">
        <v>20</v>
      </c>
      <c r="BV53" t="s">
        <v>22</v>
      </c>
      <c r="BW53" t="s">
        <v>23</v>
      </c>
      <c r="BX53" t="s">
        <v>24</v>
      </c>
      <c r="BY53" t="s">
        <v>25</v>
      </c>
      <c r="BZ53" t="s">
        <v>26</v>
      </c>
    </row>
    <row r="54" spans="4:78" x14ac:dyDescent="0.25">
      <c r="D54">
        <f>MEDIAN(M54:Q54)</f>
        <v>5</v>
      </c>
      <c r="E54">
        <f>MEDIAN(R54:W54)</f>
        <v>4</v>
      </c>
      <c r="F54">
        <f>MEDIAN(X54:AF54)</f>
        <v>4</v>
      </c>
      <c r="G54">
        <f t="array" ref="G54">MEDIAN(IF(ISNUMBER(AG54:BC54),AG54:BC54))</f>
        <v>10</v>
      </c>
      <c r="H54" t="s">
        <v>21</v>
      </c>
      <c r="I54" t="str">
        <f>VLOOKUP(H54,Sheet4!$B$11:$C$60,2,0)</f>
        <v>#X H LIF USE NDL</v>
      </c>
      <c r="J54" s="5">
        <v>0</v>
      </c>
      <c r="K54" s="6">
        <v>3</v>
      </c>
      <c r="L54" s="7">
        <v>5</v>
      </c>
      <c r="M54" s="5">
        <v>0</v>
      </c>
      <c r="N54" s="6">
        <v>4</v>
      </c>
      <c r="O54" s="6">
        <v>6</v>
      </c>
      <c r="P54" s="6">
        <v>5</v>
      </c>
      <c r="Q54" s="7">
        <v>7</v>
      </c>
      <c r="R54" s="5">
        <v>0</v>
      </c>
      <c r="S54" s="6">
        <v>4</v>
      </c>
      <c r="T54" s="6">
        <v>4</v>
      </c>
      <c r="U54" s="6">
        <v>4</v>
      </c>
      <c r="V54" s="6">
        <v>7</v>
      </c>
      <c r="W54" s="7">
        <v>4</v>
      </c>
      <c r="X54" s="5">
        <v>0</v>
      </c>
      <c r="Y54" s="6">
        <v>4</v>
      </c>
      <c r="Z54" s="6">
        <v>6</v>
      </c>
      <c r="AA54" s="6">
        <v>7</v>
      </c>
      <c r="AB54" s="6">
        <v>5</v>
      </c>
      <c r="AC54" s="6">
        <v>2</v>
      </c>
      <c r="AD54" s="6">
        <v>2</v>
      </c>
      <c r="AE54" s="6">
        <v>2</v>
      </c>
      <c r="AF54" s="7">
        <v>4</v>
      </c>
      <c r="AG54" s="5">
        <f>HLOOKUP(AG$19,$BE53:$BZ54,2,0)</f>
        <v>0</v>
      </c>
      <c r="AH54" s="6">
        <f t="shared" ref="AH54" si="356">HLOOKUP(AH$19,$BE53:$BZ54,2,0)</f>
        <v>10</v>
      </c>
      <c r="AI54" s="6">
        <f t="shared" ref="AI54" si="357">HLOOKUP(AI$19,$BE53:$BZ54,2,0)</f>
        <v>10</v>
      </c>
      <c r="AJ54" s="6">
        <f t="shared" ref="AJ54" si="358">HLOOKUP(AJ$19,$BE53:$BZ54,2,0)</f>
        <v>10</v>
      </c>
      <c r="AK54" s="6">
        <f t="shared" ref="AK54" si="359">HLOOKUP(AK$19,$BE53:$BZ54,2,0)</f>
        <v>10</v>
      </c>
      <c r="AL54" s="6">
        <f t="shared" ref="AL54" si="360">HLOOKUP(AL$19,$BE53:$BZ54,2,0)</f>
        <v>10</v>
      </c>
      <c r="AM54" s="6">
        <f t="shared" ref="AM54" si="361">HLOOKUP(AM$19,$BE53:$BZ54,2,0)</f>
        <v>10</v>
      </c>
      <c r="AN54" s="6">
        <f t="shared" ref="AN54" si="362">HLOOKUP(AN$19,$BE53:$BZ54,2,0)</f>
        <v>10</v>
      </c>
      <c r="AO54" s="6">
        <f t="shared" ref="AO54" si="363">HLOOKUP(AO$19,$BE53:$BZ54,2,0)</f>
        <v>10</v>
      </c>
      <c r="AP54" s="6">
        <f t="shared" ref="AP54" si="364">HLOOKUP(AP$19,$BE53:$BZ54,2,0)</f>
        <v>10</v>
      </c>
      <c r="AQ54" s="6">
        <f t="shared" ref="AQ54" si="365">HLOOKUP(AQ$19,$BE53:$BZ54,2,0)</f>
        <v>10</v>
      </c>
      <c r="AR54" s="6">
        <f t="shared" ref="AR54" si="366">HLOOKUP(AR$19,$BE53:$BZ54,2,0)</f>
        <v>10</v>
      </c>
      <c r="AS54" s="6">
        <f t="shared" ref="AS54" si="367">HLOOKUP(AS$19,$BE53:$BZ54,2,0)</f>
        <v>9</v>
      </c>
      <c r="AT54" s="6">
        <f t="shared" ref="AT54" si="368">HLOOKUP(AT$19,$BE53:$BZ54,2,0)</f>
        <v>10</v>
      </c>
      <c r="AU54" s="6">
        <f t="shared" ref="AU54" si="369">HLOOKUP(AU$19,$BE53:$BZ54,2,0)</f>
        <v>10</v>
      </c>
      <c r="AV54" s="6">
        <f t="shared" ref="AV54" si="370">HLOOKUP(AV$19,$BE53:$BZ54,2,0)</f>
        <v>8</v>
      </c>
      <c r="AW54" s="6">
        <f t="shared" ref="AW54" si="371">HLOOKUP(AW$19,$BE53:$BZ54,2,0)</f>
        <v>4</v>
      </c>
      <c r="AX54" s="6" t="e">
        <f t="shared" ref="AX54" si="372">HLOOKUP(AX$19,$BE53:$BZ54,2,0)</f>
        <v>#N/A</v>
      </c>
      <c r="AY54" s="6">
        <f t="shared" ref="AY54" si="373">HLOOKUP(AY$19,$BE53:$BZ54,2,0)</f>
        <v>6</v>
      </c>
      <c r="AZ54" s="6">
        <f t="shared" ref="AZ54" si="374">HLOOKUP(AZ$19,$BE53:$BZ54,2,0)</f>
        <v>4</v>
      </c>
      <c r="BA54" s="6">
        <f t="shared" ref="BA54" si="375">HLOOKUP(BA$19,$BE53:$BZ54,2,0)</f>
        <v>4</v>
      </c>
      <c r="BB54" s="6">
        <f t="shared" ref="BB54" si="376">HLOOKUP(BB$19,$BE53:$BZ54,2,0)</f>
        <v>2</v>
      </c>
      <c r="BC54" s="7">
        <f t="shared" ref="BC54" si="377">HLOOKUP(BC$19,$BE53:$BZ54,2,0)</f>
        <v>2</v>
      </c>
      <c r="BE54">
        <v>0</v>
      </c>
      <c r="BF54">
        <v>10</v>
      </c>
      <c r="BG54">
        <v>10</v>
      </c>
      <c r="BH54">
        <v>10</v>
      </c>
      <c r="BI54">
        <v>10</v>
      </c>
      <c r="BJ54">
        <v>10</v>
      </c>
      <c r="BK54">
        <v>10</v>
      </c>
      <c r="BL54">
        <v>10</v>
      </c>
      <c r="BM54">
        <v>10</v>
      </c>
      <c r="BN54">
        <v>10</v>
      </c>
      <c r="BO54">
        <v>10</v>
      </c>
      <c r="BP54">
        <v>10</v>
      </c>
      <c r="BQ54">
        <v>9</v>
      </c>
      <c r="BR54">
        <v>10</v>
      </c>
      <c r="BS54">
        <v>10</v>
      </c>
      <c r="BT54">
        <v>8</v>
      </c>
      <c r="BU54">
        <v>4</v>
      </c>
      <c r="BV54">
        <v>6</v>
      </c>
      <c r="BW54">
        <v>4</v>
      </c>
      <c r="BX54">
        <v>4</v>
      </c>
      <c r="BY54">
        <v>2</v>
      </c>
      <c r="BZ54">
        <v>2</v>
      </c>
    </row>
    <row r="55" spans="4:78" hidden="1" x14ac:dyDescent="0.25">
      <c r="J55" s="5" t="s">
        <v>1</v>
      </c>
      <c r="K55" s="6" t="s">
        <v>2</v>
      </c>
      <c r="L55" s="7" t="s">
        <v>3</v>
      </c>
      <c r="M55" s="5" t="s">
        <v>27</v>
      </c>
      <c r="N55" s="6" t="s">
        <v>28</v>
      </c>
      <c r="O55" s="6" t="s">
        <v>29</v>
      </c>
      <c r="P55" s="6" t="s">
        <v>30</v>
      </c>
      <c r="Q55" s="7" t="s">
        <v>31</v>
      </c>
      <c r="R55" s="5" t="s">
        <v>32</v>
      </c>
      <c r="S55" s="6" t="s">
        <v>33</v>
      </c>
      <c r="T55" s="6" t="s">
        <v>34</v>
      </c>
      <c r="U55" s="6" t="s">
        <v>35</v>
      </c>
      <c r="V55" s="6" t="s">
        <v>36</v>
      </c>
      <c r="W55" s="7" t="s">
        <v>37</v>
      </c>
      <c r="X55" s="5" t="s">
        <v>38</v>
      </c>
      <c r="Y55" s="6" t="s">
        <v>39</v>
      </c>
      <c r="Z55" s="6" t="s">
        <v>40</v>
      </c>
      <c r="AA55" s="6" t="s">
        <v>41</v>
      </c>
      <c r="AB55" s="6" t="s">
        <v>42</v>
      </c>
      <c r="AC55" s="6" t="s">
        <v>43</v>
      </c>
      <c r="AD55" s="6" t="s">
        <v>44</v>
      </c>
      <c r="AE55" s="6" t="s">
        <v>45</v>
      </c>
      <c r="AF55" s="7" t="s">
        <v>46</v>
      </c>
      <c r="BE55" t="s">
        <v>4</v>
      </c>
      <c r="BF55" t="s">
        <v>5</v>
      </c>
      <c r="BG55" t="s">
        <v>6</v>
      </c>
      <c r="BH55" t="s">
        <v>7</v>
      </c>
      <c r="BI55" t="s">
        <v>8</v>
      </c>
      <c r="BJ55" t="s">
        <v>9</v>
      </c>
      <c r="BK55" t="s">
        <v>10</v>
      </c>
      <c r="BL55" t="s">
        <v>11</v>
      </c>
      <c r="BM55" t="s">
        <v>12</v>
      </c>
      <c r="BN55" t="s">
        <v>13</v>
      </c>
      <c r="BO55" t="s">
        <v>14</v>
      </c>
      <c r="BP55" t="s">
        <v>15</v>
      </c>
      <c r="BQ55" t="s">
        <v>16</v>
      </c>
      <c r="BR55" t="s">
        <v>17</v>
      </c>
      <c r="BS55" t="s">
        <v>18</v>
      </c>
      <c r="BT55" t="s">
        <v>19</v>
      </c>
      <c r="BU55" t="s">
        <v>20</v>
      </c>
      <c r="BV55" t="s">
        <v>21</v>
      </c>
      <c r="BW55" t="s">
        <v>23</v>
      </c>
      <c r="BX55" t="s">
        <v>24</v>
      </c>
      <c r="BY55" t="s">
        <v>25</v>
      </c>
      <c r="BZ55" t="s">
        <v>26</v>
      </c>
    </row>
    <row r="56" spans="4:78" x14ac:dyDescent="0.25">
      <c r="D56">
        <f>MEDIAN(M56:Q56)</f>
        <v>2</v>
      </c>
      <c r="E56">
        <f>MEDIAN(R56:W56)</f>
        <v>2.5</v>
      </c>
      <c r="F56">
        <f>MEDIAN(X56:AF56)</f>
        <v>1</v>
      </c>
      <c r="G56">
        <f t="array" ref="G56">MEDIAN(IF(ISNUMBER(AG56:BC56),AG56:BC56))</f>
        <v>8.5</v>
      </c>
      <c r="H56" t="s">
        <v>22</v>
      </c>
      <c r="I56" t="str">
        <f>VLOOKUP(H56,Sheet4!$B$11:$C$60,2,0)</f>
        <v>#X H LIF W/O NDL</v>
      </c>
      <c r="J56" s="5">
        <v>0</v>
      </c>
      <c r="K56" s="6">
        <v>1</v>
      </c>
      <c r="L56" s="7">
        <v>5</v>
      </c>
      <c r="M56" s="5">
        <v>0</v>
      </c>
      <c r="N56" s="6">
        <v>1</v>
      </c>
      <c r="O56" s="6">
        <v>2</v>
      </c>
      <c r="P56" s="6">
        <v>3</v>
      </c>
      <c r="Q56" s="7">
        <v>4</v>
      </c>
      <c r="R56" s="5">
        <v>0</v>
      </c>
      <c r="S56" s="6">
        <v>1</v>
      </c>
      <c r="T56" s="6">
        <v>0</v>
      </c>
      <c r="U56" s="6">
        <v>4</v>
      </c>
      <c r="V56" s="6">
        <v>6</v>
      </c>
      <c r="W56" s="7">
        <v>4</v>
      </c>
      <c r="X56" s="5">
        <v>0</v>
      </c>
      <c r="Y56" s="6">
        <v>1</v>
      </c>
      <c r="Z56" s="6">
        <v>3</v>
      </c>
      <c r="AA56" s="6">
        <v>4</v>
      </c>
      <c r="AB56" s="6">
        <v>3</v>
      </c>
      <c r="AC56" s="6">
        <v>0</v>
      </c>
      <c r="AD56" s="6">
        <v>0</v>
      </c>
      <c r="AE56" s="6">
        <v>0</v>
      </c>
      <c r="AF56" s="7">
        <v>6</v>
      </c>
      <c r="AG56" s="5">
        <f>HLOOKUP(AG$19,$BE55:$BZ56,2,0)</f>
        <v>0</v>
      </c>
      <c r="AH56" s="6">
        <f t="shared" ref="AH56" si="378">HLOOKUP(AH$19,$BE55:$BZ56,2,0)</f>
        <v>9</v>
      </c>
      <c r="AI56" s="6">
        <f t="shared" ref="AI56" si="379">HLOOKUP(AI$19,$BE55:$BZ56,2,0)</f>
        <v>9</v>
      </c>
      <c r="AJ56" s="6">
        <f t="shared" ref="AJ56" si="380">HLOOKUP(AJ$19,$BE55:$BZ56,2,0)</f>
        <v>9</v>
      </c>
      <c r="AK56" s="6">
        <f t="shared" ref="AK56" si="381">HLOOKUP(AK$19,$BE55:$BZ56,2,0)</f>
        <v>9</v>
      </c>
      <c r="AL56" s="6">
        <f t="shared" ref="AL56" si="382">HLOOKUP(AL$19,$BE55:$BZ56,2,0)</f>
        <v>9</v>
      </c>
      <c r="AM56" s="6">
        <f t="shared" ref="AM56" si="383">HLOOKUP(AM$19,$BE55:$BZ56,2,0)</f>
        <v>9</v>
      </c>
      <c r="AN56" s="6">
        <f t="shared" ref="AN56" si="384">HLOOKUP(AN$19,$BE55:$BZ56,2,0)</f>
        <v>9</v>
      </c>
      <c r="AO56" s="6">
        <f t="shared" ref="AO56" si="385">HLOOKUP(AO$19,$BE55:$BZ56,2,0)</f>
        <v>9</v>
      </c>
      <c r="AP56" s="6">
        <f t="shared" ref="AP56" si="386">HLOOKUP(AP$19,$BE55:$BZ56,2,0)</f>
        <v>8</v>
      </c>
      <c r="AQ56" s="6">
        <f t="shared" ref="AQ56" si="387">HLOOKUP(AQ$19,$BE55:$BZ56,2,0)</f>
        <v>9</v>
      </c>
      <c r="AR56" s="6">
        <f t="shared" ref="AR56" si="388">HLOOKUP(AR$19,$BE55:$BZ56,2,0)</f>
        <v>9</v>
      </c>
      <c r="AS56" s="6">
        <f t="shared" ref="AS56" si="389">HLOOKUP(AS$19,$BE55:$BZ56,2,0)</f>
        <v>9</v>
      </c>
      <c r="AT56" s="6">
        <f t="shared" ref="AT56" si="390">HLOOKUP(AT$19,$BE55:$BZ56,2,0)</f>
        <v>8</v>
      </c>
      <c r="AU56" s="6">
        <f t="shared" ref="AU56" si="391">HLOOKUP(AU$19,$BE55:$BZ56,2,0)</f>
        <v>8</v>
      </c>
      <c r="AV56" s="6">
        <f t="shared" ref="AV56" si="392">HLOOKUP(AV$19,$BE55:$BZ56,2,0)</f>
        <v>8</v>
      </c>
      <c r="AW56" s="6">
        <f t="shared" ref="AW56" si="393">HLOOKUP(AW$19,$BE55:$BZ56,2,0)</f>
        <v>5</v>
      </c>
      <c r="AX56" s="6">
        <f t="shared" ref="AX56" si="394">HLOOKUP(AX$19,$BE55:$BZ56,2,0)</f>
        <v>6</v>
      </c>
      <c r="AY56" s="6" t="e">
        <f t="shared" ref="AY56" si="395">HLOOKUP(AY$19,$BE55:$BZ56,2,0)</f>
        <v>#N/A</v>
      </c>
      <c r="AZ56" s="6">
        <f t="shared" ref="AZ56" si="396">HLOOKUP(AZ$19,$BE55:$BZ56,2,0)</f>
        <v>2</v>
      </c>
      <c r="BA56" s="6">
        <f t="shared" ref="BA56" si="397">HLOOKUP(BA$19,$BE55:$BZ56,2,0)</f>
        <v>2</v>
      </c>
      <c r="BB56" s="6">
        <f t="shared" ref="BB56" si="398">HLOOKUP(BB$19,$BE55:$BZ56,2,0)</f>
        <v>2</v>
      </c>
      <c r="BC56" s="7">
        <f t="shared" ref="BC56" si="399">HLOOKUP(BC$19,$BE55:$BZ56,2,0)</f>
        <v>3</v>
      </c>
      <c r="BE56">
        <v>0</v>
      </c>
      <c r="BF56">
        <v>9</v>
      </c>
      <c r="BG56">
        <v>9</v>
      </c>
      <c r="BH56">
        <v>9</v>
      </c>
      <c r="BI56">
        <v>9</v>
      </c>
      <c r="BJ56">
        <v>9</v>
      </c>
      <c r="BK56">
        <v>9</v>
      </c>
      <c r="BL56">
        <v>9</v>
      </c>
      <c r="BM56">
        <v>9</v>
      </c>
      <c r="BN56">
        <v>8</v>
      </c>
      <c r="BO56">
        <v>9</v>
      </c>
      <c r="BP56">
        <v>9</v>
      </c>
      <c r="BQ56">
        <v>9</v>
      </c>
      <c r="BR56">
        <v>8</v>
      </c>
      <c r="BS56">
        <v>8</v>
      </c>
      <c r="BT56">
        <v>8</v>
      </c>
      <c r="BU56">
        <v>5</v>
      </c>
      <c r="BV56">
        <v>6</v>
      </c>
      <c r="BW56">
        <v>2</v>
      </c>
      <c r="BX56">
        <v>2</v>
      </c>
      <c r="BY56">
        <v>2</v>
      </c>
      <c r="BZ56">
        <v>3</v>
      </c>
    </row>
    <row r="57" spans="4:78" hidden="1" x14ac:dyDescent="0.25">
      <c r="J57" s="5" t="s">
        <v>1</v>
      </c>
      <c r="K57" s="6" t="s">
        <v>2</v>
      </c>
      <c r="L57" s="7" t="s">
        <v>3</v>
      </c>
      <c r="M57" s="5" t="s">
        <v>27</v>
      </c>
      <c r="N57" s="6" t="s">
        <v>28</v>
      </c>
      <c r="O57" s="6" t="s">
        <v>29</v>
      </c>
      <c r="P57" s="6" t="s">
        <v>30</v>
      </c>
      <c r="Q57" s="7" t="s">
        <v>31</v>
      </c>
      <c r="R57" s="5" t="s">
        <v>32</v>
      </c>
      <c r="S57" s="6" t="s">
        <v>33</v>
      </c>
      <c r="T57" s="6" t="s">
        <v>34</v>
      </c>
      <c r="U57" s="6" t="s">
        <v>35</v>
      </c>
      <c r="V57" s="6" t="s">
        <v>36</v>
      </c>
      <c r="W57" s="7" t="s">
        <v>37</v>
      </c>
      <c r="X57" s="5" t="s">
        <v>38</v>
      </c>
      <c r="Y57" s="6" t="s">
        <v>39</v>
      </c>
      <c r="Z57" s="6" t="s">
        <v>40</v>
      </c>
      <c r="AA57" s="6" t="s">
        <v>41</v>
      </c>
      <c r="AB57" s="6" t="s">
        <v>42</v>
      </c>
      <c r="AC57" s="6" t="s">
        <v>43</v>
      </c>
      <c r="AD57" s="6" t="s">
        <v>44</v>
      </c>
      <c r="AE57" s="6" t="s">
        <v>45</v>
      </c>
      <c r="AF57" s="7" t="s">
        <v>46</v>
      </c>
      <c r="BE57" t="s">
        <v>4</v>
      </c>
      <c r="BF57" t="s">
        <v>5</v>
      </c>
      <c r="BG57" t="s">
        <v>6</v>
      </c>
      <c r="BH57" t="s">
        <v>7</v>
      </c>
      <c r="BI57" t="s">
        <v>8</v>
      </c>
      <c r="BJ57" t="s">
        <v>9</v>
      </c>
      <c r="BK57" t="s">
        <v>10</v>
      </c>
      <c r="BL57" t="s">
        <v>11</v>
      </c>
      <c r="BM57" t="s">
        <v>12</v>
      </c>
      <c r="BN57" t="s">
        <v>13</v>
      </c>
      <c r="BO57" t="s">
        <v>14</v>
      </c>
      <c r="BP57" t="s">
        <v>15</v>
      </c>
      <c r="BQ57" t="s">
        <v>16</v>
      </c>
      <c r="BR57" t="s">
        <v>17</v>
      </c>
      <c r="BS57" t="s">
        <v>18</v>
      </c>
      <c r="BT57" t="s">
        <v>19</v>
      </c>
      <c r="BU57" t="s">
        <v>20</v>
      </c>
      <c r="BV57" t="s">
        <v>21</v>
      </c>
      <c r="BW57" t="s">
        <v>22</v>
      </c>
      <c r="BX57" t="s">
        <v>24</v>
      </c>
      <c r="BY57" t="s">
        <v>25</v>
      </c>
      <c r="BZ57" t="s">
        <v>26</v>
      </c>
    </row>
    <row r="58" spans="4:78" x14ac:dyDescent="0.25">
      <c r="D58">
        <f>MEDIAN(M58:Q58)</f>
        <v>3</v>
      </c>
      <c r="E58">
        <f>MEDIAN(R58:W58)</f>
        <v>2.5</v>
      </c>
      <c r="F58">
        <f>MEDIAN(X58:AF58)</f>
        <v>1</v>
      </c>
      <c r="G58">
        <f t="array" ref="G58">MEDIAN(IF(ISNUMBER(AG58:BC58),AG58:BC58))</f>
        <v>7</v>
      </c>
      <c r="H58" t="s">
        <v>23</v>
      </c>
      <c r="I58" t="str">
        <f>VLOOKUP(H58,Sheet4!$B$11:$C$60,2,0)</f>
        <v>#X INJECTOTH/LIF</v>
      </c>
      <c r="J58" s="5">
        <v>0</v>
      </c>
      <c r="K58" s="6">
        <v>0</v>
      </c>
      <c r="L58" s="7">
        <v>4</v>
      </c>
      <c r="M58" s="5">
        <v>0</v>
      </c>
      <c r="N58" s="6">
        <v>2</v>
      </c>
      <c r="O58" s="6">
        <v>3</v>
      </c>
      <c r="P58" s="6">
        <v>3</v>
      </c>
      <c r="Q58" s="7">
        <v>5</v>
      </c>
      <c r="R58" s="5">
        <v>1</v>
      </c>
      <c r="S58" s="6">
        <v>3</v>
      </c>
      <c r="T58" s="6">
        <v>2</v>
      </c>
      <c r="U58" s="6">
        <v>3</v>
      </c>
      <c r="V58" s="6">
        <v>6</v>
      </c>
      <c r="W58" s="7">
        <v>2</v>
      </c>
      <c r="X58" s="5">
        <v>0</v>
      </c>
      <c r="Y58" s="6">
        <v>1</v>
      </c>
      <c r="Z58" s="6">
        <v>2</v>
      </c>
      <c r="AA58" s="6">
        <v>5</v>
      </c>
      <c r="AB58" s="6">
        <v>5</v>
      </c>
      <c r="AC58" s="6">
        <v>1</v>
      </c>
      <c r="AD58" s="6">
        <v>1</v>
      </c>
      <c r="AE58" s="6">
        <v>0</v>
      </c>
      <c r="AF58" s="7">
        <v>5</v>
      </c>
      <c r="AG58" s="5">
        <f>HLOOKUP(AG$19,$BE57:$BZ58,2,0)</f>
        <v>0</v>
      </c>
      <c r="AH58" s="6">
        <f t="shared" ref="AH58" si="400">HLOOKUP(AH$19,$BE57:$BZ58,2,0)</f>
        <v>7</v>
      </c>
      <c r="AI58" s="6">
        <f t="shared" ref="AI58" si="401">HLOOKUP(AI$19,$BE57:$BZ58,2,0)</f>
        <v>7</v>
      </c>
      <c r="AJ58" s="6">
        <f t="shared" ref="AJ58" si="402">HLOOKUP(AJ$19,$BE57:$BZ58,2,0)</f>
        <v>8</v>
      </c>
      <c r="AK58" s="6">
        <f t="shared" ref="AK58" si="403">HLOOKUP(AK$19,$BE57:$BZ58,2,0)</f>
        <v>5</v>
      </c>
      <c r="AL58" s="6">
        <f t="shared" ref="AL58" si="404">HLOOKUP(AL$19,$BE57:$BZ58,2,0)</f>
        <v>8</v>
      </c>
      <c r="AM58" s="6">
        <f t="shared" ref="AM58" si="405">HLOOKUP(AM$19,$BE57:$BZ58,2,0)</f>
        <v>6</v>
      </c>
      <c r="AN58" s="6">
        <f t="shared" ref="AN58" si="406">HLOOKUP(AN$19,$BE57:$BZ58,2,0)</f>
        <v>9</v>
      </c>
      <c r="AO58" s="6">
        <f t="shared" ref="AO58" si="407">HLOOKUP(AO$19,$BE57:$BZ58,2,0)</f>
        <v>9</v>
      </c>
      <c r="AP58" s="6">
        <f t="shared" ref="AP58" si="408">HLOOKUP(AP$19,$BE57:$BZ58,2,0)</f>
        <v>9</v>
      </c>
      <c r="AQ58" s="6">
        <f t="shared" ref="AQ58" si="409">HLOOKUP(AQ$19,$BE57:$BZ58,2,0)</f>
        <v>8</v>
      </c>
      <c r="AR58" s="6">
        <f t="shared" ref="AR58" si="410">HLOOKUP(AR$19,$BE57:$BZ58,2,0)</f>
        <v>9</v>
      </c>
      <c r="AS58" s="6">
        <f t="shared" ref="AS58" si="411">HLOOKUP(AS$19,$BE57:$BZ58,2,0)</f>
        <v>8</v>
      </c>
      <c r="AT58" s="6">
        <f t="shared" ref="AT58" si="412">HLOOKUP(AT$19,$BE57:$BZ58,2,0)</f>
        <v>9</v>
      </c>
      <c r="AU58" s="6">
        <f t="shared" ref="AU58" si="413">HLOOKUP(AU$19,$BE57:$BZ58,2,0)</f>
        <v>7</v>
      </c>
      <c r="AV58" s="6">
        <f t="shared" ref="AV58" si="414">HLOOKUP(AV$19,$BE57:$BZ58,2,0)</f>
        <v>6</v>
      </c>
      <c r="AW58" s="6">
        <f t="shared" ref="AW58" si="415">HLOOKUP(AW$19,$BE57:$BZ58,2,0)</f>
        <v>5</v>
      </c>
      <c r="AX58" s="6">
        <f t="shared" ref="AX58" si="416">HLOOKUP(AX$19,$BE57:$BZ58,2,0)</f>
        <v>2</v>
      </c>
      <c r="AY58" s="6">
        <f t="shared" ref="AY58" si="417">HLOOKUP(AY$19,$BE57:$BZ58,2,0)</f>
        <v>4</v>
      </c>
      <c r="AZ58" s="6" t="e">
        <f t="shared" ref="AZ58" si="418">HLOOKUP(AZ$19,$BE57:$BZ58,2,0)</f>
        <v>#N/A</v>
      </c>
      <c r="BA58" s="6">
        <f t="shared" ref="BA58" si="419">HLOOKUP(BA$19,$BE57:$BZ58,2,0)</f>
        <v>2</v>
      </c>
      <c r="BB58" s="6">
        <f t="shared" ref="BB58" si="420">HLOOKUP(BB$19,$BE57:$BZ58,2,0)</f>
        <v>3</v>
      </c>
      <c r="BC58" s="7">
        <f t="shared" ref="BC58" si="421">HLOOKUP(BC$19,$BE57:$BZ58,2,0)</f>
        <v>2</v>
      </c>
      <c r="BE58">
        <v>0</v>
      </c>
      <c r="BF58">
        <v>7</v>
      </c>
      <c r="BG58">
        <v>7</v>
      </c>
      <c r="BH58">
        <v>8</v>
      </c>
      <c r="BI58">
        <v>5</v>
      </c>
      <c r="BJ58">
        <v>8</v>
      </c>
      <c r="BK58">
        <v>6</v>
      </c>
      <c r="BL58">
        <v>9</v>
      </c>
      <c r="BM58">
        <v>9</v>
      </c>
      <c r="BN58">
        <v>9</v>
      </c>
      <c r="BO58">
        <v>8</v>
      </c>
      <c r="BP58">
        <v>9</v>
      </c>
      <c r="BQ58">
        <v>8</v>
      </c>
      <c r="BR58">
        <v>9</v>
      </c>
      <c r="BS58">
        <v>7</v>
      </c>
      <c r="BT58">
        <v>6</v>
      </c>
      <c r="BU58">
        <v>5</v>
      </c>
      <c r="BV58">
        <v>2</v>
      </c>
      <c r="BW58">
        <v>4</v>
      </c>
      <c r="BX58">
        <v>2</v>
      </c>
      <c r="BY58">
        <v>3</v>
      </c>
      <c r="BZ58">
        <v>2</v>
      </c>
    </row>
    <row r="59" spans="4:78" hidden="1" x14ac:dyDescent="0.25">
      <c r="J59" s="5" t="s">
        <v>1</v>
      </c>
      <c r="K59" s="6" t="s">
        <v>2</v>
      </c>
      <c r="L59" s="7" t="s">
        <v>3</v>
      </c>
      <c r="M59" s="5" t="s">
        <v>27</v>
      </c>
      <c r="N59" s="6" t="s">
        <v>28</v>
      </c>
      <c r="O59" s="6" t="s">
        <v>29</v>
      </c>
      <c r="P59" s="6" t="s">
        <v>30</v>
      </c>
      <c r="Q59" s="7" t="s">
        <v>31</v>
      </c>
      <c r="R59" s="5" t="s">
        <v>32</v>
      </c>
      <c r="S59" s="6" t="s">
        <v>33</v>
      </c>
      <c r="T59" s="6" t="s">
        <v>34</v>
      </c>
      <c r="U59" s="6" t="s">
        <v>35</v>
      </c>
      <c r="V59" s="6" t="s">
        <v>36</v>
      </c>
      <c r="W59" s="7" t="s">
        <v>37</v>
      </c>
      <c r="X59" s="5" t="s">
        <v>38</v>
      </c>
      <c r="Y59" s="6" t="s">
        <v>39</v>
      </c>
      <c r="Z59" s="6" t="s">
        <v>40</v>
      </c>
      <c r="AA59" s="6" t="s">
        <v>41</v>
      </c>
      <c r="AB59" s="6" t="s">
        <v>42</v>
      </c>
      <c r="AC59" s="6" t="s">
        <v>43</v>
      </c>
      <c r="AD59" s="6" t="s">
        <v>44</v>
      </c>
      <c r="AE59" s="6" t="s">
        <v>45</v>
      </c>
      <c r="AF59" s="7" t="s">
        <v>46</v>
      </c>
      <c r="BE59" t="s">
        <v>4</v>
      </c>
      <c r="BF59" t="s">
        <v>5</v>
      </c>
      <c r="BG59" t="s">
        <v>6</v>
      </c>
      <c r="BH59" t="s">
        <v>7</v>
      </c>
      <c r="BI59" t="s">
        <v>8</v>
      </c>
      <c r="BJ59" t="s">
        <v>9</v>
      </c>
      <c r="BK59" t="s">
        <v>10</v>
      </c>
      <c r="BL59" t="s">
        <v>11</v>
      </c>
      <c r="BM59" t="s">
        <v>12</v>
      </c>
      <c r="BN59" t="s">
        <v>13</v>
      </c>
      <c r="BO59" t="s">
        <v>14</v>
      </c>
      <c r="BP59" t="s">
        <v>15</v>
      </c>
      <c r="BQ59" t="s">
        <v>16</v>
      </c>
      <c r="BR59" t="s">
        <v>17</v>
      </c>
      <c r="BS59" t="s">
        <v>18</v>
      </c>
      <c r="BT59" t="s">
        <v>19</v>
      </c>
      <c r="BU59" t="s">
        <v>20</v>
      </c>
      <c r="BV59" t="s">
        <v>21</v>
      </c>
      <c r="BW59" t="s">
        <v>22</v>
      </c>
      <c r="BX59" t="s">
        <v>23</v>
      </c>
      <c r="BY59" t="s">
        <v>25</v>
      </c>
      <c r="BZ59" t="s">
        <v>26</v>
      </c>
    </row>
    <row r="60" spans="4:78" x14ac:dyDescent="0.25">
      <c r="D60">
        <f>MEDIAN(M60:Q60)</f>
        <v>0</v>
      </c>
      <c r="E60">
        <f>MEDIAN(R60:W60)</f>
        <v>0</v>
      </c>
      <c r="F60">
        <f>MEDIAN(X60:AF60)</f>
        <v>1</v>
      </c>
      <c r="G60">
        <f t="array" ref="G60">MEDIAN(IF(ISNUMBER(AG60:BC60),AG60:BC60))</f>
        <v>8</v>
      </c>
      <c r="H60" t="s">
        <v>24</v>
      </c>
      <c r="I60" t="str">
        <f>VLOOKUP(H60,Sheet4!$B$11:$C$60,2,0)</f>
        <v>#X ROHYPNOL/LIFE</v>
      </c>
      <c r="J60" s="5">
        <v>0</v>
      </c>
      <c r="K60" s="6">
        <v>0</v>
      </c>
      <c r="L60" s="7">
        <v>1</v>
      </c>
      <c r="M60" s="5">
        <v>0</v>
      </c>
      <c r="N60" s="6">
        <v>1</v>
      </c>
      <c r="O60" s="6">
        <v>2</v>
      </c>
      <c r="P60" s="6">
        <v>0</v>
      </c>
      <c r="Q60" s="7">
        <v>0</v>
      </c>
      <c r="R60" s="5">
        <v>0</v>
      </c>
      <c r="S60" s="6">
        <v>0</v>
      </c>
      <c r="T60" s="6">
        <v>0</v>
      </c>
      <c r="U60" s="6">
        <v>1</v>
      </c>
      <c r="V60" s="6">
        <v>0</v>
      </c>
      <c r="W60" s="7">
        <v>0</v>
      </c>
      <c r="X60" s="5">
        <v>0</v>
      </c>
      <c r="Y60" s="6">
        <v>1</v>
      </c>
      <c r="Z60" s="6">
        <v>0</v>
      </c>
      <c r="AA60" s="6">
        <v>3</v>
      </c>
      <c r="AB60" s="6">
        <v>2</v>
      </c>
      <c r="AC60" s="6">
        <v>0</v>
      </c>
      <c r="AD60" s="6">
        <v>2</v>
      </c>
      <c r="AE60" s="6">
        <v>0</v>
      </c>
      <c r="AF60" s="7">
        <v>4</v>
      </c>
      <c r="AG60" s="5">
        <f>HLOOKUP(AG$19,$BE59:$BZ60,2,0)</f>
        <v>0</v>
      </c>
      <c r="AH60" s="6">
        <f t="shared" ref="AH60" si="422">HLOOKUP(AH$19,$BE59:$BZ60,2,0)</f>
        <v>8</v>
      </c>
      <c r="AI60" s="6">
        <f t="shared" ref="AI60" si="423">HLOOKUP(AI$19,$BE59:$BZ60,2,0)</f>
        <v>8</v>
      </c>
      <c r="AJ60" s="6">
        <f t="shared" ref="AJ60" si="424">HLOOKUP(AJ$19,$BE59:$BZ60,2,0)</f>
        <v>8</v>
      </c>
      <c r="AK60" s="6">
        <f t="shared" ref="AK60" si="425">HLOOKUP(AK$19,$BE59:$BZ60,2,0)</f>
        <v>8</v>
      </c>
      <c r="AL60" s="6">
        <f t="shared" ref="AL60" si="426">HLOOKUP(AL$19,$BE59:$BZ60,2,0)</f>
        <v>9</v>
      </c>
      <c r="AM60" s="6">
        <f t="shared" ref="AM60" si="427">HLOOKUP(AM$19,$BE59:$BZ60,2,0)</f>
        <v>8</v>
      </c>
      <c r="AN60" s="6">
        <f t="shared" ref="AN60" si="428">HLOOKUP(AN$19,$BE59:$BZ60,2,0)</f>
        <v>9</v>
      </c>
      <c r="AO60" s="6">
        <f t="shared" ref="AO60" si="429">HLOOKUP(AO$19,$BE59:$BZ60,2,0)</f>
        <v>9</v>
      </c>
      <c r="AP60" s="6">
        <f t="shared" ref="AP60" si="430">HLOOKUP(AP$19,$BE59:$BZ60,2,0)</f>
        <v>8</v>
      </c>
      <c r="AQ60" s="6">
        <f t="shared" ref="AQ60" si="431">HLOOKUP(AQ$19,$BE59:$BZ60,2,0)</f>
        <v>9</v>
      </c>
      <c r="AR60" s="6">
        <f t="shared" ref="AR60" si="432">HLOOKUP(AR$19,$BE59:$BZ60,2,0)</f>
        <v>9</v>
      </c>
      <c r="AS60" s="6">
        <f t="shared" ref="AS60" si="433">HLOOKUP(AS$19,$BE59:$BZ60,2,0)</f>
        <v>8</v>
      </c>
      <c r="AT60" s="6">
        <f t="shared" ref="AT60" si="434">HLOOKUP(AT$19,$BE59:$BZ60,2,0)</f>
        <v>8</v>
      </c>
      <c r="AU60" s="6">
        <f t="shared" ref="AU60" si="435">HLOOKUP(AU$19,$BE59:$BZ60,2,0)</f>
        <v>8</v>
      </c>
      <c r="AV60" s="6">
        <f t="shared" ref="AV60" si="436">HLOOKUP(AV$19,$BE59:$BZ60,2,0)</f>
        <v>7</v>
      </c>
      <c r="AW60" s="6">
        <f t="shared" ref="AW60" si="437">HLOOKUP(AW$19,$BE59:$BZ60,2,0)</f>
        <v>7</v>
      </c>
      <c r="AX60" s="6">
        <f t="shared" ref="AX60" si="438">HLOOKUP(AX$19,$BE59:$BZ60,2,0)</f>
        <v>7</v>
      </c>
      <c r="AY60" s="6">
        <f t="shared" ref="AY60" si="439">HLOOKUP(AY$19,$BE59:$BZ60,2,0)</f>
        <v>8</v>
      </c>
      <c r="AZ60" s="6">
        <f t="shared" ref="AZ60" si="440">HLOOKUP(AZ$19,$BE59:$BZ60,2,0)</f>
        <v>8</v>
      </c>
      <c r="BA60" s="6" t="e">
        <f t="shared" ref="BA60" si="441">HLOOKUP(BA$19,$BE59:$BZ60,2,0)</f>
        <v>#N/A</v>
      </c>
      <c r="BB60" s="6">
        <f t="shared" ref="BB60" si="442">HLOOKUP(BB$19,$BE59:$BZ60,2,0)</f>
        <v>7</v>
      </c>
      <c r="BC60" s="7">
        <f t="shared" ref="BC60" si="443">HLOOKUP(BC$19,$BE59:$BZ60,2,0)</f>
        <v>7</v>
      </c>
      <c r="BE60">
        <v>0</v>
      </c>
      <c r="BF60">
        <v>8</v>
      </c>
      <c r="BG60">
        <v>8</v>
      </c>
      <c r="BH60">
        <v>8</v>
      </c>
      <c r="BI60">
        <v>8</v>
      </c>
      <c r="BJ60">
        <v>9</v>
      </c>
      <c r="BK60">
        <v>8</v>
      </c>
      <c r="BL60">
        <v>9</v>
      </c>
      <c r="BM60">
        <v>9</v>
      </c>
      <c r="BN60">
        <v>8</v>
      </c>
      <c r="BO60">
        <v>9</v>
      </c>
      <c r="BP60">
        <v>9</v>
      </c>
      <c r="BQ60">
        <v>8</v>
      </c>
      <c r="BR60">
        <v>8</v>
      </c>
      <c r="BS60">
        <v>8</v>
      </c>
      <c r="BT60">
        <v>7</v>
      </c>
      <c r="BU60">
        <v>7</v>
      </c>
      <c r="BV60">
        <v>7</v>
      </c>
      <c r="BW60">
        <v>8</v>
      </c>
      <c r="BX60">
        <v>8</v>
      </c>
      <c r="BY60">
        <v>7</v>
      </c>
      <c r="BZ60">
        <v>7</v>
      </c>
    </row>
    <row r="61" spans="4:78" hidden="1" x14ac:dyDescent="0.25">
      <c r="J61" s="5" t="s">
        <v>1</v>
      </c>
      <c r="K61" s="6" t="s">
        <v>2</v>
      </c>
      <c r="L61" s="7" t="s">
        <v>3</v>
      </c>
      <c r="M61" s="5" t="s">
        <v>27</v>
      </c>
      <c r="N61" s="6" t="s">
        <v>28</v>
      </c>
      <c r="O61" s="6" t="s">
        <v>29</v>
      </c>
      <c r="P61" s="6" t="s">
        <v>30</v>
      </c>
      <c r="Q61" s="7" t="s">
        <v>31</v>
      </c>
      <c r="R61" s="5" t="s">
        <v>32</v>
      </c>
      <c r="S61" s="6" t="s">
        <v>33</v>
      </c>
      <c r="T61" s="6" t="s">
        <v>34</v>
      </c>
      <c r="U61" s="6" t="s">
        <v>35</v>
      </c>
      <c r="V61" s="6" t="s">
        <v>36</v>
      </c>
      <c r="W61" s="7" t="s">
        <v>37</v>
      </c>
      <c r="X61" s="5" t="s">
        <v>38</v>
      </c>
      <c r="Y61" s="6" t="s">
        <v>39</v>
      </c>
      <c r="Z61" s="6" t="s">
        <v>40</v>
      </c>
      <c r="AA61" s="6" t="s">
        <v>41</v>
      </c>
      <c r="AB61" s="6" t="s">
        <v>42</v>
      </c>
      <c r="AC61" s="6" t="s">
        <v>43</v>
      </c>
      <c r="AD61" s="6" t="s">
        <v>44</v>
      </c>
      <c r="AE61" s="6" t="s">
        <v>45</v>
      </c>
      <c r="AF61" s="7" t="s">
        <v>46</v>
      </c>
      <c r="BE61" t="s">
        <v>4</v>
      </c>
      <c r="BF61" t="s">
        <v>5</v>
      </c>
      <c r="BG61" t="s">
        <v>6</v>
      </c>
      <c r="BH61" t="s">
        <v>7</v>
      </c>
      <c r="BI61" t="s">
        <v>8</v>
      </c>
      <c r="BJ61" t="s">
        <v>9</v>
      </c>
      <c r="BK61" t="s">
        <v>10</v>
      </c>
      <c r="BL61" t="s">
        <v>11</v>
      </c>
      <c r="BM61" t="s">
        <v>12</v>
      </c>
      <c r="BN61" t="s">
        <v>13</v>
      </c>
      <c r="BO61" t="s">
        <v>14</v>
      </c>
      <c r="BP61" t="s">
        <v>15</v>
      </c>
      <c r="BQ61" t="s">
        <v>16</v>
      </c>
      <c r="BR61" t="s">
        <v>17</v>
      </c>
      <c r="BS61" t="s">
        <v>18</v>
      </c>
      <c r="BT61" t="s">
        <v>19</v>
      </c>
      <c r="BU61" t="s">
        <v>20</v>
      </c>
      <c r="BV61" t="s">
        <v>21</v>
      </c>
      <c r="BW61" t="s">
        <v>22</v>
      </c>
      <c r="BX61" t="s">
        <v>23</v>
      </c>
      <c r="BY61" t="s">
        <v>24</v>
      </c>
      <c r="BZ61" t="s">
        <v>26</v>
      </c>
    </row>
    <row r="62" spans="4:78" x14ac:dyDescent="0.25">
      <c r="D62">
        <f>MEDIAN(M62:Q62)</f>
        <v>3</v>
      </c>
      <c r="E62">
        <f>MEDIAN(R62:W62)</f>
        <v>1</v>
      </c>
      <c r="F62">
        <f>MEDIAN(X62:AF62)</f>
        <v>4</v>
      </c>
      <c r="G62">
        <f t="array" ref="G62">MEDIAN(IF(ISNUMBER(AG62:BC62),AG62:BC62))</f>
        <v>9.5</v>
      </c>
      <c r="H62" t="s">
        <v>25</v>
      </c>
      <c r="I62" t="str">
        <f>VLOOKUP(H62,Sheet4!$B$11:$C$60,2,0)</f>
        <v>#X METHAMPH/LIFE</v>
      </c>
      <c r="J62" s="5">
        <v>0</v>
      </c>
      <c r="K62" s="6">
        <v>0</v>
      </c>
      <c r="L62" s="7">
        <v>1</v>
      </c>
      <c r="M62" s="5">
        <v>0</v>
      </c>
      <c r="N62" s="6">
        <v>3</v>
      </c>
      <c r="O62" s="6">
        <v>5</v>
      </c>
      <c r="P62" s="6">
        <v>5</v>
      </c>
      <c r="Q62" s="7">
        <v>3</v>
      </c>
      <c r="R62" s="5">
        <v>0</v>
      </c>
      <c r="S62" s="6">
        <v>1</v>
      </c>
      <c r="T62" s="6">
        <v>0</v>
      </c>
      <c r="U62" s="6">
        <v>3</v>
      </c>
      <c r="V62" s="6">
        <v>1</v>
      </c>
      <c r="W62" s="7">
        <v>1</v>
      </c>
      <c r="X62" s="5">
        <v>0</v>
      </c>
      <c r="Y62" s="6">
        <v>4</v>
      </c>
      <c r="Z62" s="6">
        <v>3</v>
      </c>
      <c r="AA62" s="6">
        <v>5</v>
      </c>
      <c r="AB62" s="6">
        <v>6</v>
      </c>
      <c r="AC62" s="6">
        <v>2</v>
      </c>
      <c r="AD62" s="6">
        <v>6</v>
      </c>
      <c r="AE62" s="6">
        <v>4</v>
      </c>
      <c r="AF62" s="7">
        <v>6</v>
      </c>
      <c r="AG62" s="5">
        <f>HLOOKUP(AG$19,$BE61:$BZ62,2,0)</f>
        <v>0</v>
      </c>
      <c r="AH62" s="6">
        <f t="shared" ref="AH62" si="444">HLOOKUP(AH$19,$BE61:$BZ62,2,0)</f>
        <v>10</v>
      </c>
      <c r="AI62" s="6">
        <f t="shared" ref="AI62" si="445">HLOOKUP(AI$19,$BE61:$BZ62,2,0)</f>
        <v>10</v>
      </c>
      <c r="AJ62" s="6">
        <f t="shared" ref="AJ62" si="446">HLOOKUP(AJ$19,$BE61:$BZ62,2,0)</f>
        <v>10</v>
      </c>
      <c r="AK62" s="6">
        <f t="shared" ref="AK62" si="447">HLOOKUP(AK$19,$BE61:$BZ62,2,0)</f>
        <v>8</v>
      </c>
      <c r="AL62" s="6">
        <f t="shared" ref="AL62" si="448">HLOOKUP(AL$19,$BE61:$BZ62,2,0)</f>
        <v>10</v>
      </c>
      <c r="AM62" s="6">
        <f t="shared" ref="AM62" si="449">HLOOKUP(AM$19,$BE61:$BZ62,2,0)</f>
        <v>10</v>
      </c>
      <c r="AN62" s="6">
        <f t="shared" ref="AN62" si="450">HLOOKUP(AN$19,$BE61:$BZ62,2,0)</f>
        <v>10</v>
      </c>
      <c r="AO62" s="6">
        <f t="shared" ref="AO62" si="451">HLOOKUP(AO$19,$BE61:$BZ62,2,0)</f>
        <v>10</v>
      </c>
      <c r="AP62" s="6">
        <f t="shared" ref="AP62" si="452">HLOOKUP(AP$19,$BE61:$BZ62,2,0)</f>
        <v>10</v>
      </c>
      <c r="AQ62" s="6">
        <f t="shared" ref="AQ62" si="453">HLOOKUP(AQ$19,$BE61:$BZ62,2,0)</f>
        <v>10</v>
      </c>
      <c r="AR62" s="6">
        <f t="shared" ref="AR62" si="454">HLOOKUP(AR$19,$BE61:$BZ62,2,0)</f>
        <v>10</v>
      </c>
      <c r="AS62" s="6">
        <f t="shared" ref="AS62" si="455">HLOOKUP(AS$19,$BE61:$BZ62,2,0)</f>
        <v>8</v>
      </c>
      <c r="AT62" s="6">
        <f t="shared" ref="AT62" si="456">HLOOKUP(AT$19,$BE61:$BZ62,2,0)</f>
        <v>9</v>
      </c>
      <c r="AU62" s="6">
        <f t="shared" ref="AU62" si="457">HLOOKUP(AU$19,$BE61:$BZ62,2,0)</f>
        <v>9</v>
      </c>
      <c r="AV62" s="6">
        <f t="shared" ref="AV62" si="458">HLOOKUP(AV$19,$BE61:$BZ62,2,0)</f>
        <v>7</v>
      </c>
      <c r="AW62" s="6">
        <f t="shared" ref="AW62" si="459">HLOOKUP(AW$19,$BE61:$BZ62,2,0)</f>
        <v>10</v>
      </c>
      <c r="AX62" s="6">
        <f t="shared" ref="AX62" si="460">HLOOKUP(AX$19,$BE61:$BZ62,2,0)</f>
        <v>6</v>
      </c>
      <c r="AY62" s="6">
        <f t="shared" ref="AY62" si="461">HLOOKUP(AY$19,$BE61:$BZ62,2,0)</f>
        <v>6</v>
      </c>
      <c r="AZ62" s="6">
        <f t="shared" ref="AZ62" si="462">HLOOKUP(AZ$19,$BE61:$BZ62,2,0)</f>
        <v>6</v>
      </c>
      <c r="BA62" s="6">
        <f t="shared" ref="BA62" si="463">HLOOKUP(BA$19,$BE61:$BZ62,2,0)</f>
        <v>6</v>
      </c>
      <c r="BB62" s="6" t="e">
        <f t="shared" ref="BB62" si="464">HLOOKUP(BB$19,$BE61:$BZ62,2,0)</f>
        <v>#N/A</v>
      </c>
      <c r="BC62" s="7">
        <f t="shared" ref="BC62" si="465">HLOOKUP(BC$19,$BE61:$BZ62,2,0)</f>
        <v>6</v>
      </c>
      <c r="BE62">
        <v>0</v>
      </c>
      <c r="BF62">
        <v>10</v>
      </c>
      <c r="BG62">
        <v>10</v>
      </c>
      <c r="BH62">
        <v>10</v>
      </c>
      <c r="BI62">
        <v>8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8</v>
      </c>
      <c r="BR62">
        <v>9</v>
      </c>
      <c r="BS62">
        <v>9</v>
      </c>
      <c r="BT62">
        <v>7</v>
      </c>
      <c r="BU62">
        <v>10</v>
      </c>
      <c r="BV62">
        <v>6</v>
      </c>
      <c r="BW62">
        <v>6</v>
      </c>
      <c r="BX62">
        <v>6</v>
      </c>
      <c r="BY62">
        <v>6</v>
      </c>
      <c r="BZ62">
        <v>6</v>
      </c>
    </row>
    <row r="63" spans="4:78" hidden="1" x14ac:dyDescent="0.25">
      <c r="J63" s="5" t="s">
        <v>1</v>
      </c>
      <c r="K63" s="6" t="s">
        <v>2</v>
      </c>
      <c r="L63" s="7" t="s">
        <v>3</v>
      </c>
      <c r="M63" s="5" t="s">
        <v>27</v>
      </c>
      <c r="N63" s="6" t="s">
        <v>28</v>
      </c>
      <c r="O63" s="6" t="s">
        <v>29</v>
      </c>
      <c r="P63" s="6" t="s">
        <v>30</v>
      </c>
      <c r="Q63" s="7" t="s">
        <v>31</v>
      </c>
      <c r="R63" s="5" t="s">
        <v>32</v>
      </c>
      <c r="S63" s="6" t="s">
        <v>33</v>
      </c>
      <c r="T63" s="6" t="s">
        <v>34</v>
      </c>
      <c r="U63" s="6" t="s">
        <v>35</v>
      </c>
      <c r="V63" s="6" t="s">
        <v>36</v>
      </c>
      <c r="W63" s="7" t="s">
        <v>37</v>
      </c>
      <c r="X63" s="5" t="s">
        <v>38</v>
      </c>
      <c r="Y63" s="6" t="s">
        <v>39</v>
      </c>
      <c r="Z63" s="6" t="s">
        <v>40</v>
      </c>
      <c r="AA63" s="6" t="s">
        <v>41</v>
      </c>
      <c r="AB63" s="6" t="s">
        <v>42</v>
      </c>
      <c r="AC63" s="6" t="s">
        <v>43</v>
      </c>
      <c r="AD63" s="6" t="s">
        <v>44</v>
      </c>
      <c r="AE63" s="6" t="s">
        <v>45</v>
      </c>
      <c r="AF63" s="7" t="s">
        <v>46</v>
      </c>
      <c r="BE63" t="s">
        <v>4</v>
      </c>
      <c r="BF63" t="s">
        <v>5</v>
      </c>
      <c r="BG63" t="s">
        <v>6</v>
      </c>
      <c r="BH63" t="s">
        <v>7</v>
      </c>
      <c r="BI63" t="s">
        <v>8</v>
      </c>
      <c r="BJ63" t="s">
        <v>9</v>
      </c>
      <c r="BK63" t="s">
        <v>10</v>
      </c>
      <c r="BL63" t="s">
        <v>11</v>
      </c>
      <c r="BM63" t="s">
        <v>12</v>
      </c>
      <c r="BN63" t="s">
        <v>13</v>
      </c>
      <c r="BO63" t="s">
        <v>14</v>
      </c>
      <c r="BP63" t="s">
        <v>15</v>
      </c>
      <c r="BQ63" t="s">
        <v>16</v>
      </c>
      <c r="BR63" t="s">
        <v>17</v>
      </c>
      <c r="BS63" t="s">
        <v>18</v>
      </c>
      <c r="BT63" t="s">
        <v>19</v>
      </c>
      <c r="BU63" t="s">
        <v>20</v>
      </c>
      <c r="BV63" t="s">
        <v>21</v>
      </c>
      <c r="BW63" t="s">
        <v>22</v>
      </c>
      <c r="BX63" t="s">
        <v>23</v>
      </c>
      <c r="BY63" t="s">
        <v>24</v>
      </c>
      <c r="BZ63" t="s">
        <v>25</v>
      </c>
    </row>
    <row r="64" spans="4:78" x14ac:dyDescent="0.25">
      <c r="D64">
        <f>MEDIAN(M64:Q64)</f>
        <v>4</v>
      </c>
      <c r="E64">
        <f>MEDIAN(R64:W64)</f>
        <v>4</v>
      </c>
      <c r="F64">
        <f>MEDIAN(X64:AF64)</f>
        <v>4</v>
      </c>
      <c r="G64">
        <f t="array" ref="G64">MEDIAN(IF(ISNUMBER(AG64:BC64),AG64:BC64))</f>
        <v>8</v>
      </c>
      <c r="H64" t="s">
        <v>26</v>
      </c>
      <c r="I64" t="str">
        <f>VLOOKUP(H64,Sheet4!$B$11:$C$60,2,0)</f>
        <v>#X FLVRDALC/LIFE</v>
      </c>
      <c r="J64" s="5">
        <v>0</v>
      </c>
      <c r="K64" s="6">
        <v>0</v>
      </c>
      <c r="L64" s="7">
        <v>5</v>
      </c>
      <c r="M64" s="5">
        <v>0</v>
      </c>
      <c r="N64" s="6">
        <v>4</v>
      </c>
      <c r="O64" s="6">
        <v>7</v>
      </c>
      <c r="P64" s="6">
        <v>6</v>
      </c>
      <c r="Q64" s="7">
        <v>4</v>
      </c>
      <c r="R64" s="5">
        <v>0</v>
      </c>
      <c r="S64" s="6">
        <v>3</v>
      </c>
      <c r="T64" s="6">
        <v>3</v>
      </c>
      <c r="U64" s="6">
        <v>7</v>
      </c>
      <c r="V64" s="6">
        <v>5</v>
      </c>
      <c r="W64" s="7">
        <v>5</v>
      </c>
      <c r="X64" s="5">
        <v>0</v>
      </c>
      <c r="Y64" s="6">
        <v>2</v>
      </c>
      <c r="Z64" s="6">
        <v>4</v>
      </c>
      <c r="AA64" s="6">
        <v>4</v>
      </c>
      <c r="AB64" s="6">
        <v>9</v>
      </c>
      <c r="AC64" s="6">
        <v>0</v>
      </c>
      <c r="AD64" s="6">
        <v>8</v>
      </c>
      <c r="AE64" s="6">
        <v>8</v>
      </c>
      <c r="AF64" s="7">
        <v>1</v>
      </c>
      <c r="AG64" s="5">
        <f>HLOOKUP(AG$19,$BE63:$BZ64,2,0)</f>
        <v>0</v>
      </c>
      <c r="AH64" s="6">
        <f t="shared" ref="AH64" si="466">HLOOKUP(AH$19,$BE63:$BZ64,2,0)</f>
        <v>8</v>
      </c>
      <c r="AI64" s="6">
        <f t="shared" ref="AI64" si="467">HLOOKUP(AI$19,$BE63:$BZ64,2,0)</f>
        <v>9</v>
      </c>
      <c r="AJ64" s="6">
        <f t="shared" ref="AJ64" si="468">HLOOKUP(AJ$19,$BE63:$BZ64,2,0)</f>
        <v>8</v>
      </c>
      <c r="AK64" s="6">
        <f t="shared" ref="AK64" si="469">HLOOKUP(AK$19,$BE63:$BZ64,2,0)</f>
        <v>8</v>
      </c>
      <c r="AL64" s="6">
        <f t="shared" ref="AL64" si="470">HLOOKUP(AL$19,$BE63:$BZ64,2,0)</f>
        <v>9</v>
      </c>
      <c r="AM64" s="6">
        <f t="shared" ref="AM64" si="471">HLOOKUP(AM$19,$BE63:$BZ64,2,0)</f>
        <v>8</v>
      </c>
      <c r="AN64" s="6">
        <f t="shared" ref="AN64" si="472">HLOOKUP(AN$19,$BE63:$BZ64,2,0)</f>
        <v>8</v>
      </c>
      <c r="AO64" s="6">
        <f t="shared" ref="AO64" si="473">HLOOKUP(AO$19,$BE63:$BZ64,2,0)</f>
        <v>8</v>
      </c>
      <c r="AP64" s="6">
        <f t="shared" ref="AP64" si="474">HLOOKUP(AP$19,$BE63:$BZ64,2,0)</f>
        <v>9</v>
      </c>
      <c r="AQ64" s="6">
        <f t="shared" ref="AQ64" si="475">HLOOKUP(AQ$19,$BE63:$BZ64,2,0)</f>
        <v>8</v>
      </c>
      <c r="AR64" s="6">
        <f t="shared" ref="AR64" si="476">HLOOKUP(AR$19,$BE63:$BZ64,2,0)</f>
        <v>8</v>
      </c>
      <c r="AS64" s="6">
        <f t="shared" ref="AS64" si="477">HLOOKUP(AS$19,$BE63:$BZ64,2,0)</f>
        <v>8</v>
      </c>
      <c r="AT64" s="6">
        <f t="shared" ref="AT64" si="478">HLOOKUP(AT$19,$BE63:$BZ64,2,0)</f>
        <v>8</v>
      </c>
      <c r="AU64" s="6">
        <f t="shared" ref="AU64" si="479">HLOOKUP(AU$19,$BE63:$BZ64,2,0)</f>
        <v>7</v>
      </c>
      <c r="AV64" s="6">
        <f t="shared" ref="AV64" si="480">HLOOKUP(AV$19,$BE63:$BZ64,2,0)</f>
        <v>9</v>
      </c>
      <c r="AW64" s="6">
        <f t="shared" ref="AW64" si="481">HLOOKUP(AW$19,$BE63:$BZ64,2,0)</f>
        <v>7</v>
      </c>
      <c r="AX64" s="6">
        <f t="shared" ref="AX64" si="482">HLOOKUP(AX$19,$BE63:$BZ64,2,0)</f>
        <v>7</v>
      </c>
      <c r="AY64" s="6">
        <f t="shared" ref="AY64" si="483">HLOOKUP(AY$19,$BE63:$BZ64,2,0)</f>
        <v>8</v>
      </c>
      <c r="AZ64" s="6">
        <f t="shared" ref="AZ64" si="484">HLOOKUP(AZ$19,$BE63:$BZ64,2,0)</f>
        <v>7</v>
      </c>
      <c r="BA64" s="6">
        <f t="shared" ref="BA64" si="485">HLOOKUP(BA$19,$BE63:$BZ64,2,0)</f>
        <v>7</v>
      </c>
      <c r="BB64" s="6">
        <f t="shared" ref="BB64" si="486">HLOOKUP(BB$19,$BE63:$BZ64,2,0)</f>
        <v>7</v>
      </c>
      <c r="BC64" s="7" t="e">
        <f t="shared" ref="BC64" si="487">HLOOKUP(BC$19,$BE63:$BZ64,2,0)</f>
        <v>#N/A</v>
      </c>
      <c r="BE64">
        <v>0</v>
      </c>
      <c r="BF64">
        <v>8</v>
      </c>
      <c r="BG64">
        <v>9</v>
      </c>
      <c r="BH64">
        <v>8</v>
      </c>
      <c r="BI64">
        <v>8</v>
      </c>
      <c r="BJ64">
        <v>9</v>
      </c>
      <c r="BK64">
        <v>8</v>
      </c>
      <c r="BL64">
        <v>8</v>
      </c>
      <c r="BM64">
        <v>8</v>
      </c>
      <c r="BN64">
        <v>9</v>
      </c>
      <c r="BO64">
        <v>8</v>
      </c>
      <c r="BP64">
        <v>8</v>
      </c>
      <c r="BQ64">
        <v>8</v>
      </c>
      <c r="BR64">
        <v>8</v>
      </c>
      <c r="BS64">
        <v>7</v>
      </c>
      <c r="BT64">
        <v>9</v>
      </c>
      <c r="BU64">
        <v>7</v>
      </c>
      <c r="BV64">
        <v>7</v>
      </c>
      <c r="BW64">
        <v>8</v>
      </c>
      <c r="BX64">
        <v>7</v>
      </c>
      <c r="BY64">
        <v>7</v>
      </c>
      <c r="BZ64">
        <v>7</v>
      </c>
    </row>
    <row r="66" spans="1:56" hidden="1" x14ac:dyDescent="0.25">
      <c r="I66" t="e">
        <f>VLOOKUP(H66,Sheet4!$B$11:$C$50,2,0)</f>
        <v>#N/A</v>
      </c>
      <c r="J66" s="5" t="s">
        <v>1</v>
      </c>
      <c r="K66" s="6" t="s">
        <v>2</v>
      </c>
      <c r="L66" s="7" t="s">
        <v>3</v>
      </c>
      <c r="M66" s="5" t="s">
        <v>27</v>
      </c>
      <c r="N66" s="6" t="s">
        <v>28</v>
      </c>
      <c r="O66" s="6" t="s">
        <v>29</v>
      </c>
      <c r="P66" s="6" t="s">
        <v>30</v>
      </c>
      <c r="Q66" s="7" t="s">
        <v>31</v>
      </c>
      <c r="R66" s="5" t="s">
        <v>32</v>
      </c>
      <c r="S66" s="6" t="s">
        <v>33</v>
      </c>
      <c r="T66" s="6" t="s">
        <v>34</v>
      </c>
      <c r="U66" s="6" t="s">
        <v>35</v>
      </c>
      <c r="V66" s="6" t="s">
        <v>36</v>
      </c>
      <c r="W66" s="7" t="s">
        <v>37</v>
      </c>
      <c r="X66" s="5" t="s">
        <v>38</v>
      </c>
      <c r="Y66" s="6" t="s">
        <v>39</v>
      </c>
      <c r="Z66" s="6" t="s">
        <v>40</v>
      </c>
      <c r="AA66" s="6" t="s">
        <v>41</v>
      </c>
      <c r="AB66" s="6" t="s">
        <v>42</v>
      </c>
      <c r="AC66" s="6" t="s">
        <v>43</v>
      </c>
      <c r="AD66" s="6" t="s">
        <v>44</v>
      </c>
      <c r="AE66" s="6" t="s">
        <v>45</v>
      </c>
      <c r="AF66" s="7" t="s">
        <v>46</v>
      </c>
      <c r="AH66" s="6" t="s">
        <v>4</v>
      </c>
      <c r="AI66" s="6" t="s">
        <v>5</v>
      </c>
      <c r="AJ66" s="6" t="s">
        <v>6</v>
      </c>
      <c r="AK66" s="6" t="s">
        <v>7</v>
      </c>
      <c r="AL66" s="6" t="s">
        <v>8</v>
      </c>
      <c r="AM66" s="6" t="s">
        <v>9</v>
      </c>
      <c r="AN66" s="6" t="s">
        <v>10</v>
      </c>
      <c r="AO66" s="6" t="s">
        <v>11</v>
      </c>
      <c r="AP66" s="6" t="s">
        <v>12</v>
      </c>
      <c r="AQ66" s="6" t="s">
        <v>13</v>
      </c>
      <c r="AR66" s="6" t="s">
        <v>14</v>
      </c>
      <c r="AS66" s="6" t="s">
        <v>15</v>
      </c>
      <c r="AT66" s="6" t="s">
        <v>16</v>
      </c>
      <c r="AU66" s="6" t="s">
        <v>17</v>
      </c>
      <c r="AV66" s="6" t="s">
        <v>18</v>
      </c>
      <c r="AW66" s="6" t="s">
        <v>19</v>
      </c>
      <c r="AX66" s="6" t="s">
        <v>20</v>
      </c>
      <c r="AY66" s="6" t="s">
        <v>21</v>
      </c>
      <c r="AZ66" s="6" t="s">
        <v>22</v>
      </c>
      <c r="BA66" s="6" t="s">
        <v>23</v>
      </c>
      <c r="BB66" s="6" t="s">
        <v>24</v>
      </c>
      <c r="BC66" s="7" t="s">
        <v>25</v>
      </c>
      <c r="BD66" t="s">
        <v>26</v>
      </c>
    </row>
    <row r="67" spans="1:56" x14ac:dyDescent="0.25">
      <c r="D67">
        <f>MEDIAN(M67:Q67)</f>
        <v>5</v>
      </c>
      <c r="E67">
        <f>MEDIAN(R67:W67)</f>
        <v>1.5</v>
      </c>
      <c r="F67">
        <f>MEDIAN(X67:AF67)</f>
        <v>3</v>
      </c>
      <c r="G67">
        <f t="array" ref="G67">MEDIAN(IF(ISNUMBER(AG67:BC67),AG67:BC67))</f>
        <v>7</v>
      </c>
      <c r="H67" t="s">
        <v>0</v>
      </c>
      <c r="I67" t="str">
        <f>VLOOKUP(H67,Sheet4!$B$11:$C$60,2,0)</f>
        <v>FRQ GANG FIGHT</v>
      </c>
      <c r="J67" s="5">
        <v>0</v>
      </c>
      <c r="K67" s="6">
        <v>0</v>
      </c>
      <c r="L67" s="7">
        <v>1</v>
      </c>
      <c r="M67" s="5">
        <v>0</v>
      </c>
      <c r="N67" s="6">
        <v>2</v>
      </c>
      <c r="O67" s="6">
        <v>6</v>
      </c>
      <c r="P67" s="6">
        <v>5</v>
      </c>
      <c r="Q67" s="7">
        <v>5</v>
      </c>
      <c r="R67" s="5">
        <v>0</v>
      </c>
      <c r="S67" s="6">
        <v>1</v>
      </c>
      <c r="T67" s="6">
        <v>2</v>
      </c>
      <c r="U67" s="6">
        <v>2</v>
      </c>
      <c r="V67" s="6">
        <v>3</v>
      </c>
      <c r="W67" s="7">
        <v>1</v>
      </c>
      <c r="X67" s="5">
        <v>0</v>
      </c>
      <c r="Y67" s="6">
        <v>3</v>
      </c>
      <c r="Z67" s="6">
        <v>3</v>
      </c>
      <c r="AA67" s="6">
        <v>3</v>
      </c>
      <c r="AB67" s="6">
        <v>4</v>
      </c>
      <c r="AC67" s="6">
        <v>1</v>
      </c>
      <c r="AD67" s="6">
        <v>5</v>
      </c>
      <c r="AE67" s="6">
        <v>6</v>
      </c>
      <c r="AF67" s="7">
        <v>1</v>
      </c>
      <c r="AG67" s="5">
        <v>0</v>
      </c>
      <c r="AH67" s="6">
        <v>7</v>
      </c>
      <c r="AI67" s="6">
        <v>7</v>
      </c>
      <c r="AJ67" s="6">
        <v>9</v>
      </c>
      <c r="AK67" s="6">
        <v>9</v>
      </c>
      <c r="AL67" s="6">
        <v>10</v>
      </c>
      <c r="AM67" s="6">
        <v>7</v>
      </c>
      <c r="AN67" s="6">
        <v>9</v>
      </c>
      <c r="AO67" s="6">
        <v>9</v>
      </c>
      <c r="AP67" s="6">
        <v>9</v>
      </c>
      <c r="AQ67" s="6">
        <v>9</v>
      </c>
      <c r="AR67" s="6">
        <v>10</v>
      </c>
      <c r="AS67" s="6">
        <v>7</v>
      </c>
      <c r="AT67" s="6">
        <v>9</v>
      </c>
      <c r="AU67" s="6">
        <v>8</v>
      </c>
      <c r="AV67" s="6">
        <v>7</v>
      </c>
      <c r="AW67" s="6">
        <v>7</v>
      </c>
      <c r="AX67" s="6">
        <v>8</v>
      </c>
      <c r="AY67" s="6">
        <v>5</v>
      </c>
      <c r="AZ67" s="6">
        <v>5</v>
      </c>
      <c r="BA67" s="6">
        <v>5</v>
      </c>
      <c r="BB67" s="6">
        <v>5</v>
      </c>
      <c r="BC67" s="7">
        <v>5</v>
      </c>
    </row>
    <row r="69" spans="1:56" hidden="1" x14ac:dyDescent="0.25">
      <c r="I69" t="e">
        <f>VLOOKUP(H69,Sheet4!$B$11:$C$50,2,0)</f>
        <v>#N/A</v>
      </c>
      <c r="J69" s="5" t="s">
        <v>1</v>
      </c>
      <c r="K69" s="6" t="s">
        <v>2</v>
      </c>
      <c r="L69" s="7" t="s">
        <v>3</v>
      </c>
      <c r="M69" s="5" t="s">
        <v>27</v>
      </c>
      <c r="N69" s="6" t="s">
        <v>28</v>
      </c>
      <c r="O69" s="6" t="s">
        <v>29</v>
      </c>
      <c r="P69" s="6" t="s">
        <v>30</v>
      </c>
      <c r="Q69" s="7" t="s">
        <v>31</v>
      </c>
      <c r="R69" s="5" t="s">
        <v>32</v>
      </c>
      <c r="S69" s="6" t="s">
        <v>33</v>
      </c>
      <c r="T69" s="6" t="s">
        <v>34</v>
      </c>
      <c r="U69" s="6" t="s">
        <v>35</v>
      </c>
      <c r="V69" s="6" t="s">
        <v>36</v>
      </c>
      <c r="W69" s="7" t="s">
        <v>37</v>
      </c>
      <c r="X69" s="5" t="s">
        <v>38</v>
      </c>
      <c r="Y69" s="6" t="s">
        <v>39</v>
      </c>
      <c r="Z69" s="6" t="s">
        <v>40</v>
      </c>
      <c r="AA69" s="6" t="s">
        <v>41</v>
      </c>
      <c r="AB69" s="6" t="s">
        <v>42</v>
      </c>
      <c r="AC69" s="6" t="s">
        <v>43</v>
      </c>
      <c r="AD69" s="6" t="s">
        <v>44</v>
      </c>
      <c r="AE69" s="6" t="s">
        <v>45</v>
      </c>
      <c r="AF69" s="7" t="s">
        <v>46</v>
      </c>
      <c r="AG69" s="5" t="s">
        <v>4</v>
      </c>
      <c r="AH69" s="6" t="s">
        <v>5</v>
      </c>
      <c r="AI69" s="6" t="s">
        <v>6</v>
      </c>
      <c r="AJ69" s="6" t="s">
        <v>7</v>
      </c>
      <c r="AK69" s="6" t="s">
        <v>8</v>
      </c>
      <c r="AL69" s="6" t="s">
        <v>9</v>
      </c>
      <c r="AM69" s="6" t="s">
        <v>10</v>
      </c>
      <c r="AN69" s="6" t="s">
        <v>11</v>
      </c>
      <c r="AO69" s="6" t="s">
        <v>12</v>
      </c>
      <c r="AP69" s="6" t="s">
        <v>13</v>
      </c>
      <c r="AQ69" s="6" t="s">
        <v>14</v>
      </c>
      <c r="AR69" s="6" t="s">
        <v>15</v>
      </c>
      <c r="AS69" s="6" t="s">
        <v>16</v>
      </c>
      <c r="AT69" s="6" t="s">
        <v>17</v>
      </c>
      <c r="AU69" s="6" t="s">
        <v>18</v>
      </c>
      <c r="AV69" s="6" t="s">
        <v>19</v>
      </c>
      <c r="AW69" s="6" t="s">
        <v>20</v>
      </c>
      <c r="AX69" s="6" t="s">
        <v>21</v>
      </c>
      <c r="AY69" s="6" t="s">
        <v>22</v>
      </c>
      <c r="AZ69" s="6" t="s">
        <v>23</v>
      </c>
      <c r="BA69" s="6" t="s">
        <v>24</v>
      </c>
      <c r="BB69" s="6" t="s">
        <v>25</v>
      </c>
      <c r="BC69" s="7" t="s">
        <v>26</v>
      </c>
    </row>
    <row r="70" spans="1:56" x14ac:dyDescent="0.25">
      <c r="D70">
        <f>MEDIAN(M70:Q70)</f>
        <v>3</v>
      </c>
      <c r="E70">
        <f>MEDIAN(R70:W70)</f>
        <v>2.5</v>
      </c>
      <c r="F70">
        <f>MEDIAN(X70:AF70)</f>
        <v>4</v>
      </c>
      <c r="G70">
        <f t="array" ref="G70">MEDIAN(IF(ISNUMBER(AG70:BC70),AG70:BC70))</f>
        <v>7</v>
      </c>
      <c r="H70" t="s">
        <v>47</v>
      </c>
      <c r="I70" t="str">
        <f>VLOOKUP(H70,Sheet4!$B$11:$C$60,2,0)</f>
        <v>R HS GRADE/D=1</v>
      </c>
      <c r="J70" s="5">
        <v>0</v>
      </c>
      <c r="K70" s="6">
        <v>2</v>
      </c>
      <c r="L70" s="7">
        <v>3</v>
      </c>
      <c r="M70" s="5">
        <v>0</v>
      </c>
      <c r="N70" s="6">
        <v>3</v>
      </c>
      <c r="O70" s="6">
        <v>6</v>
      </c>
      <c r="P70" s="6">
        <v>6</v>
      </c>
      <c r="Q70" s="7">
        <v>2</v>
      </c>
      <c r="R70" s="5">
        <v>0</v>
      </c>
      <c r="S70" s="6">
        <v>0</v>
      </c>
      <c r="T70" s="6">
        <v>1</v>
      </c>
      <c r="U70" s="6">
        <v>4</v>
      </c>
      <c r="V70" s="6">
        <v>6</v>
      </c>
      <c r="W70" s="7">
        <v>9</v>
      </c>
      <c r="X70" s="5">
        <v>0</v>
      </c>
      <c r="Y70" s="6">
        <v>3</v>
      </c>
      <c r="Z70" s="6">
        <v>4</v>
      </c>
      <c r="AA70" s="6">
        <v>3</v>
      </c>
      <c r="AB70" s="6">
        <v>4</v>
      </c>
      <c r="AC70" s="6">
        <v>2</v>
      </c>
      <c r="AD70" s="6">
        <v>7</v>
      </c>
      <c r="AE70" s="6">
        <v>4</v>
      </c>
      <c r="AF70" s="7">
        <v>7</v>
      </c>
      <c r="AG70" s="5">
        <v>0</v>
      </c>
      <c r="AH70" s="6">
        <v>5</v>
      </c>
      <c r="AI70" s="6">
        <v>8</v>
      </c>
      <c r="AJ70" s="6">
        <v>9</v>
      </c>
      <c r="AK70" s="6">
        <v>7</v>
      </c>
      <c r="AL70" s="6">
        <v>9</v>
      </c>
      <c r="AM70" s="6">
        <v>8</v>
      </c>
      <c r="AN70" s="6">
        <v>8</v>
      </c>
      <c r="AO70" s="6">
        <v>8</v>
      </c>
      <c r="AP70" s="6">
        <v>8</v>
      </c>
      <c r="AQ70" s="6">
        <v>8</v>
      </c>
      <c r="AR70" s="6">
        <v>7</v>
      </c>
      <c r="AS70" s="6">
        <v>8</v>
      </c>
      <c r="AT70" s="6">
        <v>7</v>
      </c>
      <c r="AU70" s="6">
        <v>6</v>
      </c>
      <c r="AV70" s="6">
        <v>6</v>
      </c>
      <c r="AW70" s="6">
        <v>6</v>
      </c>
      <c r="AX70" s="6">
        <v>6</v>
      </c>
      <c r="AY70" s="6">
        <v>4</v>
      </c>
      <c r="AZ70" s="6">
        <v>2</v>
      </c>
      <c r="BA70" s="6">
        <v>2</v>
      </c>
      <c r="BB70" s="6">
        <v>2</v>
      </c>
      <c r="BC70" s="7">
        <v>2</v>
      </c>
    </row>
    <row r="71" spans="1:56" s="3" customFormat="1" ht="130.5" x14ac:dyDescent="0.25">
      <c r="A71" s="2"/>
      <c r="D71" s="3" t="str">
        <f>D19</f>
        <v>Habits</v>
      </c>
      <c r="E71" s="3" t="str">
        <f>E19</f>
        <v>Health</v>
      </c>
      <c r="F71" s="3" t="str">
        <f>F19</f>
        <v>Psyche</v>
      </c>
      <c r="G71" s="3" t="str">
        <f>G19</f>
        <v>Substance</v>
      </c>
      <c r="J71" s="11" t="str">
        <f>CONCATENATE(J19,": ",J18)</f>
        <v>V507NE: NE</v>
      </c>
      <c r="K71" s="12" t="str">
        <f t="shared" ref="K71:AF71" si="488">CONCATENATE(K19,": ",K18)</f>
        <v>V507NC: NC</v>
      </c>
      <c r="L71" s="13" t="str">
        <f t="shared" si="488"/>
        <v>V507W: W</v>
      </c>
      <c r="M71" s="11" t="str">
        <f t="shared" si="488"/>
        <v>V7551: #HR/W INTERNET S</v>
      </c>
      <c r="N71" s="12" t="str">
        <f t="shared" si="488"/>
        <v>V7552: DALY WEB FACEBK</v>
      </c>
      <c r="O71" s="12" t="str">
        <f t="shared" si="488"/>
        <v>V7553: #HR GAMING</v>
      </c>
      <c r="P71" s="12" t="str">
        <f t="shared" si="488"/>
        <v xml:space="preserve">V7562: #HR TEXT </v>
      </c>
      <c r="Q71" s="13" t="str">
        <f t="shared" si="488"/>
        <v>V7563: #HR TALK CELL</v>
      </c>
      <c r="R71" s="11" t="str">
        <f t="shared" si="488"/>
        <v>V8526: OFTN EAT BRKFST</v>
      </c>
      <c r="S71" s="12" t="str">
        <f t="shared" si="488"/>
        <v>V8527: OFTN EAT GN VEG</v>
      </c>
      <c r="T71" s="12" t="str">
        <f t="shared" si="488"/>
        <v>V8528: OFTN EAT FRUIT</v>
      </c>
      <c r="U71" s="12" t="str">
        <f t="shared" si="488"/>
        <v>V8529: OFTN EXERCISE</v>
      </c>
      <c r="V71" s="12" t="str">
        <f t="shared" si="488"/>
        <v>V8530: OFTN 7HRS SLEEP</v>
      </c>
      <c r="W71" s="13" t="str">
        <f t="shared" si="488"/>
        <v>V8531: OFTN SLEEP &lt;SHLD</v>
      </c>
      <c r="X71" s="11" t="str">
        <f t="shared" si="488"/>
        <v>V8502: LIFE MEANINGLESS</v>
      </c>
      <c r="Y71" s="12" t="str">
        <f t="shared" si="488"/>
        <v>V8505: I ENJOY LIFE</v>
      </c>
      <c r="Z71" s="12" t="str">
        <f t="shared" si="488"/>
        <v>V8509: FUTURE HOPELESS</v>
      </c>
      <c r="AA71" s="12" t="str">
        <f t="shared" si="488"/>
        <v>V8512: SATISFD W MYSELF</v>
      </c>
      <c r="AB71" s="12" t="str">
        <f t="shared" si="488"/>
        <v>V8514: GOOD TO BE ALIVE</v>
      </c>
      <c r="AC71" s="12" t="str">
        <f t="shared" si="488"/>
        <v>V8536: FUTR R LIFE WRSE</v>
      </c>
      <c r="AD71" s="12" t="str">
        <f t="shared" si="488"/>
        <v>V7501: OFTN FEEL LONELY</v>
      </c>
      <c r="AE71" s="12" t="str">
        <f t="shared" si="488"/>
        <v>V7507: OFT WSH MOR FRND</v>
      </c>
      <c r="AF71" s="13" t="str">
        <f t="shared" si="488"/>
        <v>V8565: I AM OFTEN BORED</v>
      </c>
      <c r="AG71" s="2"/>
      <c r="BC71" s="4"/>
    </row>
    <row r="72" spans="1:56" x14ac:dyDescent="0.25">
      <c r="A72">
        <f>SUM(B72:C72)</f>
        <v>25</v>
      </c>
      <c r="B72">
        <f>$B$121-COUNTBLANK(AH72:BC72)-1</f>
        <v>20</v>
      </c>
      <c r="C72">
        <f>$C$121-COUNTBLANK(M72:AF72)</f>
        <v>5</v>
      </c>
      <c r="D72">
        <f t="shared" ref="D72:G72" si="489">D20</f>
        <v>3</v>
      </c>
      <c r="E72">
        <f t="shared" si="489"/>
        <v>3</v>
      </c>
      <c r="F72">
        <f t="shared" si="489"/>
        <v>3</v>
      </c>
      <c r="G72">
        <f>G20</f>
        <v>9</v>
      </c>
      <c r="H72" t="str">
        <f>CONCATENATE(H20,": ",I20)</f>
        <v>V7101: EVR SMK CIG,REGL</v>
      </c>
      <c r="J72" s="5" t="str">
        <f>IF(J20&gt;=5,CONCATENATE(J$19,": ",J$18),"")</f>
        <v/>
      </c>
      <c r="K72" s="6" t="str">
        <f t="shared" ref="K72:BC82" si="490">IF(K20&gt;=5,CONCATENATE(K$19,": ",K$18),"")</f>
        <v/>
      </c>
      <c r="L72" s="7" t="str">
        <f t="shared" si="490"/>
        <v/>
      </c>
      <c r="M72" s="5" t="str">
        <f t="shared" si="490"/>
        <v/>
      </c>
      <c r="N72" s="6" t="str">
        <f t="shared" si="490"/>
        <v/>
      </c>
      <c r="O72" s="6" t="str">
        <f t="shared" si="490"/>
        <v/>
      </c>
      <c r="P72" s="6" t="str">
        <f t="shared" si="490"/>
        <v xml:space="preserve">V7562: #HR TEXT </v>
      </c>
      <c r="Q72" s="7" t="str">
        <f t="shared" si="490"/>
        <v/>
      </c>
      <c r="R72" s="5" t="str">
        <f t="shared" si="490"/>
        <v/>
      </c>
      <c r="S72" s="6" t="str">
        <f t="shared" si="490"/>
        <v/>
      </c>
      <c r="T72" s="6" t="str">
        <f t="shared" si="490"/>
        <v/>
      </c>
      <c r="U72" s="6" t="str">
        <f t="shared" si="490"/>
        <v>V8529: OFTN EXERCISE</v>
      </c>
      <c r="V72" s="6" t="str">
        <f t="shared" si="490"/>
        <v>V8530: OFTN 7HRS SLEEP</v>
      </c>
      <c r="W72" s="7" t="str">
        <f t="shared" si="490"/>
        <v>V8531: OFTN SLEEP &lt;SHLD</v>
      </c>
      <c r="X72" s="5" t="str">
        <f t="shared" si="490"/>
        <v/>
      </c>
      <c r="Y72" s="6" t="str">
        <f t="shared" si="490"/>
        <v/>
      </c>
      <c r="Z72" s="6" t="str">
        <f t="shared" si="490"/>
        <v/>
      </c>
      <c r="AA72" s="6" t="str">
        <f t="shared" si="490"/>
        <v>V8512: SATISFD W MYSELF</v>
      </c>
      <c r="AB72" s="6" t="str">
        <f t="shared" si="490"/>
        <v/>
      </c>
      <c r="AC72" s="6" t="str">
        <f t="shared" si="490"/>
        <v/>
      </c>
      <c r="AD72" s="6" t="str">
        <f t="shared" si="490"/>
        <v/>
      </c>
      <c r="AE72" s="6" t="str">
        <f t="shared" si="490"/>
        <v/>
      </c>
      <c r="AF72" s="7" t="str">
        <f t="shared" si="490"/>
        <v/>
      </c>
      <c r="AG72" s="5" t="e">
        <f t="shared" si="490"/>
        <v>#N/A</v>
      </c>
      <c r="AH72" s="6" t="str">
        <f t="shared" si="490"/>
        <v/>
      </c>
      <c r="AI72" s="6" t="str">
        <f t="shared" si="490"/>
        <v>V7112: #XMJ+HS/LIFETIME</v>
      </c>
      <c r="AJ72" s="6" t="str">
        <f t="shared" si="490"/>
        <v>V7115: #X LSD/LIFETIME</v>
      </c>
      <c r="AK72" s="6" t="str">
        <f t="shared" si="490"/>
        <v>V7118: #X PSYD/LIFETIME</v>
      </c>
      <c r="AL72" s="6" t="str">
        <f t="shared" si="490"/>
        <v>V7127: #X AMPH/LIFETIME</v>
      </c>
      <c r="AM72" s="6" t="str">
        <f t="shared" si="490"/>
        <v>V7097: #X SED/BARB/LIFE</v>
      </c>
      <c r="AN72" s="6" t="str">
        <f t="shared" si="490"/>
        <v>V7133: #X TRQL/LIFETIME</v>
      </c>
      <c r="AO72" s="6" t="str">
        <f t="shared" si="490"/>
        <v>V7139: #X NARC/LIFETIME</v>
      </c>
      <c r="AP72" s="6" t="str">
        <f t="shared" si="490"/>
        <v>V7142: #X INHL/LIFETIME</v>
      </c>
      <c r="AQ72" s="6" t="str">
        <f t="shared" si="490"/>
        <v>V8451: #X BEER/LIFETIME</v>
      </c>
      <c r="AR72" s="6" t="str">
        <f t="shared" si="490"/>
        <v>V7426: #X SMKLESS/EVER</v>
      </c>
      <c r="AS72" s="6" t="str">
        <f t="shared" si="490"/>
        <v>V7121: #X CRACK/LIFETIM</v>
      </c>
      <c r="AT72" s="6" t="str">
        <f t="shared" si="490"/>
        <v>V7124: #XOTH COKE/LIFE</v>
      </c>
      <c r="AU72" s="6" t="str">
        <f t="shared" si="490"/>
        <v>V7164: #X MDMA/LIFETIM</v>
      </c>
      <c r="AV72" s="6" t="str">
        <f t="shared" si="490"/>
        <v>V7145: #X STRD/LIFETIME</v>
      </c>
      <c r="AW72" s="6" t="str">
        <f t="shared" si="490"/>
        <v>V7109: #XDRUNK/LIFETIME</v>
      </c>
      <c r="AX72" s="6" t="str">
        <f t="shared" si="490"/>
        <v>V7152: #X H LIF USE NDL</v>
      </c>
      <c r="AY72" s="6" t="str">
        <f t="shared" si="490"/>
        <v>V7155: #X H LIF W/O NDL</v>
      </c>
      <c r="AZ72" s="6" t="str">
        <f t="shared" si="490"/>
        <v>V7158: #X INJECTOTH/LIF</v>
      </c>
      <c r="BA72" s="6" t="str">
        <f t="shared" si="490"/>
        <v>V7161: #X ROHYPNOL/LIFE</v>
      </c>
      <c r="BB72" s="6" t="str">
        <f t="shared" si="490"/>
        <v>V7601: #X METHAMPH/LIFE</v>
      </c>
      <c r="BC72" s="7" t="str">
        <f t="shared" si="490"/>
        <v>V8480: #X FLVRDALC/LIFE</v>
      </c>
    </row>
    <row r="73" spans="1:56" hidden="1" x14ac:dyDescent="0.25">
      <c r="A73">
        <f t="shared" ref="A73:A116" si="491">SUM(B73:C73)</f>
        <v>-1</v>
      </c>
      <c r="B73">
        <f>$B$121-COUNTBLANK(AH73:BC73)-1</f>
        <v>-1</v>
      </c>
    </row>
    <row r="74" spans="1:56" x14ac:dyDescent="0.25">
      <c r="A74">
        <f t="shared" si="491"/>
        <v>20</v>
      </c>
      <c r="B74">
        <f>$B$121-COUNTBLANK(AH74:BC74)-1</f>
        <v>17</v>
      </c>
      <c r="C74">
        <f>$C$121-COUNTBLANK(M74:AF74)</f>
        <v>3</v>
      </c>
      <c r="D74">
        <f t="shared" ref="D74:G74" si="492">D22</f>
        <v>2</v>
      </c>
      <c r="E74">
        <f t="shared" si="492"/>
        <v>5</v>
      </c>
      <c r="F74">
        <f t="shared" si="492"/>
        <v>1</v>
      </c>
      <c r="G74">
        <f>G22</f>
        <v>7.5</v>
      </c>
      <c r="H74" t="str">
        <f>CONCATENATE(H22,": ",I22)</f>
        <v>V7104: EVER DRINK</v>
      </c>
      <c r="J74" s="5" t="str">
        <f>IF(J22&gt;=5,CONCATENATE(J$19,": ",J$18),"")</f>
        <v/>
      </c>
      <c r="K74" s="6" t="str">
        <f t="shared" si="490"/>
        <v/>
      </c>
      <c r="L74" s="7" t="str">
        <f t="shared" si="490"/>
        <v/>
      </c>
      <c r="M74" s="5" t="str">
        <f t="shared" si="490"/>
        <v/>
      </c>
      <c r="N74" s="6" t="str">
        <f t="shared" si="490"/>
        <v/>
      </c>
      <c r="O74" s="6" t="str">
        <f t="shared" si="490"/>
        <v/>
      </c>
      <c r="P74" s="6" t="str">
        <f t="shared" si="490"/>
        <v/>
      </c>
      <c r="Q74" s="7" t="str">
        <f t="shared" si="490"/>
        <v/>
      </c>
      <c r="R74" s="5" t="str">
        <f t="shared" si="490"/>
        <v/>
      </c>
      <c r="S74" s="6" t="str">
        <f t="shared" si="490"/>
        <v/>
      </c>
      <c r="T74" s="6" t="str">
        <f t="shared" si="490"/>
        <v>V8528: OFTN EAT FRUIT</v>
      </c>
      <c r="U74" s="6" t="str">
        <f t="shared" si="490"/>
        <v>V8529: OFTN EXERCISE</v>
      </c>
      <c r="V74" s="6" t="str">
        <f t="shared" si="490"/>
        <v/>
      </c>
      <c r="W74" s="7" t="str">
        <f t="shared" si="490"/>
        <v>V8531: OFTN SLEEP &lt;SHLD</v>
      </c>
      <c r="X74" s="5" t="str">
        <f t="shared" si="490"/>
        <v/>
      </c>
      <c r="Y74" s="6" t="str">
        <f t="shared" si="490"/>
        <v/>
      </c>
      <c r="Z74" s="6" t="str">
        <f t="shared" si="490"/>
        <v/>
      </c>
      <c r="AA74" s="6" t="str">
        <f t="shared" si="490"/>
        <v/>
      </c>
      <c r="AB74" s="6" t="str">
        <f t="shared" si="490"/>
        <v/>
      </c>
      <c r="AC74" s="6" t="str">
        <f t="shared" si="490"/>
        <v/>
      </c>
      <c r="AD74" s="6" t="str">
        <f t="shared" si="490"/>
        <v/>
      </c>
      <c r="AE74" s="6" t="str">
        <f t="shared" si="490"/>
        <v/>
      </c>
      <c r="AF74" s="7" t="str">
        <f t="shared" si="490"/>
        <v/>
      </c>
      <c r="AG74" s="5" t="str">
        <f t="shared" si="490"/>
        <v/>
      </c>
      <c r="AH74" s="6" t="e">
        <f t="shared" si="490"/>
        <v>#N/A</v>
      </c>
      <c r="AI74" s="6" t="str">
        <f t="shared" si="490"/>
        <v>V7112: #XMJ+HS/LIFETIME</v>
      </c>
      <c r="AJ74" s="6" t="str">
        <f t="shared" si="490"/>
        <v>V7115: #X LSD/LIFETIME</v>
      </c>
      <c r="AK74" s="6" t="str">
        <f t="shared" si="490"/>
        <v>V7118: #X PSYD/LIFETIME</v>
      </c>
      <c r="AL74" s="6" t="str">
        <f t="shared" si="490"/>
        <v>V7127: #X AMPH/LIFETIME</v>
      </c>
      <c r="AM74" s="6" t="str">
        <f t="shared" si="490"/>
        <v>V7097: #X SED/BARB/LIFE</v>
      </c>
      <c r="AN74" s="6" t="str">
        <f t="shared" si="490"/>
        <v>V7133: #X TRQL/LIFETIME</v>
      </c>
      <c r="AO74" s="6" t="str">
        <f t="shared" si="490"/>
        <v>V7139: #X NARC/LIFETIME</v>
      </c>
      <c r="AP74" s="6" t="str">
        <f t="shared" si="490"/>
        <v>V7142: #X INHL/LIFETIME</v>
      </c>
      <c r="AQ74" s="6" t="str">
        <f t="shared" si="490"/>
        <v>V8451: #X BEER/LIFETIME</v>
      </c>
      <c r="AR74" s="6" t="str">
        <f t="shared" si="490"/>
        <v>V7426: #X SMKLESS/EVER</v>
      </c>
      <c r="AS74" s="6" t="str">
        <f t="shared" si="490"/>
        <v>V7121: #X CRACK/LIFETIM</v>
      </c>
      <c r="AT74" s="6" t="str">
        <f t="shared" si="490"/>
        <v>V7124: #XOTH COKE/LIFE</v>
      </c>
      <c r="AU74" s="6" t="str">
        <f t="shared" si="490"/>
        <v>V7164: #X MDMA/LIFETIM</v>
      </c>
      <c r="AV74" s="6" t="str">
        <f t="shared" si="490"/>
        <v>V7145: #X STRD/LIFETIME</v>
      </c>
      <c r="AW74" s="6" t="str">
        <f t="shared" si="490"/>
        <v>V7109: #XDRUNK/LIFETIME</v>
      </c>
      <c r="AX74" s="6" t="str">
        <f t="shared" si="490"/>
        <v>V7152: #X H LIF USE NDL</v>
      </c>
      <c r="AY74" s="6" t="str">
        <f t="shared" si="490"/>
        <v>V7155: #X H LIF W/O NDL</v>
      </c>
      <c r="AZ74" s="6" t="str">
        <f t="shared" si="490"/>
        <v/>
      </c>
      <c r="BA74" s="6" t="str">
        <f t="shared" si="490"/>
        <v/>
      </c>
      <c r="BB74" s="6" t="str">
        <f t="shared" si="490"/>
        <v/>
      </c>
      <c r="BC74" s="7" t="str">
        <f t="shared" si="490"/>
        <v/>
      </c>
    </row>
    <row r="75" spans="1:56" hidden="1" x14ac:dyDescent="0.25">
      <c r="A75">
        <f t="shared" si="491"/>
        <v>-1</v>
      </c>
      <c r="B75">
        <f>$B$121-COUNTBLANK(AH75:BC75)-1</f>
        <v>-1</v>
      </c>
      <c r="AJ75" s="6" t="str">
        <f t="shared" ref="AJ75:BC75" si="493">IF(AJ23&gt;=5,AJ$18,"")</f>
        <v/>
      </c>
      <c r="AK75" s="6" t="str">
        <f t="shared" si="493"/>
        <v/>
      </c>
      <c r="AL75" s="6" t="str">
        <f t="shared" si="493"/>
        <v/>
      </c>
      <c r="AM75" s="6" t="str">
        <f t="shared" si="493"/>
        <v/>
      </c>
      <c r="AN75" s="6" t="str">
        <f t="shared" si="493"/>
        <v/>
      </c>
      <c r="AO75" s="6" t="str">
        <f t="shared" si="493"/>
        <v/>
      </c>
      <c r="AP75" s="6" t="str">
        <f t="shared" si="493"/>
        <v/>
      </c>
      <c r="AQ75" s="6" t="str">
        <f t="shared" si="493"/>
        <v/>
      </c>
      <c r="AR75" s="6" t="str">
        <f t="shared" si="493"/>
        <v/>
      </c>
      <c r="AS75" s="6" t="str">
        <f t="shared" si="493"/>
        <v/>
      </c>
      <c r="AT75" s="6" t="str">
        <f t="shared" si="493"/>
        <v/>
      </c>
      <c r="AU75" s="6" t="str">
        <f t="shared" si="493"/>
        <v/>
      </c>
      <c r="AV75" s="6" t="str">
        <f t="shared" si="493"/>
        <v/>
      </c>
      <c r="AW75" s="6" t="str">
        <f t="shared" si="493"/>
        <v/>
      </c>
      <c r="AX75" s="6" t="str">
        <f t="shared" si="493"/>
        <v/>
      </c>
      <c r="AY75" s="6" t="str">
        <f t="shared" si="493"/>
        <v/>
      </c>
      <c r="AZ75" s="6" t="str">
        <f t="shared" si="493"/>
        <v/>
      </c>
      <c r="BA75" s="6" t="str">
        <f t="shared" si="493"/>
        <v/>
      </c>
      <c r="BB75" s="6" t="str">
        <f t="shared" si="493"/>
        <v/>
      </c>
      <c r="BC75" s="7" t="str">
        <f t="shared" si="493"/>
        <v/>
      </c>
    </row>
    <row r="76" spans="1:56" x14ac:dyDescent="0.25">
      <c r="A76">
        <f t="shared" si="491"/>
        <v>22</v>
      </c>
      <c r="B76">
        <f>$B$121-COUNTBLANK(AH76:BC76)-1</f>
        <v>18</v>
      </c>
      <c r="C76">
        <f>$C$121-COUNTBLANK(M76:AF76)</f>
        <v>4</v>
      </c>
      <c r="D76">
        <f t="shared" ref="D76:G76" si="494">D24</f>
        <v>4</v>
      </c>
      <c r="E76">
        <f t="shared" si="494"/>
        <v>1</v>
      </c>
      <c r="F76">
        <f t="shared" si="494"/>
        <v>2</v>
      </c>
      <c r="G76">
        <f>G24</f>
        <v>8</v>
      </c>
      <c r="H76" t="str">
        <f>CONCATENATE(H24,": ",I24)</f>
        <v>V7112: #XMJ+HS/LIFETIME</v>
      </c>
      <c r="J76" s="5" t="str">
        <f>IF(J24&gt;=5,CONCATENATE(J$19,": ",J$18),"")</f>
        <v/>
      </c>
      <c r="K76" s="6" t="str">
        <f t="shared" si="490"/>
        <v/>
      </c>
      <c r="L76" s="7" t="str">
        <f t="shared" si="490"/>
        <v/>
      </c>
      <c r="M76" s="5" t="str">
        <f t="shared" si="490"/>
        <v/>
      </c>
      <c r="N76" s="6" t="str">
        <f t="shared" si="490"/>
        <v/>
      </c>
      <c r="O76" s="6" t="str">
        <f t="shared" si="490"/>
        <v>V7553: #HR GAMING</v>
      </c>
      <c r="P76" s="6" t="str">
        <f t="shared" si="490"/>
        <v xml:space="preserve">V7562: #HR TEXT </v>
      </c>
      <c r="Q76" s="7" t="str">
        <f t="shared" si="490"/>
        <v/>
      </c>
      <c r="R76" s="5" t="str">
        <f t="shared" si="490"/>
        <v/>
      </c>
      <c r="S76" s="6" t="str">
        <f t="shared" si="490"/>
        <v/>
      </c>
      <c r="T76" s="6" t="str">
        <f t="shared" si="490"/>
        <v/>
      </c>
      <c r="U76" s="6" t="str">
        <f t="shared" si="490"/>
        <v/>
      </c>
      <c r="V76" s="6" t="str">
        <f t="shared" si="490"/>
        <v/>
      </c>
      <c r="W76" s="7" t="str">
        <f t="shared" si="490"/>
        <v>V8531: OFTN SLEEP &lt;SHLD</v>
      </c>
      <c r="X76" s="5" t="str">
        <f t="shared" si="490"/>
        <v/>
      </c>
      <c r="Y76" s="6" t="str">
        <f t="shared" si="490"/>
        <v/>
      </c>
      <c r="Z76" s="6" t="str">
        <f t="shared" si="490"/>
        <v/>
      </c>
      <c r="AA76" s="6" t="str">
        <f t="shared" si="490"/>
        <v/>
      </c>
      <c r="AB76" s="6" t="str">
        <f t="shared" si="490"/>
        <v>V8514: GOOD TO BE ALIVE</v>
      </c>
      <c r="AC76" s="6" t="str">
        <f t="shared" si="490"/>
        <v/>
      </c>
      <c r="AD76" s="6" t="str">
        <f t="shared" si="490"/>
        <v/>
      </c>
      <c r="AE76" s="6" t="str">
        <f t="shared" si="490"/>
        <v/>
      </c>
      <c r="AF76" s="7" t="str">
        <f t="shared" si="490"/>
        <v/>
      </c>
      <c r="AG76" s="5" t="str">
        <f t="shared" si="490"/>
        <v/>
      </c>
      <c r="AH76" s="6" t="str">
        <f t="shared" si="490"/>
        <v>V7104: EVER DRINK</v>
      </c>
      <c r="AI76" s="6" t="e">
        <f t="shared" si="490"/>
        <v>#N/A</v>
      </c>
      <c r="AJ76" s="6" t="str">
        <f t="shared" si="490"/>
        <v>V7115: #X LSD/LIFETIME</v>
      </c>
      <c r="AK76" s="6" t="str">
        <f t="shared" si="490"/>
        <v>V7118: #X PSYD/LIFETIME</v>
      </c>
      <c r="AL76" s="6" t="str">
        <f t="shared" si="490"/>
        <v>V7127: #X AMPH/LIFETIME</v>
      </c>
      <c r="AM76" s="6" t="str">
        <f t="shared" si="490"/>
        <v>V7097: #X SED/BARB/LIFE</v>
      </c>
      <c r="AN76" s="6" t="str">
        <f t="shared" si="490"/>
        <v>V7133: #X TRQL/LIFETIME</v>
      </c>
      <c r="AO76" s="6" t="str">
        <f t="shared" si="490"/>
        <v>V7139: #X NARC/LIFETIME</v>
      </c>
      <c r="AP76" s="6" t="str">
        <f t="shared" si="490"/>
        <v>V7142: #X INHL/LIFETIME</v>
      </c>
      <c r="AQ76" s="6" t="str">
        <f t="shared" si="490"/>
        <v>V8451: #X BEER/LIFETIME</v>
      </c>
      <c r="AR76" s="6" t="str">
        <f t="shared" si="490"/>
        <v>V7426: #X SMKLESS/EVER</v>
      </c>
      <c r="AS76" s="6" t="str">
        <f t="shared" si="490"/>
        <v>V7121: #X CRACK/LIFETIM</v>
      </c>
      <c r="AT76" s="6" t="str">
        <f t="shared" si="490"/>
        <v>V7124: #XOTH COKE/LIFE</v>
      </c>
      <c r="AU76" s="6" t="str">
        <f t="shared" si="490"/>
        <v>V7164: #X MDMA/LIFETIM</v>
      </c>
      <c r="AV76" s="6" t="str">
        <f t="shared" si="490"/>
        <v>V7145: #X STRD/LIFETIME</v>
      </c>
      <c r="AW76" s="6" t="str">
        <f t="shared" si="490"/>
        <v>V7109: #XDRUNK/LIFETIME</v>
      </c>
      <c r="AX76" s="6" t="str">
        <f t="shared" si="490"/>
        <v>V7152: #X H LIF USE NDL</v>
      </c>
      <c r="AY76" s="6" t="str">
        <f t="shared" si="490"/>
        <v>V7155: #X H LIF W/O NDL</v>
      </c>
      <c r="AZ76" s="6" t="str">
        <f t="shared" si="490"/>
        <v>V7158: #X INJECTOTH/LIF</v>
      </c>
      <c r="BA76" s="6" t="str">
        <f t="shared" si="490"/>
        <v/>
      </c>
      <c r="BB76" s="6" t="str">
        <f t="shared" si="490"/>
        <v/>
      </c>
      <c r="BC76" s="7" t="str">
        <f t="shared" si="490"/>
        <v/>
      </c>
    </row>
    <row r="77" spans="1:56" hidden="1" x14ac:dyDescent="0.25">
      <c r="A77">
        <f t="shared" si="491"/>
        <v>-1</v>
      </c>
      <c r="B77">
        <f>$B$121-COUNTBLANK(AH77:BC77)-1</f>
        <v>-1</v>
      </c>
      <c r="AH77" s="6" t="str">
        <f t="shared" ref="AH77:BC77" si="495">IF(AH25&gt;=5,AH$18,"")</f>
        <v/>
      </c>
      <c r="AI77" s="6" t="str">
        <f t="shared" si="495"/>
        <v/>
      </c>
      <c r="AJ77" s="6" t="str">
        <f t="shared" si="495"/>
        <v/>
      </c>
      <c r="AK77" s="6" t="str">
        <f t="shared" si="495"/>
        <v/>
      </c>
      <c r="AL77" s="6" t="str">
        <f t="shared" si="495"/>
        <v/>
      </c>
      <c r="AM77" s="6" t="str">
        <f t="shared" si="495"/>
        <v/>
      </c>
      <c r="AN77" s="6" t="str">
        <f t="shared" si="495"/>
        <v/>
      </c>
      <c r="AO77" s="6" t="str">
        <f t="shared" si="495"/>
        <v/>
      </c>
      <c r="AP77" s="6" t="str">
        <f t="shared" si="495"/>
        <v/>
      </c>
      <c r="AQ77" s="6" t="str">
        <f t="shared" si="495"/>
        <v/>
      </c>
      <c r="AR77" s="6" t="str">
        <f t="shared" si="495"/>
        <v/>
      </c>
      <c r="AS77" s="6" t="str">
        <f t="shared" si="495"/>
        <v/>
      </c>
      <c r="AT77" s="6" t="str">
        <f t="shared" si="495"/>
        <v/>
      </c>
      <c r="AU77" s="6" t="str">
        <f t="shared" si="495"/>
        <v/>
      </c>
      <c r="AV77" s="6" t="str">
        <f t="shared" si="495"/>
        <v/>
      </c>
      <c r="AW77" s="6" t="str">
        <f t="shared" si="495"/>
        <v/>
      </c>
      <c r="AX77" s="6" t="str">
        <f t="shared" si="495"/>
        <v/>
      </c>
      <c r="AY77" s="6" t="str">
        <f t="shared" si="495"/>
        <v/>
      </c>
      <c r="AZ77" s="6" t="str">
        <f t="shared" si="495"/>
        <v/>
      </c>
      <c r="BA77" s="6" t="str">
        <f t="shared" si="495"/>
        <v/>
      </c>
      <c r="BB77" s="6" t="str">
        <f t="shared" si="495"/>
        <v/>
      </c>
      <c r="BC77" s="7" t="str">
        <f t="shared" si="495"/>
        <v/>
      </c>
    </row>
    <row r="78" spans="1:56" x14ac:dyDescent="0.25">
      <c r="A78">
        <f t="shared" si="491"/>
        <v>18</v>
      </c>
      <c r="B78">
        <f>$B$121-COUNTBLANK(AH78:BC78)-1</f>
        <v>18</v>
      </c>
      <c r="C78">
        <f>$C$121-COUNTBLANK(M78:AF78)</f>
        <v>0</v>
      </c>
      <c r="D78">
        <f t="shared" ref="D78:G78" si="496">D26</f>
        <v>3</v>
      </c>
      <c r="E78">
        <f t="shared" si="496"/>
        <v>2</v>
      </c>
      <c r="F78">
        <f t="shared" si="496"/>
        <v>3</v>
      </c>
      <c r="G78">
        <f>G26</f>
        <v>7</v>
      </c>
      <c r="H78" t="str">
        <f>CONCATENATE(H26,": ",I26)</f>
        <v>V7115: #X LSD/LIFETIME</v>
      </c>
      <c r="J78" s="5" t="str">
        <f>IF(J26&gt;=5,CONCATENATE(J$19,": ",J$18),"")</f>
        <v/>
      </c>
      <c r="K78" s="6" t="str">
        <f t="shared" si="490"/>
        <v/>
      </c>
      <c r="L78" s="7" t="str">
        <f t="shared" si="490"/>
        <v>V507W: W</v>
      </c>
      <c r="M78" s="5" t="str">
        <f t="shared" si="490"/>
        <v/>
      </c>
      <c r="N78" s="6" t="str">
        <f t="shared" si="490"/>
        <v/>
      </c>
      <c r="O78" s="6" t="str">
        <f t="shared" si="490"/>
        <v/>
      </c>
      <c r="P78" s="6" t="str">
        <f t="shared" si="490"/>
        <v/>
      </c>
      <c r="Q78" s="7" t="str">
        <f t="shared" si="490"/>
        <v/>
      </c>
      <c r="R78" s="5" t="str">
        <f t="shared" si="490"/>
        <v/>
      </c>
      <c r="S78" s="6" t="str">
        <f t="shared" si="490"/>
        <v/>
      </c>
      <c r="T78" s="6" t="str">
        <f t="shared" si="490"/>
        <v/>
      </c>
      <c r="U78" s="6" t="str">
        <f t="shared" si="490"/>
        <v/>
      </c>
      <c r="V78" s="6" t="str">
        <f t="shared" si="490"/>
        <v/>
      </c>
      <c r="W78" s="7" t="str">
        <f t="shared" si="490"/>
        <v/>
      </c>
      <c r="X78" s="5" t="str">
        <f t="shared" si="490"/>
        <v/>
      </c>
      <c r="Y78" s="6" t="str">
        <f t="shared" si="490"/>
        <v/>
      </c>
      <c r="Z78" s="6" t="str">
        <f t="shared" si="490"/>
        <v/>
      </c>
      <c r="AA78" s="6" t="str">
        <f t="shared" si="490"/>
        <v/>
      </c>
      <c r="AB78" s="6" t="str">
        <f t="shared" si="490"/>
        <v/>
      </c>
      <c r="AC78" s="6" t="str">
        <f t="shared" si="490"/>
        <v/>
      </c>
      <c r="AD78" s="6" t="str">
        <f t="shared" si="490"/>
        <v/>
      </c>
      <c r="AE78" s="6" t="str">
        <f t="shared" si="490"/>
        <v/>
      </c>
      <c r="AF78" s="7" t="str">
        <f t="shared" si="490"/>
        <v/>
      </c>
      <c r="AG78" s="5" t="str">
        <f t="shared" si="490"/>
        <v/>
      </c>
      <c r="AH78" s="6" t="str">
        <f t="shared" si="490"/>
        <v>V7104: EVER DRINK</v>
      </c>
      <c r="AI78" s="6" t="str">
        <f t="shared" si="490"/>
        <v>V7112: #XMJ+HS/LIFETIME</v>
      </c>
      <c r="AJ78" s="6" t="e">
        <f t="shared" si="490"/>
        <v>#N/A</v>
      </c>
      <c r="AK78" s="6" t="str">
        <f t="shared" si="490"/>
        <v>V7118: #X PSYD/LIFETIME</v>
      </c>
      <c r="AL78" s="6" t="str">
        <f t="shared" si="490"/>
        <v>V7127: #X AMPH/LIFETIME</v>
      </c>
      <c r="AM78" s="6" t="str">
        <f t="shared" si="490"/>
        <v>V7097: #X SED/BARB/LIFE</v>
      </c>
      <c r="AN78" s="6" t="str">
        <f t="shared" si="490"/>
        <v>V7133: #X TRQL/LIFETIME</v>
      </c>
      <c r="AO78" s="6" t="str">
        <f t="shared" si="490"/>
        <v>V7139: #X NARC/LIFETIME</v>
      </c>
      <c r="AP78" s="6" t="str">
        <f t="shared" si="490"/>
        <v>V7142: #X INHL/LIFETIME</v>
      </c>
      <c r="AQ78" s="6" t="str">
        <f t="shared" si="490"/>
        <v>V8451: #X BEER/LIFETIME</v>
      </c>
      <c r="AR78" s="6" t="str">
        <f t="shared" si="490"/>
        <v>V7426: #X SMKLESS/EVER</v>
      </c>
      <c r="AS78" s="6" t="str">
        <f t="shared" si="490"/>
        <v>V7121: #X CRACK/LIFETIM</v>
      </c>
      <c r="AT78" s="6" t="str">
        <f t="shared" si="490"/>
        <v>V7124: #XOTH COKE/LIFE</v>
      </c>
      <c r="AU78" s="6" t="str">
        <f t="shared" si="490"/>
        <v>V7164: #X MDMA/LIFETIM</v>
      </c>
      <c r="AV78" s="6" t="str">
        <f t="shared" si="490"/>
        <v>V7145: #X STRD/LIFETIME</v>
      </c>
      <c r="AW78" s="6" t="str">
        <f t="shared" si="490"/>
        <v>V7109: #XDRUNK/LIFETIME</v>
      </c>
      <c r="AX78" s="6" t="str">
        <f t="shared" si="490"/>
        <v>V7152: #X H LIF USE NDL</v>
      </c>
      <c r="AY78" s="6" t="str">
        <f t="shared" si="490"/>
        <v>V7155: #X H LIF W/O NDL</v>
      </c>
      <c r="AZ78" s="6" t="str">
        <f t="shared" si="490"/>
        <v>V7158: #X INJECTOTH/LIF</v>
      </c>
      <c r="BA78" s="6" t="str">
        <f t="shared" si="490"/>
        <v/>
      </c>
      <c r="BB78" s="6" t="str">
        <f t="shared" si="490"/>
        <v/>
      </c>
      <c r="BC78" s="7" t="str">
        <f t="shared" si="490"/>
        <v/>
      </c>
    </row>
    <row r="79" spans="1:56" hidden="1" x14ac:dyDescent="0.25">
      <c r="A79">
        <f t="shared" si="491"/>
        <v>-1</v>
      </c>
      <c r="B79">
        <f>$B$121-COUNTBLANK(AH79:BC79)-1</f>
        <v>-1</v>
      </c>
      <c r="AI79" s="6" t="str">
        <f t="shared" ref="AI79:BC79" si="497">IF(AI27&gt;=5,AI$18,"")</f>
        <v/>
      </c>
      <c r="AJ79" s="6" t="str">
        <f t="shared" si="497"/>
        <v/>
      </c>
      <c r="AK79" s="6" t="str">
        <f t="shared" si="497"/>
        <v/>
      </c>
      <c r="AL79" s="6" t="str">
        <f t="shared" si="497"/>
        <v/>
      </c>
      <c r="AM79" s="6" t="str">
        <f t="shared" si="497"/>
        <v/>
      </c>
      <c r="AN79" s="6" t="str">
        <f t="shared" si="497"/>
        <v/>
      </c>
      <c r="AO79" s="6" t="str">
        <f t="shared" si="497"/>
        <v/>
      </c>
      <c r="AP79" s="6" t="str">
        <f t="shared" si="497"/>
        <v/>
      </c>
      <c r="AQ79" s="6" t="str">
        <f t="shared" si="497"/>
        <v/>
      </c>
      <c r="AR79" s="6" t="str">
        <f t="shared" si="497"/>
        <v/>
      </c>
      <c r="AS79" s="6" t="str">
        <f t="shared" si="497"/>
        <v/>
      </c>
      <c r="AT79" s="6" t="str">
        <f t="shared" si="497"/>
        <v/>
      </c>
      <c r="AU79" s="6" t="str">
        <f t="shared" si="497"/>
        <v/>
      </c>
      <c r="AV79" s="6" t="str">
        <f t="shared" si="497"/>
        <v/>
      </c>
      <c r="AW79" s="6" t="str">
        <f t="shared" si="497"/>
        <v/>
      </c>
      <c r="AX79" s="6" t="str">
        <f t="shared" si="497"/>
        <v/>
      </c>
      <c r="AY79" s="6" t="str">
        <f t="shared" si="497"/>
        <v/>
      </c>
      <c r="AZ79" s="6" t="str">
        <f t="shared" si="497"/>
        <v/>
      </c>
      <c r="BA79" s="6" t="str">
        <f t="shared" si="497"/>
        <v/>
      </c>
      <c r="BB79" s="6" t="str">
        <f t="shared" si="497"/>
        <v/>
      </c>
      <c r="BC79" s="7" t="str">
        <f t="shared" si="497"/>
        <v/>
      </c>
    </row>
    <row r="80" spans="1:56" s="3" customFormat="1" x14ac:dyDescent="0.25">
      <c r="A80" s="2">
        <f t="shared" si="491"/>
        <v>25</v>
      </c>
      <c r="B80" s="3">
        <f>$B$121-COUNTBLANK(AH80:BC80)-1</f>
        <v>17</v>
      </c>
      <c r="C80" s="3">
        <f>$C$121-COUNTBLANK(M80:AF80)</f>
        <v>8</v>
      </c>
      <c r="D80" s="3">
        <f t="shared" ref="D80:G80" si="498">D28</f>
        <v>3</v>
      </c>
      <c r="E80" s="3">
        <f t="shared" si="498"/>
        <v>4.5</v>
      </c>
      <c r="F80" s="3">
        <f t="shared" si="498"/>
        <v>2</v>
      </c>
      <c r="G80" s="3">
        <f>G28</f>
        <v>8.5</v>
      </c>
      <c r="H80" s="3" t="str">
        <f>CONCATENATE(H28,": ",I28)</f>
        <v>V7118: #X PSYD/LIFETIME</v>
      </c>
      <c r="J80" s="2" t="str">
        <f>IF(J28&gt;=5,"X","")</f>
        <v/>
      </c>
      <c r="K80" s="3" t="str">
        <f t="shared" si="490"/>
        <v/>
      </c>
      <c r="L80" s="4" t="str">
        <f t="shared" si="490"/>
        <v>V507W: W</v>
      </c>
      <c r="M80" s="2" t="str">
        <f t="shared" si="490"/>
        <v/>
      </c>
      <c r="N80" s="3" t="str">
        <f t="shared" si="490"/>
        <v/>
      </c>
      <c r="O80" s="3" t="str">
        <f t="shared" si="490"/>
        <v>V7553: #HR GAMING</v>
      </c>
      <c r="P80" s="3" t="str">
        <f t="shared" si="490"/>
        <v xml:space="preserve">V7562: #HR TEXT </v>
      </c>
      <c r="Q80" s="4" t="str">
        <f t="shared" si="490"/>
        <v/>
      </c>
      <c r="R80" s="2" t="str">
        <f t="shared" si="490"/>
        <v/>
      </c>
      <c r="S80" s="3" t="str">
        <f t="shared" si="490"/>
        <v/>
      </c>
      <c r="T80" s="3" t="str">
        <f t="shared" si="490"/>
        <v>V8528: OFTN EAT FRUIT</v>
      </c>
      <c r="U80" s="3" t="str">
        <f t="shared" si="490"/>
        <v>V8529: OFTN EXERCISE</v>
      </c>
      <c r="V80" s="3" t="str">
        <f t="shared" si="490"/>
        <v>V8530: OFTN 7HRS SLEEP</v>
      </c>
      <c r="W80" s="4" t="str">
        <f t="shared" si="490"/>
        <v/>
      </c>
      <c r="X80" s="2" t="str">
        <f t="shared" si="490"/>
        <v/>
      </c>
      <c r="Y80" s="3" t="str">
        <f t="shared" si="490"/>
        <v/>
      </c>
      <c r="Z80" s="3" t="str">
        <f t="shared" si="490"/>
        <v/>
      </c>
      <c r="AA80" s="3" t="str">
        <f t="shared" si="490"/>
        <v>V8512: SATISFD W MYSELF</v>
      </c>
      <c r="AB80" s="3" t="str">
        <f t="shared" si="490"/>
        <v>V8514: GOOD TO BE ALIVE</v>
      </c>
      <c r="AC80" s="3" t="str">
        <f t="shared" si="490"/>
        <v/>
      </c>
      <c r="AD80" s="3" t="str">
        <f t="shared" si="490"/>
        <v/>
      </c>
      <c r="AE80" s="3" t="str">
        <f t="shared" si="490"/>
        <v/>
      </c>
      <c r="AF80" s="4" t="str">
        <f t="shared" si="490"/>
        <v>V8565: I AM OFTEN BORED</v>
      </c>
      <c r="AG80" s="2" t="str">
        <f t="shared" si="490"/>
        <v/>
      </c>
      <c r="AH80" s="3" t="str">
        <f t="shared" si="490"/>
        <v>V7104: EVER DRINK</v>
      </c>
      <c r="AI80" s="3" t="str">
        <f t="shared" si="490"/>
        <v>V7112: #XMJ+HS/LIFETIME</v>
      </c>
      <c r="AJ80" s="3" t="str">
        <f t="shared" si="490"/>
        <v>V7115: #X LSD/LIFETIME</v>
      </c>
      <c r="AK80" s="3" t="e">
        <f t="shared" si="490"/>
        <v>#N/A</v>
      </c>
      <c r="AL80" s="3" t="str">
        <f t="shared" si="490"/>
        <v>V7127: #X AMPH/LIFETIME</v>
      </c>
      <c r="AM80" s="3" t="str">
        <f t="shared" si="490"/>
        <v>V7097: #X SED/BARB/LIFE</v>
      </c>
      <c r="AN80" s="3" t="str">
        <f t="shared" si="490"/>
        <v>V7133: #X TRQL/LIFETIME</v>
      </c>
      <c r="AO80" s="3" t="str">
        <f t="shared" si="490"/>
        <v>V7139: #X NARC/LIFETIME</v>
      </c>
      <c r="AP80" s="3" t="str">
        <f t="shared" si="490"/>
        <v>V7142: #X INHL/LIFETIME</v>
      </c>
      <c r="AQ80" s="3" t="str">
        <f t="shared" si="490"/>
        <v>V8451: #X BEER/LIFETIME</v>
      </c>
      <c r="AR80" s="3" t="str">
        <f t="shared" si="490"/>
        <v>V7426: #X SMKLESS/EVER</v>
      </c>
      <c r="AS80" s="3" t="str">
        <f t="shared" si="490"/>
        <v>V7121: #X CRACK/LIFETIM</v>
      </c>
      <c r="AT80" s="3" t="str">
        <f t="shared" si="490"/>
        <v>V7124: #XOTH COKE/LIFE</v>
      </c>
      <c r="AU80" s="3" t="str">
        <f t="shared" si="490"/>
        <v>V7164: #X MDMA/LIFETIM</v>
      </c>
      <c r="AV80" s="3" t="str">
        <f t="shared" si="490"/>
        <v>V7145: #X STRD/LIFETIME</v>
      </c>
      <c r="AW80" s="3" t="str">
        <f t="shared" si="490"/>
        <v>V7109: #XDRUNK/LIFETIME</v>
      </c>
      <c r="AX80" s="3" t="str">
        <f t="shared" si="490"/>
        <v>V7152: #X H LIF USE NDL</v>
      </c>
      <c r="AY80" s="3" t="str">
        <f t="shared" si="490"/>
        <v>V7155: #X H LIF W/O NDL</v>
      </c>
      <c r="AZ80" s="3" t="str">
        <f t="shared" si="490"/>
        <v/>
      </c>
      <c r="BA80" s="3" t="str">
        <f t="shared" si="490"/>
        <v/>
      </c>
      <c r="BB80" s="3" t="str">
        <f t="shared" si="490"/>
        <v/>
      </c>
      <c r="BC80" s="4" t="str">
        <f t="shared" si="490"/>
        <v/>
      </c>
    </row>
    <row r="81" spans="1:55" hidden="1" x14ac:dyDescent="0.25">
      <c r="A81">
        <f t="shared" si="491"/>
        <v>-1</v>
      </c>
      <c r="B81">
        <f>$B$121-COUNTBLANK(AH81:BC81)-1</f>
        <v>-1</v>
      </c>
      <c r="AH81" s="6" t="str">
        <f t="shared" ref="AH81:BC81" si="499">IF(AH29&gt;=5,AH$18,"")</f>
        <v/>
      </c>
      <c r="AI81" s="6" t="str">
        <f t="shared" si="499"/>
        <v/>
      </c>
      <c r="AJ81" s="6" t="str">
        <f t="shared" si="499"/>
        <v/>
      </c>
      <c r="AK81" s="6" t="str">
        <f t="shared" si="499"/>
        <v/>
      </c>
      <c r="AL81" s="6" t="str">
        <f t="shared" si="499"/>
        <v/>
      </c>
      <c r="AM81" s="6" t="str">
        <f t="shared" si="499"/>
        <v/>
      </c>
      <c r="AN81" s="6" t="str">
        <f t="shared" si="499"/>
        <v/>
      </c>
      <c r="AO81" s="6" t="str">
        <f t="shared" si="499"/>
        <v/>
      </c>
      <c r="AP81" s="6" t="str">
        <f t="shared" si="499"/>
        <v/>
      </c>
      <c r="AQ81" s="6" t="str">
        <f t="shared" si="499"/>
        <v/>
      </c>
      <c r="AR81" s="6" t="str">
        <f t="shared" si="499"/>
        <v/>
      </c>
      <c r="AS81" s="6" t="str">
        <f t="shared" si="499"/>
        <v/>
      </c>
      <c r="AT81" s="6" t="str">
        <f t="shared" si="499"/>
        <v/>
      </c>
      <c r="AU81" s="6" t="str">
        <f t="shared" si="499"/>
        <v/>
      </c>
      <c r="AV81" s="6" t="str">
        <f t="shared" si="499"/>
        <v/>
      </c>
      <c r="AW81" s="6" t="str">
        <f t="shared" si="499"/>
        <v/>
      </c>
      <c r="AX81" s="6" t="str">
        <f t="shared" si="499"/>
        <v/>
      </c>
      <c r="AY81" s="6" t="str">
        <f t="shared" si="499"/>
        <v/>
      </c>
      <c r="AZ81" s="6" t="str">
        <f t="shared" si="499"/>
        <v/>
      </c>
      <c r="BA81" s="6" t="str">
        <f t="shared" si="499"/>
        <v/>
      </c>
      <c r="BB81" s="6" t="str">
        <f t="shared" si="499"/>
        <v/>
      </c>
      <c r="BC81" s="7" t="str">
        <f t="shared" si="499"/>
        <v/>
      </c>
    </row>
    <row r="82" spans="1:55" x14ac:dyDescent="0.25">
      <c r="A82">
        <f t="shared" si="491"/>
        <v>23</v>
      </c>
      <c r="B82">
        <f>$B$121-COUNTBLANK(AH82:BC82)-1</f>
        <v>17</v>
      </c>
      <c r="C82">
        <f>$C$121-COUNTBLANK(M82:AF82)</f>
        <v>6</v>
      </c>
      <c r="D82">
        <f t="shared" ref="D82:G82" si="500">D30</f>
        <v>2</v>
      </c>
      <c r="E82">
        <f t="shared" si="500"/>
        <v>0.5</v>
      </c>
      <c r="F82">
        <f t="shared" si="500"/>
        <v>5</v>
      </c>
      <c r="G82">
        <f>G30</f>
        <v>8</v>
      </c>
      <c r="H82" t="str">
        <f>CONCATENATE(H30,": ",I30)</f>
        <v>V7127: #X AMPH/LIFETIME</v>
      </c>
      <c r="J82" s="5" t="str">
        <f>IF(J30&gt;=5,CONCATENATE(J$19,": ",J$18),"")</f>
        <v/>
      </c>
      <c r="K82" s="6" t="str">
        <f t="shared" si="490"/>
        <v/>
      </c>
      <c r="L82" s="7" t="str">
        <f t="shared" si="490"/>
        <v/>
      </c>
      <c r="M82" s="5" t="str">
        <f t="shared" si="490"/>
        <v/>
      </c>
      <c r="N82" s="6" t="str">
        <f t="shared" si="490"/>
        <v/>
      </c>
      <c r="O82" s="6" t="str">
        <f t="shared" si="490"/>
        <v/>
      </c>
      <c r="P82" s="6" t="str">
        <f t="shared" si="490"/>
        <v xml:space="preserve">V7562: #HR TEXT </v>
      </c>
      <c r="Q82" s="7" t="str">
        <f t="shared" si="490"/>
        <v/>
      </c>
      <c r="R82" s="5" t="str">
        <f t="shared" si="490"/>
        <v/>
      </c>
      <c r="S82" s="6" t="str">
        <f t="shared" si="490"/>
        <v/>
      </c>
      <c r="T82" s="6" t="str">
        <f t="shared" si="490"/>
        <v/>
      </c>
      <c r="U82" s="6" t="str">
        <f t="shared" si="490"/>
        <v/>
      </c>
      <c r="V82" s="6" t="str">
        <f t="shared" si="490"/>
        <v/>
      </c>
      <c r="W82" s="7" t="str">
        <f t="shared" si="490"/>
        <v/>
      </c>
      <c r="X82" s="5" t="str">
        <f t="shared" si="490"/>
        <v/>
      </c>
      <c r="Y82" s="6" t="str">
        <f t="shared" si="490"/>
        <v/>
      </c>
      <c r="Z82" s="6" t="str">
        <f t="shared" si="490"/>
        <v>V8509: FUTURE HOPELESS</v>
      </c>
      <c r="AA82" s="6" t="str">
        <f t="shared" si="490"/>
        <v>V8512: SATISFD W MYSELF</v>
      </c>
      <c r="AB82" s="6" t="str">
        <f t="shared" si="490"/>
        <v>V8514: GOOD TO BE ALIVE</v>
      </c>
      <c r="AC82" s="6" t="str">
        <f t="shared" si="490"/>
        <v>V8536: FUTR R LIFE WRSE</v>
      </c>
      <c r="AD82" s="6" t="str">
        <f t="shared" si="490"/>
        <v/>
      </c>
      <c r="AE82" s="6" t="str">
        <f t="shared" si="490"/>
        <v/>
      </c>
      <c r="AF82" s="7" t="str">
        <f t="shared" si="490"/>
        <v>V8565: I AM OFTEN BORED</v>
      </c>
      <c r="AG82" s="5" t="str">
        <f t="shared" si="490"/>
        <v/>
      </c>
      <c r="AH82" s="6" t="str">
        <f t="shared" si="490"/>
        <v>V7104: EVER DRINK</v>
      </c>
      <c r="AI82" s="6" t="str">
        <f t="shared" si="490"/>
        <v>V7112: #XMJ+HS/LIFETIME</v>
      </c>
      <c r="AJ82" s="6" t="str">
        <f t="shared" si="490"/>
        <v>V7115: #X LSD/LIFETIME</v>
      </c>
      <c r="AK82" s="6" t="str">
        <f t="shared" si="490"/>
        <v>V7118: #X PSYD/LIFETIME</v>
      </c>
      <c r="AL82" s="6" t="e">
        <f t="shared" si="490"/>
        <v>#N/A</v>
      </c>
      <c r="AM82" s="6" t="str">
        <f t="shared" si="490"/>
        <v>V7097: #X SED/BARB/LIFE</v>
      </c>
      <c r="AN82" s="6" t="str">
        <f t="shared" si="490"/>
        <v>V7133: #X TRQL/LIFETIME</v>
      </c>
      <c r="AO82" s="6" t="str">
        <f t="shared" ref="AO82:BC82" si="501">IF(AO30&gt;=5,CONCATENATE(AO$19,": ",AO$18),"")</f>
        <v>V7139: #X NARC/LIFETIME</v>
      </c>
      <c r="AP82" s="6" t="str">
        <f t="shared" si="501"/>
        <v>V7142: #X INHL/LIFETIME</v>
      </c>
      <c r="AQ82" s="6" t="str">
        <f t="shared" si="501"/>
        <v>V8451: #X BEER/LIFETIME</v>
      </c>
      <c r="AR82" s="6" t="str">
        <f t="shared" si="501"/>
        <v>V7426: #X SMKLESS/EVER</v>
      </c>
      <c r="AS82" s="6" t="str">
        <f t="shared" si="501"/>
        <v>V7121: #X CRACK/LIFETIM</v>
      </c>
      <c r="AT82" s="6" t="str">
        <f t="shared" si="501"/>
        <v>V7124: #XOTH COKE/LIFE</v>
      </c>
      <c r="AU82" s="6" t="str">
        <f t="shared" si="501"/>
        <v>V7164: #X MDMA/LIFETIM</v>
      </c>
      <c r="AV82" s="6" t="str">
        <f t="shared" si="501"/>
        <v>V7145: #X STRD/LIFETIME</v>
      </c>
      <c r="AW82" s="6" t="str">
        <f t="shared" si="501"/>
        <v>V7109: #XDRUNK/LIFETIME</v>
      </c>
      <c r="AX82" s="6" t="str">
        <f t="shared" si="501"/>
        <v>V7152: #X H LIF USE NDL</v>
      </c>
      <c r="AY82" s="6" t="str">
        <f t="shared" si="501"/>
        <v>V7155: #X H LIF W/O NDL</v>
      </c>
      <c r="AZ82" s="6" t="str">
        <f t="shared" si="501"/>
        <v/>
      </c>
      <c r="BA82" s="6" t="str">
        <f t="shared" si="501"/>
        <v/>
      </c>
      <c r="BB82" s="6" t="str">
        <f t="shared" si="501"/>
        <v/>
      </c>
      <c r="BC82" s="7" t="str">
        <f t="shared" si="501"/>
        <v/>
      </c>
    </row>
    <row r="83" spans="1:55" hidden="1" x14ac:dyDescent="0.25">
      <c r="A83">
        <f t="shared" si="491"/>
        <v>-1</v>
      </c>
      <c r="B83">
        <f>$B$121-COUNTBLANK(AH83:BC83)-1</f>
        <v>-1</v>
      </c>
      <c r="AI83" s="6" t="str">
        <f t="shared" ref="AI83:BC83" si="502">IF(AI31&gt;=5,AI$18,"")</f>
        <v/>
      </c>
      <c r="AJ83" s="6" t="str">
        <f t="shared" si="502"/>
        <v/>
      </c>
      <c r="AK83" s="6" t="str">
        <f t="shared" si="502"/>
        <v/>
      </c>
      <c r="AL83" s="6" t="str">
        <f t="shared" si="502"/>
        <v/>
      </c>
      <c r="AM83" s="6" t="str">
        <f t="shared" si="502"/>
        <v/>
      </c>
      <c r="AN83" s="6" t="str">
        <f t="shared" si="502"/>
        <v/>
      </c>
      <c r="AO83" s="6" t="str">
        <f t="shared" si="502"/>
        <v/>
      </c>
      <c r="AP83" s="6" t="str">
        <f t="shared" si="502"/>
        <v/>
      </c>
      <c r="AQ83" s="6" t="str">
        <f t="shared" si="502"/>
        <v/>
      </c>
      <c r="AR83" s="6" t="str">
        <f t="shared" si="502"/>
        <v/>
      </c>
      <c r="AS83" s="6" t="str">
        <f t="shared" si="502"/>
        <v/>
      </c>
      <c r="AT83" s="6" t="str">
        <f t="shared" si="502"/>
        <v/>
      </c>
      <c r="AU83" s="6" t="str">
        <f t="shared" si="502"/>
        <v/>
      </c>
      <c r="AV83" s="6" t="str">
        <f t="shared" si="502"/>
        <v/>
      </c>
      <c r="AW83" s="6" t="str">
        <f t="shared" si="502"/>
        <v/>
      </c>
      <c r="AX83" s="6" t="str">
        <f t="shared" si="502"/>
        <v/>
      </c>
      <c r="AY83" s="6" t="str">
        <f t="shared" si="502"/>
        <v/>
      </c>
      <c r="AZ83" s="6" t="str">
        <f t="shared" si="502"/>
        <v/>
      </c>
      <c r="BA83" s="6" t="str">
        <f t="shared" si="502"/>
        <v/>
      </c>
      <c r="BB83" s="6" t="str">
        <f t="shared" si="502"/>
        <v/>
      </c>
      <c r="BC83" s="7" t="str">
        <f t="shared" si="502"/>
        <v/>
      </c>
    </row>
    <row r="84" spans="1:55" x14ac:dyDescent="0.25">
      <c r="A84">
        <f t="shared" si="491"/>
        <v>23</v>
      </c>
      <c r="B84">
        <f>$B$121-COUNTBLANK(AH84:BC84)-1</f>
        <v>16</v>
      </c>
      <c r="C84">
        <f>$C$121-COUNTBLANK(M84:AF84)</f>
        <v>7</v>
      </c>
      <c r="D84">
        <f t="shared" ref="D84:G84" si="503">D32</f>
        <v>3</v>
      </c>
      <c r="E84">
        <f t="shared" si="503"/>
        <v>5.5</v>
      </c>
      <c r="F84">
        <f t="shared" si="503"/>
        <v>3</v>
      </c>
      <c r="G84">
        <f>G32</f>
        <v>7.5</v>
      </c>
      <c r="H84" t="str">
        <f>CONCATENATE(H32,": ",I32)</f>
        <v>V7097: #X SED/BARB/LIFE</v>
      </c>
      <c r="J84" s="5" t="str">
        <f>IF(J32&gt;=5,CONCATENATE(J$19,": ",J$18),"")</f>
        <v/>
      </c>
      <c r="K84" s="6" t="str">
        <f t="shared" ref="K84:BC84" si="504">IF(K32&gt;=5,CONCATENATE(K$19,": ",K$18),"")</f>
        <v/>
      </c>
      <c r="L84" s="7" t="str">
        <f t="shared" si="504"/>
        <v>V507W: W</v>
      </c>
      <c r="M84" s="5" t="str">
        <f t="shared" si="504"/>
        <v/>
      </c>
      <c r="N84" s="6" t="str">
        <f t="shared" si="504"/>
        <v/>
      </c>
      <c r="O84" s="6" t="str">
        <f t="shared" si="504"/>
        <v/>
      </c>
      <c r="P84" s="6" t="str">
        <f t="shared" si="504"/>
        <v xml:space="preserve">V7562: #HR TEXT </v>
      </c>
      <c r="Q84" s="7" t="str">
        <f t="shared" si="504"/>
        <v/>
      </c>
      <c r="R84" s="5" t="str">
        <f t="shared" si="504"/>
        <v/>
      </c>
      <c r="S84" s="6" t="str">
        <f t="shared" si="504"/>
        <v/>
      </c>
      <c r="T84" s="6" t="str">
        <f t="shared" si="504"/>
        <v>V8528: OFTN EAT FRUIT</v>
      </c>
      <c r="U84" s="6" t="str">
        <f t="shared" si="504"/>
        <v>V8529: OFTN EXERCISE</v>
      </c>
      <c r="V84" s="6" t="str">
        <f t="shared" si="504"/>
        <v>V8530: OFTN 7HRS SLEEP</v>
      </c>
      <c r="W84" s="7" t="str">
        <f t="shared" si="504"/>
        <v>V8531: OFTN SLEEP &lt;SHLD</v>
      </c>
      <c r="X84" s="5" t="str">
        <f t="shared" si="504"/>
        <v/>
      </c>
      <c r="Y84" s="6" t="str">
        <f t="shared" si="504"/>
        <v/>
      </c>
      <c r="Z84" s="6" t="str">
        <f t="shared" si="504"/>
        <v/>
      </c>
      <c r="AA84" s="6" t="str">
        <f t="shared" si="504"/>
        <v>V8512: SATISFD W MYSELF</v>
      </c>
      <c r="AB84" s="6" t="str">
        <f t="shared" si="504"/>
        <v/>
      </c>
      <c r="AC84" s="6" t="str">
        <f t="shared" si="504"/>
        <v>V8536: FUTR R LIFE WRSE</v>
      </c>
      <c r="AD84" s="6" t="str">
        <f t="shared" si="504"/>
        <v/>
      </c>
      <c r="AE84" s="6" t="str">
        <f t="shared" si="504"/>
        <v/>
      </c>
      <c r="AF84" s="7" t="str">
        <f t="shared" si="504"/>
        <v/>
      </c>
      <c r="AG84" s="5" t="str">
        <f t="shared" si="504"/>
        <v/>
      </c>
      <c r="AH84" s="6" t="str">
        <f t="shared" si="504"/>
        <v>V7104: EVER DRINK</v>
      </c>
      <c r="AI84" s="6" t="str">
        <f t="shared" si="504"/>
        <v>V7112: #XMJ+HS/LIFETIME</v>
      </c>
      <c r="AJ84" s="6" t="str">
        <f t="shared" si="504"/>
        <v>V7115: #X LSD/LIFETIME</v>
      </c>
      <c r="AK84" s="6" t="str">
        <f t="shared" si="504"/>
        <v>V7118: #X PSYD/LIFETIME</v>
      </c>
      <c r="AL84" s="6" t="str">
        <f t="shared" si="504"/>
        <v>V7127: #X AMPH/LIFETIME</v>
      </c>
      <c r="AM84" s="6" t="e">
        <f t="shared" si="504"/>
        <v>#N/A</v>
      </c>
      <c r="AN84" s="6" t="str">
        <f t="shared" si="504"/>
        <v>V7133: #X TRQL/LIFETIME</v>
      </c>
      <c r="AO84" s="6" t="str">
        <f t="shared" si="504"/>
        <v>V7139: #X NARC/LIFETIME</v>
      </c>
      <c r="AP84" s="6" t="str">
        <f t="shared" si="504"/>
        <v>V7142: #X INHL/LIFETIME</v>
      </c>
      <c r="AQ84" s="6" t="str">
        <f t="shared" si="504"/>
        <v>V8451: #X BEER/LIFETIME</v>
      </c>
      <c r="AR84" s="6" t="str">
        <f t="shared" si="504"/>
        <v>V7426: #X SMKLESS/EVER</v>
      </c>
      <c r="AS84" s="6" t="str">
        <f t="shared" si="504"/>
        <v>V7121: #X CRACK/LIFETIM</v>
      </c>
      <c r="AT84" s="6" t="str">
        <f t="shared" si="504"/>
        <v>V7124: #XOTH COKE/LIFE</v>
      </c>
      <c r="AU84" s="6" t="str">
        <f t="shared" si="504"/>
        <v>V7164: #X MDMA/LIFETIM</v>
      </c>
      <c r="AV84" s="6" t="str">
        <f t="shared" si="504"/>
        <v/>
      </c>
      <c r="AW84" s="6" t="str">
        <f t="shared" si="504"/>
        <v>V7109: #XDRUNK/LIFETIME</v>
      </c>
      <c r="AX84" s="6" t="str">
        <f t="shared" si="504"/>
        <v>V7152: #X H LIF USE NDL</v>
      </c>
      <c r="AY84" s="6" t="str">
        <f t="shared" si="504"/>
        <v>V7155: #X H LIF W/O NDL</v>
      </c>
      <c r="AZ84" s="6" t="str">
        <f t="shared" si="504"/>
        <v/>
      </c>
      <c r="BA84" s="6" t="str">
        <f t="shared" si="504"/>
        <v/>
      </c>
      <c r="BB84" s="6" t="str">
        <f t="shared" si="504"/>
        <v/>
      </c>
      <c r="BC84" s="7" t="str">
        <f t="shared" si="504"/>
        <v/>
      </c>
    </row>
    <row r="85" spans="1:55" hidden="1" x14ac:dyDescent="0.25">
      <c r="A85">
        <f t="shared" si="491"/>
        <v>-1</v>
      </c>
      <c r="B85">
        <f>$B$121-COUNTBLANK(AH85:BC85)-1</f>
        <v>-1</v>
      </c>
      <c r="AH85" s="6" t="str">
        <f t="shared" ref="AH85:BC85" si="505">IF(AH33&gt;=5,AH$18,"")</f>
        <v/>
      </c>
      <c r="AI85" s="6" t="str">
        <f t="shared" si="505"/>
        <v/>
      </c>
      <c r="AJ85" s="6" t="str">
        <f t="shared" si="505"/>
        <v/>
      </c>
      <c r="AK85" s="6" t="str">
        <f t="shared" si="505"/>
        <v/>
      </c>
      <c r="AL85" s="6" t="str">
        <f t="shared" si="505"/>
        <v/>
      </c>
      <c r="AM85" s="6" t="str">
        <f t="shared" si="505"/>
        <v/>
      </c>
      <c r="AN85" s="6" t="str">
        <f t="shared" si="505"/>
        <v/>
      </c>
      <c r="AO85" s="6" t="str">
        <f t="shared" si="505"/>
        <v/>
      </c>
      <c r="AP85" s="6" t="str">
        <f t="shared" si="505"/>
        <v/>
      </c>
      <c r="AQ85" s="6" t="str">
        <f t="shared" si="505"/>
        <v/>
      </c>
      <c r="AR85" s="6" t="str">
        <f t="shared" si="505"/>
        <v/>
      </c>
      <c r="AS85" s="6" t="str">
        <f t="shared" si="505"/>
        <v/>
      </c>
      <c r="AT85" s="6" t="str">
        <f t="shared" si="505"/>
        <v/>
      </c>
      <c r="AU85" s="6" t="str">
        <f t="shared" si="505"/>
        <v/>
      </c>
      <c r="AV85" s="6" t="str">
        <f t="shared" si="505"/>
        <v/>
      </c>
      <c r="AW85" s="6" t="str">
        <f t="shared" si="505"/>
        <v/>
      </c>
      <c r="AX85" s="6" t="str">
        <f t="shared" si="505"/>
        <v/>
      </c>
      <c r="AY85" s="6" t="str">
        <f t="shared" si="505"/>
        <v/>
      </c>
      <c r="AZ85" s="6" t="str">
        <f t="shared" si="505"/>
        <v/>
      </c>
      <c r="BA85" s="6" t="str">
        <f t="shared" si="505"/>
        <v/>
      </c>
      <c r="BB85" s="6" t="str">
        <f t="shared" si="505"/>
        <v/>
      </c>
      <c r="BC85" s="7" t="str">
        <f t="shared" si="505"/>
        <v/>
      </c>
    </row>
    <row r="86" spans="1:55" x14ac:dyDescent="0.25">
      <c r="A86">
        <f t="shared" si="491"/>
        <v>26</v>
      </c>
      <c r="B86">
        <f>$B$121-COUNTBLANK(AH86:BC86)-1</f>
        <v>16</v>
      </c>
      <c r="C86">
        <f>$C$121-COUNTBLANK(M86:AF86)</f>
        <v>10</v>
      </c>
      <c r="D86">
        <f t="shared" ref="D86:G86" si="506">D34</f>
        <v>2</v>
      </c>
      <c r="E86">
        <f t="shared" si="506"/>
        <v>6</v>
      </c>
      <c r="F86">
        <f t="shared" si="506"/>
        <v>5</v>
      </c>
      <c r="G86">
        <f>G34</f>
        <v>7</v>
      </c>
      <c r="H86" t="str">
        <f>CONCATENATE(H34,": ",I34)</f>
        <v>V7133: #X TRQL/LIFETIME</v>
      </c>
      <c r="J86" s="5" t="str">
        <f>IF(J34&gt;=5,CONCATENATE(J$19,": ",J$18),"")</f>
        <v/>
      </c>
      <c r="K86" s="6" t="str">
        <f t="shared" ref="K86:BC86" si="507">IF(K34&gt;=5,CONCATENATE(K$19,": ",K$18),"")</f>
        <v/>
      </c>
      <c r="L86" s="7" t="str">
        <f t="shared" si="507"/>
        <v/>
      </c>
      <c r="M86" s="5" t="str">
        <f t="shared" si="507"/>
        <v/>
      </c>
      <c r="N86" s="6" t="str">
        <f t="shared" si="507"/>
        <v/>
      </c>
      <c r="O86" s="6" t="str">
        <f t="shared" si="507"/>
        <v/>
      </c>
      <c r="P86" s="6" t="str">
        <f t="shared" si="507"/>
        <v/>
      </c>
      <c r="Q86" s="7" t="str">
        <f t="shared" si="507"/>
        <v/>
      </c>
      <c r="R86" s="5" t="str">
        <f t="shared" si="507"/>
        <v/>
      </c>
      <c r="S86" s="6" t="str">
        <f t="shared" si="507"/>
        <v/>
      </c>
      <c r="T86" s="6" t="str">
        <f t="shared" si="507"/>
        <v>V8528: OFTN EAT FRUIT</v>
      </c>
      <c r="U86" s="6" t="str">
        <f t="shared" si="507"/>
        <v>V8529: OFTN EXERCISE</v>
      </c>
      <c r="V86" s="6" t="str">
        <f t="shared" si="507"/>
        <v>V8530: OFTN 7HRS SLEEP</v>
      </c>
      <c r="W86" s="7" t="str">
        <f t="shared" si="507"/>
        <v>V8531: OFTN SLEEP &lt;SHLD</v>
      </c>
      <c r="X86" s="5" t="str">
        <f t="shared" si="507"/>
        <v/>
      </c>
      <c r="Y86" s="6" t="str">
        <f t="shared" si="507"/>
        <v>V8505: I ENJOY LIFE</v>
      </c>
      <c r="Z86" s="6" t="str">
        <f t="shared" si="507"/>
        <v>V8509: FUTURE HOPELESS</v>
      </c>
      <c r="AA86" s="6" t="str">
        <f t="shared" si="507"/>
        <v>V8512: SATISFD W MYSELF</v>
      </c>
      <c r="AB86" s="6" t="str">
        <f t="shared" si="507"/>
        <v>V8514: GOOD TO BE ALIVE</v>
      </c>
      <c r="AC86" s="6" t="str">
        <f t="shared" si="507"/>
        <v>V8536: FUTR R LIFE WRSE</v>
      </c>
      <c r="AD86" s="6" t="str">
        <f t="shared" si="507"/>
        <v/>
      </c>
      <c r="AE86" s="6" t="str">
        <f t="shared" si="507"/>
        <v/>
      </c>
      <c r="AF86" s="7" t="str">
        <f t="shared" si="507"/>
        <v>V8565: I AM OFTEN BORED</v>
      </c>
      <c r="AG86" s="5" t="str">
        <f t="shared" si="507"/>
        <v/>
      </c>
      <c r="AH86" s="6" t="str">
        <f t="shared" si="507"/>
        <v>V7104: EVER DRINK</v>
      </c>
      <c r="AI86" s="6" t="str">
        <f t="shared" si="507"/>
        <v>V7112: #XMJ+HS/LIFETIME</v>
      </c>
      <c r="AJ86" s="6" t="str">
        <f t="shared" si="507"/>
        <v>V7115: #X LSD/LIFETIME</v>
      </c>
      <c r="AK86" s="6" t="str">
        <f t="shared" si="507"/>
        <v>V7118: #X PSYD/LIFETIME</v>
      </c>
      <c r="AL86" s="6" t="str">
        <f t="shared" si="507"/>
        <v>V7127: #X AMPH/LIFETIME</v>
      </c>
      <c r="AM86" s="6" t="str">
        <f t="shared" si="507"/>
        <v>V7097: #X SED/BARB/LIFE</v>
      </c>
      <c r="AN86" s="6" t="e">
        <f t="shared" si="507"/>
        <v>#N/A</v>
      </c>
      <c r="AO86" s="6" t="str">
        <f t="shared" si="507"/>
        <v>V7139: #X NARC/LIFETIME</v>
      </c>
      <c r="AP86" s="6" t="str">
        <f t="shared" si="507"/>
        <v>V7142: #X INHL/LIFETIME</v>
      </c>
      <c r="AQ86" s="6" t="str">
        <f t="shared" si="507"/>
        <v>V8451: #X BEER/LIFETIME</v>
      </c>
      <c r="AR86" s="6" t="str">
        <f t="shared" si="507"/>
        <v>V7426: #X SMKLESS/EVER</v>
      </c>
      <c r="AS86" s="6" t="str">
        <f t="shared" si="507"/>
        <v>V7121: #X CRACK/LIFETIM</v>
      </c>
      <c r="AT86" s="6" t="str">
        <f t="shared" si="507"/>
        <v>V7124: #XOTH COKE/LIFE</v>
      </c>
      <c r="AU86" s="6" t="str">
        <f t="shared" si="507"/>
        <v>V7164: #X MDMA/LIFETIM</v>
      </c>
      <c r="AV86" s="6" t="str">
        <f t="shared" si="507"/>
        <v>V7145: #X STRD/LIFETIME</v>
      </c>
      <c r="AW86" s="6" t="str">
        <f t="shared" si="507"/>
        <v>V7109: #XDRUNK/LIFETIME</v>
      </c>
      <c r="AX86" s="6" t="str">
        <f t="shared" si="507"/>
        <v/>
      </c>
      <c r="AY86" s="6" t="str">
        <f t="shared" si="507"/>
        <v>V7155: #X H LIF W/O NDL</v>
      </c>
      <c r="AZ86" s="6" t="str">
        <f t="shared" si="507"/>
        <v/>
      </c>
      <c r="BA86" s="6" t="str">
        <f t="shared" si="507"/>
        <v/>
      </c>
      <c r="BB86" s="6" t="str">
        <f t="shared" si="507"/>
        <v/>
      </c>
      <c r="BC86" s="7" t="str">
        <f t="shared" si="507"/>
        <v/>
      </c>
    </row>
    <row r="87" spans="1:55" hidden="1" x14ac:dyDescent="0.25">
      <c r="A87">
        <f t="shared" si="491"/>
        <v>-1</v>
      </c>
      <c r="B87">
        <f>$B$121-COUNTBLANK(AH87:BC87)-1</f>
        <v>-1</v>
      </c>
      <c r="AH87" s="6" t="str">
        <f t="shared" ref="AH87:BC87" si="508">IF(AH35&gt;=5,AH$18,"")</f>
        <v/>
      </c>
      <c r="AI87" s="6" t="str">
        <f t="shared" si="508"/>
        <v/>
      </c>
      <c r="AJ87" s="6" t="str">
        <f t="shared" si="508"/>
        <v/>
      </c>
      <c r="AK87" s="6" t="str">
        <f t="shared" si="508"/>
        <v/>
      </c>
      <c r="AL87" s="6" t="str">
        <f t="shared" si="508"/>
        <v/>
      </c>
      <c r="AM87" s="6" t="str">
        <f t="shared" si="508"/>
        <v/>
      </c>
      <c r="AN87" s="6" t="str">
        <f t="shared" si="508"/>
        <v/>
      </c>
      <c r="AO87" s="6" t="str">
        <f t="shared" si="508"/>
        <v/>
      </c>
      <c r="AP87" s="6" t="str">
        <f t="shared" si="508"/>
        <v/>
      </c>
      <c r="AQ87" s="6" t="str">
        <f t="shared" si="508"/>
        <v/>
      </c>
      <c r="AR87" s="6" t="str">
        <f t="shared" si="508"/>
        <v/>
      </c>
      <c r="AS87" s="6" t="str">
        <f t="shared" si="508"/>
        <v/>
      </c>
      <c r="AT87" s="6" t="str">
        <f t="shared" si="508"/>
        <v/>
      </c>
      <c r="AU87" s="6" t="str">
        <f t="shared" si="508"/>
        <v/>
      </c>
      <c r="AV87" s="6" t="str">
        <f t="shared" si="508"/>
        <v/>
      </c>
      <c r="AW87" s="6" t="str">
        <f t="shared" si="508"/>
        <v/>
      </c>
      <c r="AX87" s="6" t="str">
        <f t="shared" si="508"/>
        <v/>
      </c>
      <c r="AY87" s="6" t="str">
        <f t="shared" si="508"/>
        <v/>
      </c>
      <c r="AZ87" s="6" t="str">
        <f t="shared" si="508"/>
        <v/>
      </c>
      <c r="BA87" s="6" t="str">
        <f t="shared" si="508"/>
        <v/>
      </c>
      <c r="BB87" s="6" t="str">
        <f t="shared" si="508"/>
        <v/>
      </c>
      <c r="BC87" s="7" t="str">
        <f t="shared" si="508"/>
        <v/>
      </c>
    </row>
    <row r="88" spans="1:55" x14ac:dyDescent="0.25">
      <c r="A88">
        <f t="shared" si="491"/>
        <v>23</v>
      </c>
      <c r="B88">
        <f>$B$121-COUNTBLANK(AH88:BC88)-1</f>
        <v>17</v>
      </c>
      <c r="C88">
        <f>$C$121-COUNTBLANK(M88:AF88)</f>
        <v>6</v>
      </c>
      <c r="D88">
        <f t="shared" ref="D88:G88" si="509">D36</f>
        <v>5</v>
      </c>
      <c r="E88">
        <f t="shared" si="509"/>
        <v>1.5</v>
      </c>
      <c r="F88">
        <f t="shared" si="509"/>
        <v>0</v>
      </c>
      <c r="G88">
        <f>G36</f>
        <v>6</v>
      </c>
      <c r="H88" t="str">
        <f>CONCATENATE(H36,": ",I36)</f>
        <v>V7139: #X NARC/LIFETIME</v>
      </c>
      <c r="J88" s="5" t="str">
        <f>IF(J36&gt;=5,CONCATENATE(J$19,": ",J$18),"")</f>
        <v/>
      </c>
      <c r="K88" s="6" t="str">
        <f t="shared" ref="K88:BC88" si="510">IF(K36&gt;=5,CONCATENATE(K$19,": ",K$18),"")</f>
        <v>V507NC: NC</v>
      </c>
      <c r="L88" s="7" t="str">
        <f t="shared" si="510"/>
        <v/>
      </c>
      <c r="M88" s="5" t="str">
        <f t="shared" si="510"/>
        <v/>
      </c>
      <c r="N88" s="6" t="str">
        <f t="shared" si="510"/>
        <v>V7552: DALY WEB FACEBK</v>
      </c>
      <c r="O88" s="6" t="str">
        <f t="shared" si="510"/>
        <v>V7553: #HR GAMING</v>
      </c>
      <c r="P88" s="6" t="str">
        <f t="shared" si="510"/>
        <v xml:space="preserve">V7562: #HR TEXT </v>
      </c>
      <c r="Q88" s="7" t="str">
        <f t="shared" si="510"/>
        <v>V7563: #HR TALK CELL</v>
      </c>
      <c r="R88" s="5" t="str">
        <f t="shared" si="510"/>
        <v/>
      </c>
      <c r="S88" s="6" t="str">
        <f t="shared" si="510"/>
        <v/>
      </c>
      <c r="T88" s="6" t="str">
        <f t="shared" si="510"/>
        <v/>
      </c>
      <c r="U88" s="6" t="str">
        <f t="shared" si="510"/>
        <v>V8529: OFTN EXERCISE</v>
      </c>
      <c r="V88" s="6" t="str">
        <f t="shared" si="510"/>
        <v>V8530: OFTN 7HRS SLEEP</v>
      </c>
      <c r="W88" s="7" t="str">
        <f t="shared" si="510"/>
        <v/>
      </c>
      <c r="X88" s="5" t="str">
        <f t="shared" si="510"/>
        <v/>
      </c>
      <c r="Y88" s="6" t="str">
        <f t="shared" si="510"/>
        <v/>
      </c>
      <c r="Z88" s="6" t="str">
        <f t="shared" si="510"/>
        <v/>
      </c>
      <c r="AA88" s="6" t="str">
        <f t="shared" si="510"/>
        <v/>
      </c>
      <c r="AB88" s="6" t="str">
        <f t="shared" si="510"/>
        <v/>
      </c>
      <c r="AC88" s="6" t="str">
        <f t="shared" si="510"/>
        <v/>
      </c>
      <c r="AD88" s="6" t="str">
        <f t="shared" si="510"/>
        <v/>
      </c>
      <c r="AE88" s="6" t="str">
        <f t="shared" si="510"/>
        <v/>
      </c>
      <c r="AF88" s="7" t="str">
        <f t="shared" si="510"/>
        <v/>
      </c>
      <c r="AG88" s="5" t="str">
        <f t="shared" si="510"/>
        <v/>
      </c>
      <c r="AH88" s="6" t="str">
        <f t="shared" si="510"/>
        <v>V7104: EVER DRINK</v>
      </c>
      <c r="AI88" s="6" t="str">
        <f t="shared" si="510"/>
        <v>V7112: #XMJ+HS/LIFETIME</v>
      </c>
      <c r="AJ88" s="6" t="str">
        <f t="shared" si="510"/>
        <v>V7115: #X LSD/LIFETIME</v>
      </c>
      <c r="AK88" s="6" t="str">
        <f t="shared" si="510"/>
        <v>V7118: #X PSYD/LIFETIME</v>
      </c>
      <c r="AL88" s="6" t="str">
        <f t="shared" si="510"/>
        <v>V7127: #X AMPH/LIFETIME</v>
      </c>
      <c r="AM88" s="6" t="str">
        <f t="shared" si="510"/>
        <v>V7097: #X SED/BARB/LIFE</v>
      </c>
      <c r="AN88" s="6" t="str">
        <f t="shared" si="510"/>
        <v>V7133: #X TRQL/LIFETIME</v>
      </c>
      <c r="AO88" s="6" t="e">
        <f t="shared" si="510"/>
        <v>#N/A</v>
      </c>
      <c r="AP88" s="6" t="str">
        <f t="shared" si="510"/>
        <v>V7142: #X INHL/LIFETIME</v>
      </c>
      <c r="AQ88" s="6" t="str">
        <f t="shared" si="510"/>
        <v>V8451: #X BEER/LIFETIME</v>
      </c>
      <c r="AR88" s="6" t="str">
        <f t="shared" si="510"/>
        <v>V7426: #X SMKLESS/EVER</v>
      </c>
      <c r="AS88" s="6" t="str">
        <f t="shared" si="510"/>
        <v>V7121: #X CRACK/LIFETIM</v>
      </c>
      <c r="AT88" s="6" t="str">
        <f t="shared" si="510"/>
        <v>V7124: #XOTH COKE/LIFE</v>
      </c>
      <c r="AU88" s="6" t="str">
        <f t="shared" si="510"/>
        <v>V7164: #X MDMA/LIFETIM</v>
      </c>
      <c r="AV88" s="6" t="str">
        <f t="shared" si="510"/>
        <v>V7145: #X STRD/LIFETIME</v>
      </c>
      <c r="AW88" s="6" t="str">
        <f t="shared" si="510"/>
        <v>V7109: #XDRUNK/LIFETIME</v>
      </c>
      <c r="AX88" s="6" t="str">
        <f t="shared" si="510"/>
        <v>V7152: #X H LIF USE NDL</v>
      </c>
      <c r="AY88" s="6" t="str">
        <f t="shared" si="510"/>
        <v/>
      </c>
      <c r="AZ88" s="6" t="str">
        <f t="shared" si="510"/>
        <v>V7158: #X INJECTOTH/LIF</v>
      </c>
      <c r="BA88" s="6" t="str">
        <f t="shared" si="510"/>
        <v/>
      </c>
      <c r="BB88" s="6" t="str">
        <f t="shared" si="510"/>
        <v/>
      </c>
      <c r="BC88" s="7" t="str">
        <f t="shared" si="510"/>
        <v/>
      </c>
    </row>
    <row r="89" spans="1:55" hidden="1" x14ac:dyDescent="0.25">
      <c r="A89">
        <f t="shared" si="491"/>
        <v>-1</v>
      </c>
      <c r="B89">
        <f>$B$121-COUNTBLANK(AH89:BC89)-1</f>
        <v>-1</v>
      </c>
      <c r="AH89" s="6" t="str">
        <f t="shared" ref="AH89:BC89" si="511">IF(AH37&gt;=5,AH$18,"")</f>
        <v/>
      </c>
      <c r="AI89" s="6" t="str">
        <f t="shared" si="511"/>
        <v/>
      </c>
      <c r="AJ89" s="6" t="str">
        <f t="shared" si="511"/>
        <v/>
      </c>
      <c r="AK89" s="6" t="str">
        <f t="shared" si="511"/>
        <v/>
      </c>
      <c r="AL89" s="6" t="str">
        <f t="shared" si="511"/>
        <v/>
      </c>
      <c r="AM89" s="6" t="str">
        <f t="shared" si="511"/>
        <v/>
      </c>
      <c r="AN89" s="6" t="str">
        <f t="shared" si="511"/>
        <v/>
      </c>
      <c r="AO89" s="6" t="str">
        <f t="shared" si="511"/>
        <v/>
      </c>
      <c r="AP89" s="6" t="str">
        <f t="shared" si="511"/>
        <v/>
      </c>
      <c r="AQ89" s="6" t="str">
        <f t="shared" si="511"/>
        <v/>
      </c>
      <c r="AR89" s="6" t="str">
        <f t="shared" si="511"/>
        <v/>
      </c>
      <c r="AS89" s="6" t="str">
        <f t="shared" si="511"/>
        <v/>
      </c>
      <c r="AT89" s="6" t="str">
        <f t="shared" si="511"/>
        <v/>
      </c>
      <c r="AU89" s="6" t="str">
        <f t="shared" si="511"/>
        <v/>
      </c>
      <c r="AV89" s="6" t="str">
        <f t="shared" si="511"/>
        <v/>
      </c>
      <c r="AW89" s="6" t="str">
        <f t="shared" si="511"/>
        <v/>
      </c>
      <c r="AX89" s="6" t="str">
        <f t="shared" si="511"/>
        <v/>
      </c>
      <c r="AY89" s="6" t="str">
        <f t="shared" si="511"/>
        <v/>
      </c>
      <c r="AZ89" s="6" t="str">
        <f t="shared" si="511"/>
        <v/>
      </c>
      <c r="BA89" s="6" t="str">
        <f t="shared" si="511"/>
        <v/>
      </c>
      <c r="BB89" s="6" t="str">
        <f t="shared" si="511"/>
        <v/>
      </c>
      <c r="BC89" s="7" t="str">
        <f t="shared" si="511"/>
        <v/>
      </c>
    </row>
    <row r="90" spans="1:55" x14ac:dyDescent="0.25">
      <c r="A90">
        <f t="shared" si="491"/>
        <v>26</v>
      </c>
      <c r="B90">
        <f>$B$121-COUNTBLANK(AH90:BC90)-1</f>
        <v>17</v>
      </c>
      <c r="C90">
        <f>$C$121-COUNTBLANK(M90:AF90)</f>
        <v>9</v>
      </c>
      <c r="D90">
        <f t="shared" ref="D90:G90" si="512">D38</f>
        <v>3</v>
      </c>
      <c r="E90">
        <f t="shared" si="512"/>
        <v>5.5</v>
      </c>
      <c r="F90">
        <f t="shared" si="512"/>
        <v>4</v>
      </c>
      <c r="G90">
        <f>G38</f>
        <v>8</v>
      </c>
      <c r="H90" t="str">
        <f>CONCATENATE(H38,": ",I38)</f>
        <v>V7142: #X INHL/LIFETIME</v>
      </c>
      <c r="J90" s="5" t="str">
        <f>IF(J38&gt;=5,CONCATENATE(J$19,": ",J$18),"")</f>
        <v/>
      </c>
      <c r="K90" s="6" t="str">
        <f t="shared" ref="K90:BC90" si="513">IF(K38&gt;=5,CONCATENATE(K$19,": ",K$18),"")</f>
        <v>V507NC: NC</v>
      </c>
      <c r="L90" s="7" t="str">
        <f t="shared" si="513"/>
        <v/>
      </c>
      <c r="M90" s="5" t="str">
        <f t="shared" si="513"/>
        <v/>
      </c>
      <c r="N90" s="6" t="str">
        <f t="shared" si="513"/>
        <v/>
      </c>
      <c r="O90" s="6" t="str">
        <f t="shared" si="513"/>
        <v/>
      </c>
      <c r="P90" s="6" t="str">
        <f t="shared" si="513"/>
        <v xml:space="preserve">V7562: #HR TEXT </v>
      </c>
      <c r="Q90" s="7" t="str">
        <f t="shared" si="513"/>
        <v/>
      </c>
      <c r="R90" s="5" t="str">
        <f t="shared" si="513"/>
        <v/>
      </c>
      <c r="S90" s="6" t="str">
        <f t="shared" si="513"/>
        <v/>
      </c>
      <c r="T90" s="6" t="str">
        <f t="shared" si="513"/>
        <v>V8528: OFTN EAT FRUIT</v>
      </c>
      <c r="U90" s="6" t="str">
        <f t="shared" si="513"/>
        <v>V8529: OFTN EXERCISE</v>
      </c>
      <c r="V90" s="6" t="str">
        <f t="shared" si="513"/>
        <v>V8530: OFTN 7HRS SLEEP</v>
      </c>
      <c r="W90" s="7" t="str">
        <f t="shared" si="513"/>
        <v>V8531: OFTN SLEEP &lt;SHLD</v>
      </c>
      <c r="X90" s="5" t="str">
        <f t="shared" si="513"/>
        <v/>
      </c>
      <c r="Y90" s="6" t="str">
        <f t="shared" si="513"/>
        <v/>
      </c>
      <c r="Z90" s="6" t="str">
        <f t="shared" si="513"/>
        <v>V8509: FUTURE HOPELESS</v>
      </c>
      <c r="AA90" s="6" t="str">
        <f t="shared" si="513"/>
        <v>V8512: SATISFD W MYSELF</v>
      </c>
      <c r="AB90" s="6" t="str">
        <f t="shared" si="513"/>
        <v>V8514: GOOD TO BE ALIVE</v>
      </c>
      <c r="AC90" s="6" t="str">
        <f t="shared" si="513"/>
        <v/>
      </c>
      <c r="AD90" s="6" t="str">
        <f t="shared" si="513"/>
        <v/>
      </c>
      <c r="AE90" s="6" t="str">
        <f t="shared" si="513"/>
        <v/>
      </c>
      <c r="AF90" s="7" t="str">
        <f t="shared" si="513"/>
        <v>V8565: I AM OFTEN BORED</v>
      </c>
      <c r="AG90" s="5" t="str">
        <f t="shared" si="513"/>
        <v/>
      </c>
      <c r="AH90" s="6" t="str">
        <f t="shared" si="513"/>
        <v>V7104: EVER DRINK</v>
      </c>
      <c r="AI90" s="6" t="str">
        <f t="shared" si="513"/>
        <v>V7112: #XMJ+HS/LIFETIME</v>
      </c>
      <c r="AJ90" s="6" t="str">
        <f t="shared" si="513"/>
        <v>V7115: #X LSD/LIFETIME</v>
      </c>
      <c r="AK90" s="6" t="str">
        <f t="shared" si="513"/>
        <v>V7118: #X PSYD/LIFETIME</v>
      </c>
      <c r="AL90" s="6" t="str">
        <f t="shared" si="513"/>
        <v>V7127: #X AMPH/LIFETIME</v>
      </c>
      <c r="AM90" s="6" t="str">
        <f t="shared" si="513"/>
        <v>V7097: #X SED/BARB/LIFE</v>
      </c>
      <c r="AN90" s="6" t="str">
        <f t="shared" si="513"/>
        <v>V7133: #X TRQL/LIFETIME</v>
      </c>
      <c r="AO90" s="6" t="str">
        <f t="shared" si="513"/>
        <v>V7139: #X NARC/LIFETIME</v>
      </c>
      <c r="AP90" s="6" t="e">
        <f t="shared" si="513"/>
        <v>#N/A</v>
      </c>
      <c r="AQ90" s="6" t="str">
        <f t="shared" si="513"/>
        <v>V8451: #X BEER/LIFETIME</v>
      </c>
      <c r="AR90" s="6" t="str">
        <f t="shared" si="513"/>
        <v>V7426: #X SMKLESS/EVER</v>
      </c>
      <c r="AS90" s="6" t="str">
        <f t="shared" si="513"/>
        <v>V7121: #X CRACK/LIFETIM</v>
      </c>
      <c r="AT90" s="6" t="str">
        <f t="shared" si="513"/>
        <v>V7124: #XOTH COKE/LIFE</v>
      </c>
      <c r="AU90" s="6" t="str">
        <f t="shared" si="513"/>
        <v>V7164: #X MDMA/LIFETIM</v>
      </c>
      <c r="AV90" s="6" t="str">
        <f t="shared" si="513"/>
        <v>V7145: #X STRD/LIFETIME</v>
      </c>
      <c r="AW90" s="6" t="str">
        <f t="shared" si="513"/>
        <v>V7109: #XDRUNK/LIFETIME</v>
      </c>
      <c r="AX90" s="6" t="str">
        <f t="shared" si="513"/>
        <v>V7152: #X H LIF USE NDL</v>
      </c>
      <c r="AY90" s="6" t="str">
        <f t="shared" si="513"/>
        <v>V7155: #X H LIF W/O NDL</v>
      </c>
      <c r="AZ90" s="6" t="str">
        <f t="shared" si="513"/>
        <v/>
      </c>
      <c r="BA90" s="6" t="str">
        <f t="shared" si="513"/>
        <v/>
      </c>
      <c r="BB90" s="6" t="str">
        <f t="shared" si="513"/>
        <v/>
      </c>
      <c r="BC90" s="7" t="str">
        <f t="shared" si="513"/>
        <v/>
      </c>
    </row>
    <row r="91" spans="1:55" hidden="1" x14ac:dyDescent="0.25">
      <c r="A91">
        <f t="shared" si="491"/>
        <v>-1</v>
      </c>
      <c r="B91">
        <f>$B$121-COUNTBLANK(AH91:BC91)-1</f>
        <v>-1</v>
      </c>
      <c r="AH91" s="6" t="str">
        <f t="shared" ref="AH91:BC91" si="514">IF(AH39&gt;=5,AH$18,"")</f>
        <v/>
      </c>
      <c r="AI91" s="6" t="str">
        <f t="shared" si="514"/>
        <v/>
      </c>
      <c r="AJ91" s="6" t="str">
        <f t="shared" si="514"/>
        <v/>
      </c>
      <c r="AK91" s="6" t="str">
        <f t="shared" si="514"/>
        <v/>
      </c>
      <c r="AL91" s="6" t="str">
        <f t="shared" si="514"/>
        <v/>
      </c>
      <c r="AM91" s="6" t="str">
        <f t="shared" si="514"/>
        <v/>
      </c>
      <c r="AN91" s="6" t="str">
        <f t="shared" si="514"/>
        <v/>
      </c>
      <c r="AO91" s="6" t="str">
        <f t="shared" si="514"/>
        <v/>
      </c>
      <c r="AP91" s="6" t="str">
        <f t="shared" si="514"/>
        <v/>
      </c>
      <c r="AQ91" s="6" t="str">
        <f t="shared" si="514"/>
        <v/>
      </c>
      <c r="AR91" s="6" t="str">
        <f t="shared" si="514"/>
        <v/>
      </c>
      <c r="AS91" s="6" t="str">
        <f t="shared" si="514"/>
        <v/>
      </c>
      <c r="AT91" s="6" t="str">
        <f t="shared" si="514"/>
        <v/>
      </c>
      <c r="AU91" s="6" t="str">
        <f t="shared" si="514"/>
        <v/>
      </c>
      <c r="AV91" s="6" t="str">
        <f t="shared" si="514"/>
        <v/>
      </c>
      <c r="AW91" s="6" t="str">
        <f t="shared" si="514"/>
        <v/>
      </c>
      <c r="AX91" s="6" t="str">
        <f t="shared" si="514"/>
        <v/>
      </c>
      <c r="AY91" s="6" t="str">
        <f t="shared" si="514"/>
        <v/>
      </c>
      <c r="AZ91" s="6" t="str">
        <f t="shared" si="514"/>
        <v/>
      </c>
      <c r="BA91" s="6" t="str">
        <f t="shared" si="514"/>
        <v/>
      </c>
      <c r="BB91" s="6" t="str">
        <f t="shared" si="514"/>
        <v/>
      </c>
      <c r="BC91" s="7" t="str">
        <f t="shared" si="514"/>
        <v/>
      </c>
    </row>
    <row r="92" spans="1:55" x14ac:dyDescent="0.25">
      <c r="A92">
        <f t="shared" si="491"/>
        <v>30</v>
      </c>
      <c r="B92">
        <f>$B$121-COUNTBLANK(AH92:BC92)-1</f>
        <v>21</v>
      </c>
      <c r="C92">
        <f>$C$121-COUNTBLANK(M92:AF92)</f>
        <v>9</v>
      </c>
      <c r="D92">
        <f t="shared" ref="D92:G92" si="515">D40</f>
        <v>5</v>
      </c>
      <c r="E92">
        <f t="shared" si="515"/>
        <v>3.5</v>
      </c>
      <c r="F92">
        <f t="shared" si="515"/>
        <v>4</v>
      </c>
      <c r="G92">
        <f>G40</f>
        <v>9</v>
      </c>
      <c r="H92" t="str">
        <f>CONCATENATE(H40,": ",I40)</f>
        <v>V8451: #X BEER/LIFETIME</v>
      </c>
      <c r="J92" s="5" t="str">
        <f>IF(J40&gt;=5,CONCATENATE(J$19,": ",J$18),"")</f>
        <v/>
      </c>
      <c r="K92" s="6" t="str">
        <f t="shared" ref="K92:BC92" si="516">IF(K40&gt;=5,CONCATENATE(K$19,": ",K$18),"")</f>
        <v/>
      </c>
      <c r="L92" s="7" t="str">
        <f t="shared" si="516"/>
        <v/>
      </c>
      <c r="M92" s="5" t="str">
        <f t="shared" si="516"/>
        <v/>
      </c>
      <c r="N92" s="6" t="str">
        <f t="shared" si="516"/>
        <v/>
      </c>
      <c r="O92" s="6" t="str">
        <f t="shared" si="516"/>
        <v>V7553: #HR GAMING</v>
      </c>
      <c r="P92" s="6" t="str">
        <f t="shared" si="516"/>
        <v xml:space="preserve">V7562: #HR TEXT </v>
      </c>
      <c r="Q92" s="7" t="str">
        <f t="shared" si="516"/>
        <v>V7563: #HR TALK CELL</v>
      </c>
      <c r="R92" s="5" t="str">
        <f t="shared" si="516"/>
        <v/>
      </c>
      <c r="S92" s="6" t="str">
        <f t="shared" si="516"/>
        <v/>
      </c>
      <c r="T92" s="6" t="str">
        <f t="shared" si="516"/>
        <v>V8528: OFTN EAT FRUIT</v>
      </c>
      <c r="U92" s="6" t="str">
        <f t="shared" si="516"/>
        <v/>
      </c>
      <c r="V92" s="6" t="str">
        <f t="shared" si="516"/>
        <v>V8530: OFTN 7HRS SLEEP</v>
      </c>
      <c r="W92" s="7" t="str">
        <f t="shared" si="516"/>
        <v/>
      </c>
      <c r="X92" s="5" t="str">
        <f t="shared" si="516"/>
        <v/>
      </c>
      <c r="Y92" s="6" t="str">
        <f t="shared" si="516"/>
        <v/>
      </c>
      <c r="Z92" s="6" t="str">
        <f t="shared" si="516"/>
        <v>V8509: FUTURE HOPELESS</v>
      </c>
      <c r="AA92" s="6" t="str">
        <f t="shared" si="516"/>
        <v>V8512: SATISFD W MYSELF</v>
      </c>
      <c r="AB92" s="6" t="str">
        <f t="shared" si="516"/>
        <v/>
      </c>
      <c r="AC92" s="6" t="str">
        <f t="shared" si="516"/>
        <v/>
      </c>
      <c r="AD92" s="6" t="str">
        <f t="shared" si="516"/>
        <v>V7501: OFTN FEEL LONELY</v>
      </c>
      <c r="AE92" s="6" t="str">
        <f t="shared" si="516"/>
        <v>V7507: OFT WSH MOR FRND</v>
      </c>
      <c r="AF92" s="7" t="str">
        <f t="shared" si="516"/>
        <v/>
      </c>
      <c r="AG92" s="5" t="str">
        <f t="shared" si="516"/>
        <v/>
      </c>
      <c r="AH92" s="6" t="str">
        <f t="shared" si="516"/>
        <v>V7104: EVER DRINK</v>
      </c>
      <c r="AI92" s="6" t="str">
        <f t="shared" si="516"/>
        <v>V7112: #XMJ+HS/LIFETIME</v>
      </c>
      <c r="AJ92" s="6" t="str">
        <f t="shared" si="516"/>
        <v>V7115: #X LSD/LIFETIME</v>
      </c>
      <c r="AK92" s="6" t="str">
        <f t="shared" si="516"/>
        <v>V7118: #X PSYD/LIFETIME</v>
      </c>
      <c r="AL92" s="6" t="str">
        <f t="shared" si="516"/>
        <v>V7127: #X AMPH/LIFETIME</v>
      </c>
      <c r="AM92" s="6" t="str">
        <f t="shared" si="516"/>
        <v>V7097: #X SED/BARB/LIFE</v>
      </c>
      <c r="AN92" s="6" t="str">
        <f t="shared" si="516"/>
        <v>V7133: #X TRQL/LIFETIME</v>
      </c>
      <c r="AO92" s="6" t="str">
        <f t="shared" si="516"/>
        <v>V7139: #X NARC/LIFETIME</v>
      </c>
      <c r="AP92" s="6" t="str">
        <f t="shared" si="516"/>
        <v>V7142: #X INHL/LIFETIME</v>
      </c>
      <c r="AQ92" s="6" t="e">
        <f t="shared" si="516"/>
        <v>#N/A</v>
      </c>
      <c r="AR92" s="6" t="str">
        <f t="shared" si="516"/>
        <v>V7426: #X SMKLESS/EVER</v>
      </c>
      <c r="AS92" s="6" t="str">
        <f t="shared" si="516"/>
        <v>V7121: #X CRACK/LIFETIM</v>
      </c>
      <c r="AT92" s="6" t="str">
        <f t="shared" si="516"/>
        <v>V7124: #XOTH COKE/LIFE</v>
      </c>
      <c r="AU92" s="6" t="str">
        <f t="shared" si="516"/>
        <v>V7164: #X MDMA/LIFETIM</v>
      </c>
      <c r="AV92" s="6" t="str">
        <f t="shared" si="516"/>
        <v>V7145: #X STRD/LIFETIME</v>
      </c>
      <c r="AW92" s="6" t="str">
        <f t="shared" si="516"/>
        <v>V7109: #XDRUNK/LIFETIME</v>
      </c>
      <c r="AX92" s="6" t="str">
        <f t="shared" si="516"/>
        <v>V7152: #X H LIF USE NDL</v>
      </c>
      <c r="AY92" s="6" t="str">
        <f t="shared" si="516"/>
        <v>V7155: #X H LIF W/O NDL</v>
      </c>
      <c r="AZ92" s="6" t="str">
        <f t="shared" si="516"/>
        <v>V7158: #X INJECTOTH/LIF</v>
      </c>
      <c r="BA92" s="6" t="str">
        <f t="shared" si="516"/>
        <v>V7161: #X ROHYPNOL/LIFE</v>
      </c>
      <c r="BB92" s="6" t="str">
        <f t="shared" si="516"/>
        <v>V7601: #X METHAMPH/LIFE</v>
      </c>
      <c r="BC92" s="7" t="str">
        <f t="shared" si="516"/>
        <v>V8480: #X FLVRDALC/LIFE</v>
      </c>
    </row>
    <row r="93" spans="1:55" hidden="1" x14ac:dyDescent="0.25">
      <c r="A93">
        <f t="shared" si="491"/>
        <v>-1</v>
      </c>
      <c r="B93">
        <f>$B$121-COUNTBLANK(AH93:BC93)-1</f>
        <v>-1</v>
      </c>
      <c r="AH93" s="6" t="str">
        <f t="shared" ref="AH93:BC93" si="517">IF(AH41&gt;=5,AH$18,"")</f>
        <v/>
      </c>
      <c r="AI93" s="6" t="str">
        <f t="shared" si="517"/>
        <v/>
      </c>
      <c r="AJ93" s="6" t="str">
        <f t="shared" si="517"/>
        <v/>
      </c>
      <c r="AK93" s="6" t="str">
        <f t="shared" si="517"/>
        <v/>
      </c>
      <c r="AL93" s="6" t="str">
        <f t="shared" si="517"/>
        <v/>
      </c>
      <c r="AM93" s="6" t="str">
        <f t="shared" si="517"/>
        <v/>
      </c>
      <c r="AN93" s="6" t="str">
        <f t="shared" si="517"/>
        <v/>
      </c>
      <c r="AO93" s="6" t="str">
        <f t="shared" si="517"/>
        <v/>
      </c>
      <c r="AP93" s="6" t="str">
        <f t="shared" si="517"/>
        <v/>
      </c>
      <c r="AQ93" s="6" t="str">
        <f t="shared" si="517"/>
        <v/>
      </c>
      <c r="AR93" s="6" t="str">
        <f t="shared" si="517"/>
        <v/>
      </c>
      <c r="AS93" s="6" t="str">
        <f t="shared" si="517"/>
        <v/>
      </c>
      <c r="AT93" s="6" t="str">
        <f t="shared" si="517"/>
        <v/>
      </c>
      <c r="AU93" s="6" t="str">
        <f t="shared" si="517"/>
        <v/>
      </c>
      <c r="AV93" s="6" t="str">
        <f t="shared" si="517"/>
        <v/>
      </c>
      <c r="AW93" s="6" t="str">
        <f t="shared" si="517"/>
        <v/>
      </c>
      <c r="AX93" s="6" t="str">
        <f t="shared" si="517"/>
        <v/>
      </c>
      <c r="AY93" s="6" t="str">
        <f t="shared" si="517"/>
        <v/>
      </c>
      <c r="AZ93" s="6" t="str">
        <f t="shared" si="517"/>
        <v/>
      </c>
      <c r="BA93" s="6" t="str">
        <f t="shared" si="517"/>
        <v/>
      </c>
      <c r="BB93" s="6" t="str">
        <f t="shared" si="517"/>
        <v/>
      </c>
      <c r="BC93" s="7" t="str">
        <f t="shared" si="517"/>
        <v/>
      </c>
    </row>
    <row r="94" spans="1:55" x14ac:dyDescent="0.25">
      <c r="A94">
        <f t="shared" si="491"/>
        <v>16</v>
      </c>
      <c r="B94">
        <f>$B$121-COUNTBLANK(AH94:BC94)-1</f>
        <v>14</v>
      </c>
      <c r="C94">
        <f>$C$121-COUNTBLANK(M94:AF94)</f>
        <v>2</v>
      </c>
      <c r="D94">
        <f t="shared" ref="D94:G94" si="518">D42</f>
        <v>4</v>
      </c>
      <c r="E94">
        <f t="shared" si="518"/>
        <v>2</v>
      </c>
      <c r="F94">
        <f t="shared" si="518"/>
        <v>1</v>
      </c>
      <c r="G94">
        <f>G42</f>
        <v>5.5</v>
      </c>
      <c r="H94" t="str">
        <f>CONCATENATE(H42,": ",I42)</f>
        <v>V7426: #X SMKLESS/EVER</v>
      </c>
      <c r="J94" s="5" t="str">
        <f>IF(J42&gt;=5,CONCATENATE(J$19,": ",J$18),"")</f>
        <v/>
      </c>
      <c r="K94" s="6" t="str">
        <f t="shared" ref="K94:BC94" si="519">IF(K42&gt;=5,CONCATENATE(K$19,": ",K$18),"")</f>
        <v/>
      </c>
      <c r="L94" s="7" t="str">
        <f t="shared" si="519"/>
        <v>V507W: W</v>
      </c>
      <c r="M94" s="5" t="str">
        <f t="shared" si="519"/>
        <v/>
      </c>
      <c r="N94" s="6" t="str">
        <f t="shared" si="519"/>
        <v/>
      </c>
      <c r="O94" s="6" t="str">
        <f t="shared" si="519"/>
        <v/>
      </c>
      <c r="P94" s="6" t="str">
        <f t="shared" si="519"/>
        <v xml:space="preserve">V7562: #HR TEXT </v>
      </c>
      <c r="Q94" s="7" t="str">
        <f t="shared" si="519"/>
        <v>V7563: #HR TALK CELL</v>
      </c>
      <c r="R94" s="5" t="str">
        <f t="shared" si="519"/>
        <v/>
      </c>
      <c r="S94" s="6" t="str">
        <f t="shared" si="519"/>
        <v/>
      </c>
      <c r="T94" s="6" t="str">
        <f t="shared" si="519"/>
        <v/>
      </c>
      <c r="U94" s="6" t="str">
        <f t="shared" si="519"/>
        <v/>
      </c>
      <c r="V94" s="6" t="str">
        <f t="shared" si="519"/>
        <v/>
      </c>
      <c r="W94" s="7" t="str">
        <f t="shared" si="519"/>
        <v/>
      </c>
      <c r="X94" s="5" t="str">
        <f t="shared" si="519"/>
        <v/>
      </c>
      <c r="Y94" s="6" t="str">
        <f t="shared" si="519"/>
        <v/>
      </c>
      <c r="Z94" s="6" t="str">
        <f t="shared" si="519"/>
        <v/>
      </c>
      <c r="AA94" s="6" t="str">
        <f t="shared" si="519"/>
        <v/>
      </c>
      <c r="AB94" s="6" t="str">
        <f t="shared" si="519"/>
        <v/>
      </c>
      <c r="AC94" s="6" t="str">
        <f t="shared" si="519"/>
        <v/>
      </c>
      <c r="AD94" s="6" t="str">
        <f t="shared" si="519"/>
        <v/>
      </c>
      <c r="AE94" s="6" t="str">
        <f t="shared" si="519"/>
        <v/>
      </c>
      <c r="AF94" s="7" t="str">
        <f t="shared" si="519"/>
        <v/>
      </c>
      <c r="AG94" s="5" t="str">
        <f t="shared" si="519"/>
        <v/>
      </c>
      <c r="AH94" s="6" t="str">
        <f t="shared" si="519"/>
        <v>V7104: EVER DRINK</v>
      </c>
      <c r="AI94" s="6" t="str">
        <f t="shared" si="519"/>
        <v/>
      </c>
      <c r="AJ94" s="6" t="str">
        <f t="shared" si="519"/>
        <v>V7115: #X LSD/LIFETIME</v>
      </c>
      <c r="AK94" s="6" t="str">
        <f t="shared" si="519"/>
        <v/>
      </c>
      <c r="AL94" s="6" t="str">
        <f t="shared" si="519"/>
        <v>V7127: #X AMPH/LIFETIME</v>
      </c>
      <c r="AM94" s="6" t="str">
        <f t="shared" si="519"/>
        <v>V7097: #X SED/BARB/LIFE</v>
      </c>
      <c r="AN94" s="6" t="str">
        <f t="shared" si="519"/>
        <v>V7133: #X TRQL/LIFETIME</v>
      </c>
      <c r="AO94" s="6" t="str">
        <f t="shared" si="519"/>
        <v>V7139: #X NARC/LIFETIME</v>
      </c>
      <c r="AP94" s="6" t="str">
        <f t="shared" si="519"/>
        <v>V7142: #X INHL/LIFETIME</v>
      </c>
      <c r="AQ94" s="6" t="str">
        <f t="shared" si="519"/>
        <v>V8451: #X BEER/LIFETIME</v>
      </c>
      <c r="AR94" s="6" t="e">
        <f t="shared" si="519"/>
        <v>#N/A</v>
      </c>
      <c r="AS94" s="6" t="str">
        <f t="shared" si="519"/>
        <v>V7121: #X CRACK/LIFETIM</v>
      </c>
      <c r="AT94" s="6" t="str">
        <f t="shared" si="519"/>
        <v>V7124: #XOTH COKE/LIFE</v>
      </c>
      <c r="AU94" s="6" t="str">
        <f t="shared" si="519"/>
        <v>V7164: #X MDMA/LIFETIM</v>
      </c>
      <c r="AV94" s="6" t="str">
        <f t="shared" si="519"/>
        <v>V7145: #X STRD/LIFETIME</v>
      </c>
      <c r="AW94" s="6" t="str">
        <f t="shared" si="519"/>
        <v>V7109: #XDRUNK/LIFETIME</v>
      </c>
      <c r="AX94" s="6" t="str">
        <f t="shared" si="519"/>
        <v>V7152: #X H LIF USE NDL</v>
      </c>
      <c r="AY94" s="6" t="str">
        <f t="shared" si="519"/>
        <v/>
      </c>
      <c r="AZ94" s="6" t="str">
        <f t="shared" si="519"/>
        <v/>
      </c>
      <c r="BA94" s="6" t="str">
        <f t="shared" si="519"/>
        <v/>
      </c>
      <c r="BB94" s="6" t="str">
        <f t="shared" si="519"/>
        <v/>
      </c>
      <c r="BC94" s="7" t="str">
        <f t="shared" si="519"/>
        <v/>
      </c>
    </row>
    <row r="95" spans="1:55" hidden="1" x14ac:dyDescent="0.25">
      <c r="A95">
        <f t="shared" si="491"/>
        <v>-1</v>
      </c>
      <c r="B95">
        <f>$B$121-COUNTBLANK(AH95:BC95)-1</f>
        <v>-1</v>
      </c>
      <c r="AH95" s="6" t="str">
        <f t="shared" ref="AH95:BC95" si="520">IF(AH43&gt;=5,AH$18,"")</f>
        <v/>
      </c>
      <c r="AI95" s="6" t="str">
        <f t="shared" si="520"/>
        <v/>
      </c>
      <c r="AJ95" s="6" t="str">
        <f t="shared" si="520"/>
        <v/>
      </c>
      <c r="AK95" s="6" t="str">
        <f t="shared" si="520"/>
        <v/>
      </c>
      <c r="AL95" s="6" t="str">
        <f t="shared" si="520"/>
        <v/>
      </c>
      <c r="AM95" s="6" t="str">
        <f t="shared" si="520"/>
        <v/>
      </c>
      <c r="AN95" s="6" t="str">
        <f t="shared" si="520"/>
        <v/>
      </c>
      <c r="AO95" s="6" t="str">
        <f t="shared" si="520"/>
        <v/>
      </c>
      <c r="AP95" s="6" t="str">
        <f t="shared" si="520"/>
        <v/>
      </c>
      <c r="AQ95" s="6" t="str">
        <f t="shared" si="520"/>
        <v/>
      </c>
      <c r="AR95" s="6" t="str">
        <f t="shared" si="520"/>
        <v/>
      </c>
      <c r="AS95" s="6" t="str">
        <f t="shared" si="520"/>
        <v/>
      </c>
      <c r="AT95" s="6" t="str">
        <f t="shared" si="520"/>
        <v/>
      </c>
      <c r="AU95" s="6" t="str">
        <f t="shared" si="520"/>
        <v/>
      </c>
      <c r="AV95" s="6" t="str">
        <f t="shared" si="520"/>
        <v/>
      </c>
      <c r="AW95" s="6" t="str">
        <f t="shared" si="520"/>
        <v/>
      </c>
      <c r="AX95" s="6" t="str">
        <f t="shared" si="520"/>
        <v/>
      </c>
      <c r="AY95" s="6" t="str">
        <f t="shared" si="520"/>
        <v/>
      </c>
      <c r="AZ95" s="6" t="str">
        <f t="shared" si="520"/>
        <v/>
      </c>
      <c r="BA95" s="6" t="str">
        <f t="shared" si="520"/>
        <v/>
      </c>
      <c r="BB95" s="6" t="str">
        <f t="shared" si="520"/>
        <v/>
      </c>
      <c r="BC95" s="7" t="str">
        <f t="shared" si="520"/>
        <v/>
      </c>
    </row>
    <row r="96" spans="1:55" x14ac:dyDescent="0.25">
      <c r="A96">
        <f t="shared" si="491"/>
        <v>19</v>
      </c>
      <c r="B96">
        <f>$B$121-COUNTBLANK(AH96:BC96)-1</f>
        <v>15</v>
      </c>
      <c r="C96">
        <f>$C$121-COUNTBLANK(M96:AF96)</f>
        <v>4</v>
      </c>
      <c r="D96">
        <f t="shared" ref="D96:G96" si="521">D44</f>
        <v>3</v>
      </c>
      <c r="E96">
        <f t="shared" si="521"/>
        <v>3</v>
      </c>
      <c r="F96">
        <f t="shared" si="521"/>
        <v>3</v>
      </c>
      <c r="G96">
        <f>G44</f>
        <v>7</v>
      </c>
      <c r="H96" t="str">
        <f>CONCATENATE(H44,": ",I44)</f>
        <v>V7121: #X CRACK/LIFETIM</v>
      </c>
      <c r="J96" s="5" t="str">
        <f>IF(J44&gt;=5,CONCATENATE(J$19,": ",J$18),"")</f>
        <v/>
      </c>
      <c r="K96" s="6" t="str">
        <f t="shared" ref="K96:BC96" si="522">IF(K44&gt;=5,CONCATENATE(K$19,": ",K$18),"")</f>
        <v/>
      </c>
      <c r="L96" s="7" t="str">
        <f t="shared" si="522"/>
        <v/>
      </c>
      <c r="M96" s="5" t="str">
        <f t="shared" si="522"/>
        <v/>
      </c>
      <c r="N96" s="6" t="str">
        <f t="shared" si="522"/>
        <v/>
      </c>
      <c r="O96" s="6" t="str">
        <f t="shared" si="522"/>
        <v/>
      </c>
      <c r="P96" s="6" t="str">
        <f t="shared" si="522"/>
        <v/>
      </c>
      <c r="Q96" s="7" t="str">
        <f t="shared" si="522"/>
        <v>V7563: #HR TALK CELL</v>
      </c>
      <c r="R96" s="5" t="str">
        <f t="shared" si="522"/>
        <v/>
      </c>
      <c r="S96" s="6" t="str">
        <f t="shared" si="522"/>
        <v/>
      </c>
      <c r="T96" s="6" t="str">
        <f t="shared" si="522"/>
        <v/>
      </c>
      <c r="U96" s="6" t="str">
        <f t="shared" si="522"/>
        <v>V8529: OFTN EXERCISE</v>
      </c>
      <c r="V96" s="6" t="str">
        <f t="shared" si="522"/>
        <v/>
      </c>
      <c r="W96" s="7" t="str">
        <f t="shared" si="522"/>
        <v/>
      </c>
      <c r="X96" s="5" t="str">
        <f t="shared" si="522"/>
        <v/>
      </c>
      <c r="Y96" s="6" t="str">
        <f t="shared" si="522"/>
        <v>V8505: I ENJOY LIFE</v>
      </c>
      <c r="Z96" s="6" t="str">
        <f t="shared" si="522"/>
        <v/>
      </c>
      <c r="AA96" s="6" t="str">
        <f t="shared" si="522"/>
        <v/>
      </c>
      <c r="AB96" s="6" t="str">
        <f t="shared" si="522"/>
        <v>V8514: GOOD TO BE ALIVE</v>
      </c>
      <c r="AC96" s="6" t="str">
        <f t="shared" si="522"/>
        <v/>
      </c>
      <c r="AD96" s="6" t="str">
        <f t="shared" si="522"/>
        <v/>
      </c>
      <c r="AE96" s="6" t="str">
        <f t="shared" si="522"/>
        <v/>
      </c>
      <c r="AF96" s="7" t="str">
        <f t="shared" si="522"/>
        <v/>
      </c>
      <c r="AG96" s="5" t="str">
        <f t="shared" si="522"/>
        <v/>
      </c>
      <c r="AH96" s="6" t="str">
        <f t="shared" si="522"/>
        <v>V7104: EVER DRINK</v>
      </c>
      <c r="AI96" s="6" t="str">
        <f t="shared" si="522"/>
        <v>V7112: #XMJ+HS/LIFETIME</v>
      </c>
      <c r="AJ96" s="6" t="str">
        <f t="shared" si="522"/>
        <v>V7115: #X LSD/LIFETIME</v>
      </c>
      <c r="AK96" s="6" t="str">
        <f t="shared" si="522"/>
        <v>V7118: #X PSYD/LIFETIME</v>
      </c>
      <c r="AL96" s="6" t="str">
        <f t="shared" si="522"/>
        <v>V7127: #X AMPH/LIFETIME</v>
      </c>
      <c r="AM96" s="6" t="str">
        <f t="shared" si="522"/>
        <v>V7097: #X SED/BARB/LIFE</v>
      </c>
      <c r="AN96" s="6" t="str">
        <f t="shared" si="522"/>
        <v>V7133: #X TRQL/LIFETIME</v>
      </c>
      <c r="AO96" s="6" t="str">
        <f t="shared" si="522"/>
        <v>V7139: #X NARC/LIFETIME</v>
      </c>
      <c r="AP96" s="6" t="str">
        <f t="shared" si="522"/>
        <v>V7142: #X INHL/LIFETIME</v>
      </c>
      <c r="AQ96" s="6" t="str">
        <f t="shared" si="522"/>
        <v>V8451: #X BEER/LIFETIME</v>
      </c>
      <c r="AR96" s="6" t="str">
        <f t="shared" si="522"/>
        <v>V7426: #X SMKLESS/EVER</v>
      </c>
      <c r="AS96" s="6" t="e">
        <f t="shared" si="522"/>
        <v>#N/A</v>
      </c>
      <c r="AT96" s="6" t="str">
        <f t="shared" si="522"/>
        <v>V7124: #XOTH COKE/LIFE</v>
      </c>
      <c r="AU96" s="6" t="str">
        <f t="shared" si="522"/>
        <v>V7164: #X MDMA/LIFETIM</v>
      </c>
      <c r="AV96" s="6" t="str">
        <f t="shared" si="522"/>
        <v>V7145: #X STRD/LIFETIME</v>
      </c>
      <c r="AW96" s="6" t="str">
        <f t="shared" si="522"/>
        <v>V7109: #XDRUNK/LIFETIME</v>
      </c>
      <c r="AX96" s="6" t="str">
        <f t="shared" si="522"/>
        <v/>
      </c>
      <c r="AY96" s="6" t="str">
        <f t="shared" si="522"/>
        <v/>
      </c>
      <c r="AZ96" s="6" t="str">
        <f t="shared" si="522"/>
        <v/>
      </c>
      <c r="BA96" s="6" t="str">
        <f t="shared" si="522"/>
        <v/>
      </c>
      <c r="BB96" s="6" t="str">
        <f t="shared" si="522"/>
        <v/>
      </c>
      <c r="BC96" s="7" t="str">
        <f t="shared" si="522"/>
        <v/>
      </c>
    </row>
    <row r="97" spans="1:55" hidden="1" x14ac:dyDescent="0.25">
      <c r="A97">
        <f t="shared" si="491"/>
        <v>-1</v>
      </c>
      <c r="B97">
        <f>$B$121-COUNTBLANK(AH97:BC97)-1</f>
        <v>-1</v>
      </c>
      <c r="AH97" s="6" t="str">
        <f t="shared" ref="AH97:BC97" si="523">IF(AH45&gt;=5,AH$18,"")</f>
        <v/>
      </c>
      <c r="AI97" s="6" t="str">
        <f t="shared" si="523"/>
        <v/>
      </c>
      <c r="AJ97" s="6" t="str">
        <f t="shared" si="523"/>
        <v/>
      </c>
      <c r="AK97" s="6" t="str">
        <f t="shared" si="523"/>
        <v/>
      </c>
      <c r="AL97" s="6" t="str">
        <f t="shared" si="523"/>
        <v/>
      </c>
      <c r="AM97" s="6" t="str">
        <f t="shared" si="523"/>
        <v/>
      </c>
      <c r="AN97" s="6" t="str">
        <f t="shared" si="523"/>
        <v/>
      </c>
      <c r="AO97" s="6" t="str">
        <f t="shared" si="523"/>
        <v/>
      </c>
      <c r="AP97" s="6" t="str">
        <f t="shared" si="523"/>
        <v/>
      </c>
      <c r="AQ97" s="6" t="str">
        <f t="shared" si="523"/>
        <v/>
      </c>
      <c r="AR97" s="6" t="str">
        <f t="shared" si="523"/>
        <v/>
      </c>
      <c r="AS97" s="6" t="str">
        <f t="shared" si="523"/>
        <v/>
      </c>
      <c r="AT97" s="6" t="str">
        <f t="shared" si="523"/>
        <v/>
      </c>
      <c r="AU97" s="6" t="str">
        <f t="shared" si="523"/>
        <v/>
      </c>
      <c r="AV97" s="6" t="str">
        <f t="shared" si="523"/>
        <v/>
      </c>
      <c r="AW97" s="6" t="str">
        <f t="shared" si="523"/>
        <v/>
      </c>
      <c r="AX97" s="6" t="str">
        <f t="shared" si="523"/>
        <v/>
      </c>
      <c r="AY97" s="6" t="str">
        <f t="shared" si="523"/>
        <v/>
      </c>
      <c r="AZ97" s="6" t="str">
        <f t="shared" si="523"/>
        <v/>
      </c>
      <c r="BA97" s="6" t="str">
        <f t="shared" si="523"/>
        <v/>
      </c>
      <c r="BB97" s="6" t="str">
        <f t="shared" si="523"/>
        <v/>
      </c>
      <c r="BC97" s="7" t="str">
        <f t="shared" si="523"/>
        <v/>
      </c>
    </row>
    <row r="98" spans="1:55" x14ac:dyDescent="0.25">
      <c r="A98">
        <f t="shared" si="491"/>
        <v>17</v>
      </c>
      <c r="B98">
        <f>$B$121-COUNTBLANK(AH98:BC98)-1</f>
        <v>17</v>
      </c>
      <c r="C98">
        <f>$C$121-COUNTBLANK(M98:AF98)</f>
        <v>0</v>
      </c>
      <c r="D98">
        <f t="shared" ref="D98:G98" si="524">D46</f>
        <v>2</v>
      </c>
      <c r="E98">
        <f t="shared" si="524"/>
        <v>1</v>
      </c>
      <c r="F98">
        <f t="shared" si="524"/>
        <v>2</v>
      </c>
      <c r="G98">
        <f>G46</f>
        <v>8</v>
      </c>
      <c r="H98" t="str">
        <f>CONCATENATE(H46,": ",I46)</f>
        <v>V7124: #XOTH COKE/LIFE</v>
      </c>
      <c r="J98" s="5" t="str">
        <f>IF(J46&gt;=5,CONCATENATE(J$19,": ",J$18),"")</f>
        <v/>
      </c>
      <c r="K98" s="6" t="str">
        <f t="shared" ref="K98:BC98" si="525">IF(K46&gt;=5,CONCATENATE(K$19,": ",K$18),"")</f>
        <v/>
      </c>
      <c r="L98" s="7" t="str">
        <f t="shared" si="525"/>
        <v>V507W: W</v>
      </c>
      <c r="M98" s="5" t="str">
        <f t="shared" si="525"/>
        <v/>
      </c>
      <c r="N98" s="6" t="str">
        <f t="shared" si="525"/>
        <v/>
      </c>
      <c r="O98" s="6" t="str">
        <f t="shared" si="525"/>
        <v/>
      </c>
      <c r="P98" s="6" t="str">
        <f t="shared" si="525"/>
        <v/>
      </c>
      <c r="Q98" s="7" t="str">
        <f t="shared" si="525"/>
        <v/>
      </c>
      <c r="R98" s="5" t="str">
        <f t="shared" si="525"/>
        <v/>
      </c>
      <c r="S98" s="6" t="str">
        <f t="shared" si="525"/>
        <v/>
      </c>
      <c r="T98" s="6" t="str">
        <f t="shared" si="525"/>
        <v/>
      </c>
      <c r="U98" s="6" t="str">
        <f t="shared" si="525"/>
        <v/>
      </c>
      <c r="V98" s="6" t="str">
        <f t="shared" si="525"/>
        <v/>
      </c>
      <c r="W98" s="7" t="str">
        <f t="shared" si="525"/>
        <v/>
      </c>
      <c r="X98" s="5" t="str">
        <f t="shared" si="525"/>
        <v/>
      </c>
      <c r="Y98" s="6" t="str">
        <f t="shared" si="525"/>
        <v/>
      </c>
      <c r="Z98" s="6" t="str">
        <f t="shared" si="525"/>
        <v/>
      </c>
      <c r="AA98" s="6" t="str">
        <f t="shared" si="525"/>
        <v/>
      </c>
      <c r="AB98" s="6" t="str">
        <f t="shared" si="525"/>
        <v/>
      </c>
      <c r="AC98" s="6" t="str">
        <f t="shared" si="525"/>
        <v/>
      </c>
      <c r="AD98" s="6" t="str">
        <f t="shared" si="525"/>
        <v/>
      </c>
      <c r="AE98" s="6" t="str">
        <f t="shared" si="525"/>
        <v/>
      </c>
      <c r="AF98" s="7" t="str">
        <f t="shared" si="525"/>
        <v/>
      </c>
      <c r="AG98" s="5" t="str">
        <f t="shared" si="525"/>
        <v/>
      </c>
      <c r="AH98" s="6" t="str">
        <f t="shared" si="525"/>
        <v>V7104: EVER DRINK</v>
      </c>
      <c r="AI98" s="6" t="str">
        <f t="shared" si="525"/>
        <v>V7112: #XMJ+HS/LIFETIME</v>
      </c>
      <c r="AJ98" s="6" t="str">
        <f t="shared" si="525"/>
        <v>V7115: #X LSD/LIFETIME</v>
      </c>
      <c r="AK98" s="6" t="str">
        <f t="shared" si="525"/>
        <v>V7118: #X PSYD/LIFETIME</v>
      </c>
      <c r="AL98" s="6" t="str">
        <f t="shared" si="525"/>
        <v>V7127: #X AMPH/LIFETIME</v>
      </c>
      <c r="AM98" s="6" t="str">
        <f t="shared" si="525"/>
        <v>V7097: #X SED/BARB/LIFE</v>
      </c>
      <c r="AN98" s="6" t="str">
        <f t="shared" si="525"/>
        <v>V7133: #X TRQL/LIFETIME</v>
      </c>
      <c r="AO98" s="6" t="str">
        <f t="shared" si="525"/>
        <v>V7139: #X NARC/LIFETIME</v>
      </c>
      <c r="AP98" s="6" t="str">
        <f t="shared" si="525"/>
        <v>V7142: #X INHL/LIFETIME</v>
      </c>
      <c r="AQ98" s="6" t="str">
        <f t="shared" si="525"/>
        <v>V8451: #X BEER/LIFETIME</v>
      </c>
      <c r="AR98" s="6" t="str">
        <f t="shared" si="525"/>
        <v>V7426: #X SMKLESS/EVER</v>
      </c>
      <c r="AS98" s="6" t="str">
        <f t="shared" si="525"/>
        <v>V7121: #X CRACK/LIFETIM</v>
      </c>
      <c r="AT98" s="6" t="e">
        <f t="shared" si="525"/>
        <v>#N/A</v>
      </c>
      <c r="AU98" s="6" t="str">
        <f t="shared" si="525"/>
        <v>V7164: #X MDMA/LIFETIM</v>
      </c>
      <c r="AV98" s="6" t="str">
        <f t="shared" si="525"/>
        <v>V7145: #X STRD/LIFETIME</v>
      </c>
      <c r="AW98" s="6" t="str">
        <f t="shared" si="525"/>
        <v>V7109: #XDRUNK/LIFETIME</v>
      </c>
      <c r="AX98" s="6" t="str">
        <f t="shared" si="525"/>
        <v>V7152: #X H LIF USE NDL</v>
      </c>
      <c r="AY98" s="6" t="str">
        <f t="shared" si="525"/>
        <v>V7155: #X H LIF W/O NDL</v>
      </c>
      <c r="AZ98" s="6" t="str">
        <f t="shared" si="525"/>
        <v/>
      </c>
      <c r="BA98" s="6" t="str">
        <f t="shared" si="525"/>
        <v/>
      </c>
      <c r="BB98" s="6" t="str">
        <f t="shared" si="525"/>
        <v/>
      </c>
      <c r="BC98" s="7" t="str">
        <f t="shared" si="525"/>
        <v/>
      </c>
    </row>
    <row r="99" spans="1:55" hidden="1" x14ac:dyDescent="0.25">
      <c r="A99">
        <f t="shared" si="491"/>
        <v>-1</v>
      </c>
      <c r="B99">
        <f>$B$121-COUNTBLANK(AH99:BC99)-1</f>
        <v>-1</v>
      </c>
      <c r="AH99" s="6" t="str">
        <f t="shared" ref="AH99:BC99" si="526">IF(AH47&gt;=5,AH$18,"")</f>
        <v/>
      </c>
      <c r="AI99" s="6" t="str">
        <f t="shared" si="526"/>
        <v/>
      </c>
      <c r="AJ99" s="6" t="str">
        <f t="shared" si="526"/>
        <v/>
      </c>
      <c r="AK99" s="6" t="str">
        <f t="shared" si="526"/>
        <v/>
      </c>
      <c r="AL99" s="6" t="str">
        <f t="shared" si="526"/>
        <v/>
      </c>
      <c r="AM99" s="6" t="str">
        <f t="shared" si="526"/>
        <v/>
      </c>
      <c r="AN99" s="6" t="str">
        <f t="shared" si="526"/>
        <v/>
      </c>
      <c r="AO99" s="6" t="str">
        <f t="shared" si="526"/>
        <v/>
      </c>
      <c r="AP99" s="6" t="str">
        <f t="shared" si="526"/>
        <v/>
      </c>
      <c r="AQ99" s="6" t="str">
        <f t="shared" si="526"/>
        <v/>
      </c>
      <c r="AR99" s="6" t="str">
        <f t="shared" si="526"/>
        <v/>
      </c>
      <c r="AS99" s="6" t="str">
        <f t="shared" si="526"/>
        <v/>
      </c>
      <c r="AT99" s="6" t="str">
        <f t="shared" si="526"/>
        <v/>
      </c>
      <c r="AU99" s="6" t="str">
        <f t="shared" si="526"/>
        <v/>
      </c>
      <c r="AV99" s="6" t="str">
        <f t="shared" si="526"/>
        <v/>
      </c>
      <c r="AW99" s="6" t="str">
        <f t="shared" si="526"/>
        <v/>
      </c>
      <c r="AX99" s="6" t="str">
        <f t="shared" si="526"/>
        <v/>
      </c>
      <c r="AY99" s="6" t="str">
        <f t="shared" si="526"/>
        <v/>
      </c>
      <c r="AZ99" s="6" t="str">
        <f t="shared" si="526"/>
        <v/>
      </c>
      <c r="BA99" s="6" t="str">
        <f t="shared" si="526"/>
        <v/>
      </c>
      <c r="BB99" s="6" t="str">
        <f t="shared" si="526"/>
        <v/>
      </c>
      <c r="BC99" s="7" t="str">
        <f t="shared" si="526"/>
        <v/>
      </c>
    </row>
    <row r="100" spans="1:55" x14ac:dyDescent="0.25">
      <c r="A100">
        <f t="shared" si="491"/>
        <v>24</v>
      </c>
      <c r="B100">
        <f>$B$121-COUNTBLANK(AH100:BC100)-1</f>
        <v>21</v>
      </c>
      <c r="C100">
        <f>$C$121-COUNTBLANK(M100:AF100)</f>
        <v>3</v>
      </c>
      <c r="D100">
        <f t="shared" ref="D100:G100" si="527">D48</f>
        <v>4</v>
      </c>
      <c r="E100">
        <f t="shared" si="527"/>
        <v>1.5</v>
      </c>
      <c r="F100">
        <f t="shared" si="527"/>
        <v>2</v>
      </c>
      <c r="G100">
        <f>G48</f>
        <v>7</v>
      </c>
      <c r="H100" t="str">
        <f>CONCATENATE(H48,": ",I48)</f>
        <v>V7164: #X MDMA/LIFETIM</v>
      </c>
      <c r="J100" s="5" t="str">
        <f>IF(J48&gt;=5,CONCATENATE(J$19,": ",J$18),"")</f>
        <v/>
      </c>
      <c r="K100" s="6" t="str">
        <f t="shared" ref="K100:BC100" si="528">IF(K48&gt;=5,CONCATENATE(K$19,": ",K$18),"")</f>
        <v>V507NC: NC</v>
      </c>
      <c r="L100" s="7" t="str">
        <f t="shared" si="528"/>
        <v/>
      </c>
      <c r="M100" s="5" t="str">
        <f t="shared" si="528"/>
        <v/>
      </c>
      <c r="N100" s="6" t="str">
        <f t="shared" si="528"/>
        <v/>
      </c>
      <c r="O100" s="6" t="str">
        <f t="shared" si="528"/>
        <v/>
      </c>
      <c r="P100" s="6" t="str">
        <f t="shared" si="528"/>
        <v xml:space="preserve">V7562: #HR TEXT </v>
      </c>
      <c r="Q100" s="7" t="str">
        <f t="shared" si="528"/>
        <v>V7563: #HR TALK CELL</v>
      </c>
      <c r="R100" s="5" t="str">
        <f t="shared" si="528"/>
        <v/>
      </c>
      <c r="S100" s="6" t="str">
        <f t="shared" si="528"/>
        <v/>
      </c>
      <c r="T100" s="6" t="str">
        <f t="shared" si="528"/>
        <v/>
      </c>
      <c r="U100" s="6" t="str">
        <f t="shared" si="528"/>
        <v/>
      </c>
      <c r="V100" s="6" t="str">
        <f t="shared" si="528"/>
        <v>V8530: OFTN 7HRS SLEEP</v>
      </c>
      <c r="W100" s="7" t="str">
        <f t="shared" si="528"/>
        <v/>
      </c>
      <c r="X100" s="5" t="str">
        <f t="shared" si="528"/>
        <v/>
      </c>
      <c r="Y100" s="6" t="str">
        <f t="shared" si="528"/>
        <v/>
      </c>
      <c r="Z100" s="6" t="str">
        <f t="shared" si="528"/>
        <v/>
      </c>
      <c r="AA100" s="6" t="str">
        <f t="shared" si="528"/>
        <v/>
      </c>
      <c r="AB100" s="6" t="str">
        <f t="shared" si="528"/>
        <v/>
      </c>
      <c r="AC100" s="6" t="str">
        <f t="shared" si="528"/>
        <v/>
      </c>
      <c r="AD100" s="6" t="str">
        <f t="shared" si="528"/>
        <v/>
      </c>
      <c r="AE100" s="6" t="str">
        <f t="shared" si="528"/>
        <v/>
      </c>
      <c r="AF100" s="7" t="str">
        <f t="shared" si="528"/>
        <v/>
      </c>
      <c r="AG100" s="5" t="str">
        <f t="shared" si="528"/>
        <v/>
      </c>
      <c r="AH100" s="6" t="str">
        <f t="shared" si="528"/>
        <v>V7104: EVER DRINK</v>
      </c>
      <c r="AI100" s="6" t="str">
        <f t="shared" si="528"/>
        <v>V7112: #XMJ+HS/LIFETIME</v>
      </c>
      <c r="AJ100" s="6" t="str">
        <f t="shared" si="528"/>
        <v>V7115: #X LSD/LIFETIME</v>
      </c>
      <c r="AK100" s="6" t="str">
        <f t="shared" si="528"/>
        <v>V7118: #X PSYD/LIFETIME</v>
      </c>
      <c r="AL100" s="6" t="str">
        <f t="shared" si="528"/>
        <v>V7127: #X AMPH/LIFETIME</v>
      </c>
      <c r="AM100" s="6" t="str">
        <f t="shared" si="528"/>
        <v>V7097: #X SED/BARB/LIFE</v>
      </c>
      <c r="AN100" s="6" t="str">
        <f t="shared" si="528"/>
        <v>V7133: #X TRQL/LIFETIME</v>
      </c>
      <c r="AO100" s="6" t="str">
        <f t="shared" si="528"/>
        <v>V7139: #X NARC/LIFETIME</v>
      </c>
      <c r="AP100" s="6" t="str">
        <f t="shared" si="528"/>
        <v>V7142: #X INHL/LIFETIME</v>
      </c>
      <c r="AQ100" s="6" t="str">
        <f t="shared" si="528"/>
        <v>V8451: #X BEER/LIFETIME</v>
      </c>
      <c r="AR100" s="6" t="str">
        <f t="shared" si="528"/>
        <v>V7426: #X SMKLESS/EVER</v>
      </c>
      <c r="AS100" s="6" t="str">
        <f t="shared" si="528"/>
        <v>V7121: #X CRACK/LIFETIM</v>
      </c>
      <c r="AT100" s="6" t="str">
        <f t="shared" si="528"/>
        <v>V7124: #XOTH COKE/LIFE</v>
      </c>
      <c r="AU100" s="6" t="e">
        <f t="shared" si="528"/>
        <v>#N/A</v>
      </c>
      <c r="AV100" s="6" t="str">
        <f t="shared" si="528"/>
        <v>V7145: #X STRD/LIFETIME</v>
      </c>
      <c r="AW100" s="6" t="str">
        <f t="shared" si="528"/>
        <v>V7109: #XDRUNK/LIFETIME</v>
      </c>
      <c r="AX100" s="6" t="str">
        <f t="shared" si="528"/>
        <v>V7152: #X H LIF USE NDL</v>
      </c>
      <c r="AY100" s="6" t="str">
        <f t="shared" si="528"/>
        <v>V7155: #X H LIF W/O NDL</v>
      </c>
      <c r="AZ100" s="6" t="str">
        <f t="shared" si="528"/>
        <v>V7158: #X INJECTOTH/LIF</v>
      </c>
      <c r="BA100" s="6" t="str">
        <f t="shared" si="528"/>
        <v>V7161: #X ROHYPNOL/LIFE</v>
      </c>
      <c r="BB100" s="6" t="str">
        <f t="shared" si="528"/>
        <v>V7601: #X METHAMPH/LIFE</v>
      </c>
      <c r="BC100" s="7" t="str">
        <f t="shared" si="528"/>
        <v>V8480: #X FLVRDALC/LIFE</v>
      </c>
    </row>
    <row r="101" spans="1:55" hidden="1" x14ac:dyDescent="0.25">
      <c r="A101">
        <f t="shared" si="491"/>
        <v>-1</v>
      </c>
      <c r="B101">
        <f>$B$121-COUNTBLANK(AH101:BC101)-1</f>
        <v>-1</v>
      </c>
      <c r="AH101" s="6" t="str">
        <f t="shared" ref="AH101:BC101" si="529">IF(AH49&gt;=5,AH$18,"")</f>
        <v/>
      </c>
      <c r="AI101" s="6" t="str">
        <f t="shared" si="529"/>
        <v/>
      </c>
      <c r="AJ101" s="6" t="str">
        <f t="shared" si="529"/>
        <v/>
      </c>
      <c r="AK101" s="6" t="str">
        <f t="shared" si="529"/>
        <v/>
      </c>
      <c r="AL101" s="6" t="str">
        <f t="shared" si="529"/>
        <v/>
      </c>
      <c r="AM101" s="6" t="str">
        <f t="shared" si="529"/>
        <v/>
      </c>
      <c r="AN101" s="6" t="str">
        <f t="shared" si="529"/>
        <v/>
      </c>
      <c r="AO101" s="6" t="str">
        <f t="shared" si="529"/>
        <v/>
      </c>
      <c r="AP101" s="6" t="str">
        <f t="shared" si="529"/>
        <v/>
      </c>
      <c r="AQ101" s="6" t="str">
        <f t="shared" si="529"/>
        <v/>
      </c>
      <c r="AR101" s="6" t="str">
        <f t="shared" si="529"/>
        <v/>
      </c>
      <c r="AS101" s="6" t="str">
        <f t="shared" si="529"/>
        <v/>
      </c>
      <c r="AT101" s="6" t="str">
        <f t="shared" si="529"/>
        <v/>
      </c>
      <c r="AU101" s="6" t="str">
        <f t="shared" si="529"/>
        <v/>
      </c>
      <c r="AV101" s="6" t="str">
        <f t="shared" si="529"/>
        <v/>
      </c>
      <c r="AW101" s="6" t="str">
        <f t="shared" si="529"/>
        <v/>
      </c>
      <c r="AX101" s="6" t="str">
        <f t="shared" si="529"/>
        <v/>
      </c>
      <c r="AY101" s="6" t="str">
        <f t="shared" si="529"/>
        <v/>
      </c>
      <c r="AZ101" s="6" t="str">
        <f t="shared" si="529"/>
        <v/>
      </c>
      <c r="BA101" s="6" t="str">
        <f t="shared" si="529"/>
        <v/>
      </c>
      <c r="BB101" s="6" t="str">
        <f t="shared" si="529"/>
        <v/>
      </c>
      <c r="BC101" s="7" t="str">
        <f t="shared" si="529"/>
        <v/>
      </c>
    </row>
    <row r="102" spans="1:55" x14ac:dyDescent="0.25">
      <c r="A102">
        <f t="shared" si="491"/>
        <v>20</v>
      </c>
      <c r="B102">
        <f>$B$121-COUNTBLANK(AH102:BC102)-1</f>
        <v>18</v>
      </c>
      <c r="C102">
        <f>$C$121-COUNTBLANK(M102:AF102)</f>
        <v>2</v>
      </c>
      <c r="D102">
        <f t="shared" ref="D102:G102" si="530">D50</f>
        <v>2</v>
      </c>
      <c r="E102">
        <f t="shared" si="530"/>
        <v>1</v>
      </c>
      <c r="F102">
        <f t="shared" si="530"/>
        <v>2</v>
      </c>
      <c r="G102">
        <f>G50</f>
        <v>8</v>
      </c>
      <c r="H102" t="str">
        <f>CONCATENATE(H50,": ",I50)</f>
        <v>V7145: #X STRD/LIFETIME</v>
      </c>
      <c r="J102" s="5" t="str">
        <f>IF(J50&gt;=5,CONCATENATE(J$19,": ",J$18),"")</f>
        <v/>
      </c>
      <c r="K102" s="6" t="str">
        <f t="shared" ref="K102:BC102" si="531">IF(K50&gt;=5,CONCATENATE(K$19,": ",K$18),"")</f>
        <v/>
      </c>
      <c r="L102" s="7" t="str">
        <f t="shared" si="531"/>
        <v/>
      </c>
      <c r="M102" s="5" t="str">
        <f t="shared" si="531"/>
        <v/>
      </c>
      <c r="N102" s="6" t="str">
        <f t="shared" si="531"/>
        <v/>
      </c>
      <c r="O102" s="6" t="str">
        <f t="shared" si="531"/>
        <v>V7553: #HR GAMING</v>
      </c>
      <c r="P102" s="6" t="str">
        <f t="shared" si="531"/>
        <v xml:space="preserve">V7562: #HR TEXT </v>
      </c>
      <c r="Q102" s="7" t="str">
        <f t="shared" si="531"/>
        <v/>
      </c>
      <c r="R102" s="5" t="str">
        <f t="shared" si="531"/>
        <v/>
      </c>
      <c r="S102" s="6" t="str">
        <f t="shared" si="531"/>
        <v/>
      </c>
      <c r="T102" s="6" t="str">
        <f t="shared" si="531"/>
        <v/>
      </c>
      <c r="U102" s="6" t="str">
        <f t="shared" si="531"/>
        <v/>
      </c>
      <c r="V102" s="6" t="str">
        <f t="shared" si="531"/>
        <v/>
      </c>
      <c r="W102" s="7" t="str">
        <f t="shared" si="531"/>
        <v/>
      </c>
      <c r="X102" s="5" t="str">
        <f t="shared" si="531"/>
        <v/>
      </c>
      <c r="Y102" s="6" t="str">
        <f t="shared" si="531"/>
        <v/>
      </c>
      <c r="Z102" s="6" t="str">
        <f t="shared" si="531"/>
        <v/>
      </c>
      <c r="AA102" s="6" t="str">
        <f t="shared" si="531"/>
        <v/>
      </c>
      <c r="AB102" s="6" t="str">
        <f t="shared" si="531"/>
        <v/>
      </c>
      <c r="AC102" s="6" t="str">
        <f t="shared" si="531"/>
        <v/>
      </c>
      <c r="AD102" s="6" t="str">
        <f t="shared" si="531"/>
        <v/>
      </c>
      <c r="AE102" s="6" t="str">
        <f t="shared" si="531"/>
        <v/>
      </c>
      <c r="AF102" s="7" t="str">
        <f t="shared" si="531"/>
        <v/>
      </c>
      <c r="AG102" s="5" t="str">
        <f t="shared" si="531"/>
        <v/>
      </c>
      <c r="AH102" s="6" t="str">
        <f t="shared" si="531"/>
        <v>V7104: EVER DRINK</v>
      </c>
      <c r="AI102" s="6" t="str">
        <f t="shared" si="531"/>
        <v>V7112: #XMJ+HS/LIFETIME</v>
      </c>
      <c r="AJ102" s="6" t="str">
        <f t="shared" si="531"/>
        <v>V7115: #X LSD/LIFETIME</v>
      </c>
      <c r="AK102" s="6" t="str">
        <f t="shared" si="531"/>
        <v>V7118: #X PSYD/LIFETIME</v>
      </c>
      <c r="AL102" s="6" t="str">
        <f t="shared" si="531"/>
        <v>V7127: #X AMPH/LIFETIME</v>
      </c>
      <c r="AM102" s="6" t="str">
        <f t="shared" si="531"/>
        <v>V7097: #X SED/BARB/LIFE</v>
      </c>
      <c r="AN102" s="6" t="str">
        <f t="shared" si="531"/>
        <v>V7133: #X TRQL/LIFETIME</v>
      </c>
      <c r="AO102" s="6" t="str">
        <f t="shared" si="531"/>
        <v>V7139: #X NARC/LIFETIME</v>
      </c>
      <c r="AP102" s="6" t="str">
        <f t="shared" si="531"/>
        <v>V7142: #X INHL/LIFETIME</v>
      </c>
      <c r="AQ102" s="6" t="str">
        <f t="shared" si="531"/>
        <v>V8451: #X BEER/LIFETIME</v>
      </c>
      <c r="AR102" s="6" t="str">
        <f t="shared" si="531"/>
        <v>V7426: #X SMKLESS/EVER</v>
      </c>
      <c r="AS102" s="6" t="str">
        <f t="shared" si="531"/>
        <v>V7121: #X CRACK/LIFETIM</v>
      </c>
      <c r="AT102" s="6" t="str">
        <f t="shared" si="531"/>
        <v>V7124: #XOTH COKE/LIFE</v>
      </c>
      <c r="AU102" s="6" t="str">
        <f t="shared" si="531"/>
        <v>V7164: #X MDMA/LIFETIM</v>
      </c>
      <c r="AV102" s="6" t="e">
        <f t="shared" si="531"/>
        <v>#N/A</v>
      </c>
      <c r="AW102" s="6" t="str">
        <f t="shared" si="531"/>
        <v>V7109: #XDRUNK/LIFETIME</v>
      </c>
      <c r="AX102" s="6" t="str">
        <f t="shared" si="531"/>
        <v>V7152: #X H LIF USE NDL</v>
      </c>
      <c r="AY102" s="6" t="str">
        <f t="shared" si="531"/>
        <v>V7155: #X H LIF W/O NDL</v>
      </c>
      <c r="AZ102" s="6" t="str">
        <f t="shared" si="531"/>
        <v>V7158: #X INJECTOTH/LIF</v>
      </c>
      <c r="BA102" s="6" t="str">
        <f t="shared" si="531"/>
        <v/>
      </c>
      <c r="BB102" s="6" t="str">
        <f t="shared" si="531"/>
        <v/>
      </c>
      <c r="BC102" s="7" t="str">
        <f t="shared" si="531"/>
        <v/>
      </c>
    </row>
    <row r="103" spans="1:55" hidden="1" x14ac:dyDescent="0.25">
      <c r="A103">
        <f t="shared" si="491"/>
        <v>-1</v>
      </c>
      <c r="B103">
        <f>$B$121-COUNTBLANK(AH103:BC103)-1</f>
        <v>-1</v>
      </c>
      <c r="AH103" s="6" t="str">
        <f t="shared" ref="AH103:BC103" si="532">IF(AH51&gt;=5,AH$18,"")</f>
        <v/>
      </c>
      <c r="AI103" s="6" t="str">
        <f t="shared" si="532"/>
        <v/>
      </c>
      <c r="AJ103" s="6" t="str">
        <f t="shared" si="532"/>
        <v/>
      </c>
      <c r="AK103" s="6" t="str">
        <f t="shared" si="532"/>
        <v/>
      </c>
      <c r="AL103" s="6" t="str">
        <f t="shared" si="532"/>
        <v/>
      </c>
      <c r="AM103" s="6" t="str">
        <f t="shared" si="532"/>
        <v/>
      </c>
      <c r="AN103" s="6" t="str">
        <f t="shared" si="532"/>
        <v/>
      </c>
      <c r="AO103" s="6" t="str">
        <f t="shared" si="532"/>
        <v/>
      </c>
      <c r="AP103" s="6" t="str">
        <f t="shared" si="532"/>
        <v/>
      </c>
      <c r="AQ103" s="6" t="str">
        <f t="shared" si="532"/>
        <v/>
      </c>
      <c r="AR103" s="6" t="str">
        <f t="shared" si="532"/>
        <v/>
      </c>
      <c r="AS103" s="6" t="str">
        <f t="shared" si="532"/>
        <v/>
      </c>
      <c r="AT103" s="6" t="str">
        <f t="shared" si="532"/>
        <v/>
      </c>
      <c r="AU103" s="6" t="str">
        <f t="shared" si="532"/>
        <v/>
      </c>
      <c r="AV103" s="6" t="str">
        <f t="shared" si="532"/>
        <v/>
      </c>
      <c r="AW103" s="6" t="str">
        <f t="shared" si="532"/>
        <v/>
      </c>
      <c r="AX103" s="6" t="str">
        <f t="shared" si="532"/>
        <v/>
      </c>
      <c r="AY103" s="6" t="str">
        <f t="shared" si="532"/>
        <v/>
      </c>
      <c r="AZ103" s="6" t="str">
        <f t="shared" si="532"/>
        <v/>
      </c>
      <c r="BA103" s="6" t="str">
        <f t="shared" si="532"/>
        <v/>
      </c>
      <c r="BB103" s="6" t="str">
        <f t="shared" si="532"/>
        <v/>
      </c>
      <c r="BC103" s="7" t="str">
        <f t="shared" si="532"/>
        <v/>
      </c>
    </row>
    <row r="104" spans="1:55" x14ac:dyDescent="0.25">
      <c r="A104">
        <f t="shared" si="491"/>
        <v>18</v>
      </c>
      <c r="B104">
        <f>$B$121-COUNTBLANK(AH104:BC104)-1</f>
        <v>13</v>
      </c>
      <c r="C104">
        <f>$C$121-COUNTBLANK(M104:AF104)</f>
        <v>5</v>
      </c>
      <c r="D104">
        <f t="shared" ref="D104:F104" si="533">D52</f>
        <v>3</v>
      </c>
      <c r="E104">
        <f t="shared" si="533"/>
        <v>2</v>
      </c>
      <c r="F104">
        <f t="shared" si="533"/>
        <v>2</v>
      </c>
      <c r="G104">
        <f>G52</f>
        <v>6.5</v>
      </c>
      <c r="H104" t="str">
        <f>CONCATENATE(H52,": ",I52)</f>
        <v>V7109: #XDRUNK/LIFETIME</v>
      </c>
      <c r="J104" s="5" t="str">
        <f>IF(J52&gt;=5,CONCATENATE(J$19,": ",J$18),"")</f>
        <v/>
      </c>
      <c r="K104" s="6" t="str">
        <f t="shared" ref="K104:BC104" si="534">IF(K52&gt;=5,CONCATENATE(K$19,": ",K$18),"")</f>
        <v/>
      </c>
      <c r="L104" s="7" t="str">
        <f t="shared" si="534"/>
        <v/>
      </c>
      <c r="M104" s="5" t="str">
        <f t="shared" si="534"/>
        <v/>
      </c>
      <c r="N104" s="6" t="str">
        <f t="shared" si="534"/>
        <v/>
      </c>
      <c r="O104" s="6" t="str">
        <f t="shared" si="534"/>
        <v>V7553: #HR GAMING</v>
      </c>
      <c r="P104" s="6" t="str">
        <f t="shared" si="534"/>
        <v xml:space="preserve">V7562: #HR TEXT </v>
      </c>
      <c r="Q104" s="7" t="str">
        <f t="shared" si="534"/>
        <v/>
      </c>
      <c r="R104" s="5" t="str">
        <f t="shared" si="534"/>
        <v/>
      </c>
      <c r="S104" s="6" t="str">
        <f t="shared" si="534"/>
        <v/>
      </c>
      <c r="T104" s="6" t="str">
        <f t="shared" si="534"/>
        <v/>
      </c>
      <c r="U104" s="6" t="str">
        <f t="shared" si="534"/>
        <v/>
      </c>
      <c r="V104" s="6" t="str">
        <f t="shared" si="534"/>
        <v>V8530: OFTN 7HRS SLEEP</v>
      </c>
      <c r="W104" s="7" t="str">
        <f t="shared" si="534"/>
        <v/>
      </c>
      <c r="X104" s="5" t="str">
        <f t="shared" si="534"/>
        <v/>
      </c>
      <c r="Y104" s="6" t="str">
        <f t="shared" si="534"/>
        <v/>
      </c>
      <c r="Z104" s="6" t="str">
        <f t="shared" si="534"/>
        <v/>
      </c>
      <c r="AA104" s="6" t="str">
        <f t="shared" si="534"/>
        <v>V8512: SATISFD W MYSELF</v>
      </c>
      <c r="AB104" s="6" t="str">
        <f t="shared" si="534"/>
        <v>V8514: GOOD TO BE ALIVE</v>
      </c>
      <c r="AC104" s="6" t="str">
        <f t="shared" si="534"/>
        <v/>
      </c>
      <c r="AD104" s="6" t="str">
        <f t="shared" si="534"/>
        <v/>
      </c>
      <c r="AE104" s="6" t="str">
        <f t="shared" si="534"/>
        <v/>
      </c>
      <c r="AF104" s="7" t="str">
        <f t="shared" si="534"/>
        <v/>
      </c>
      <c r="AG104" s="5" t="str">
        <f t="shared" si="534"/>
        <v/>
      </c>
      <c r="AH104" s="6" t="str">
        <f t="shared" si="534"/>
        <v>V7104: EVER DRINK</v>
      </c>
      <c r="AI104" s="6" t="str">
        <f t="shared" si="534"/>
        <v>V7112: #XMJ+HS/LIFETIME</v>
      </c>
      <c r="AJ104" s="6" t="str">
        <f t="shared" si="534"/>
        <v>V7115: #X LSD/LIFETIME</v>
      </c>
      <c r="AK104" s="6" t="str">
        <f t="shared" si="534"/>
        <v/>
      </c>
      <c r="AL104" s="6" t="str">
        <f t="shared" si="534"/>
        <v>V7127: #X AMPH/LIFETIME</v>
      </c>
      <c r="AM104" s="6" t="str">
        <f t="shared" si="534"/>
        <v>V7097: #X SED/BARB/LIFE</v>
      </c>
      <c r="AN104" s="6" t="str">
        <f t="shared" si="534"/>
        <v>V7133: #X TRQL/LIFETIME</v>
      </c>
      <c r="AO104" s="6" t="str">
        <f t="shared" si="534"/>
        <v>V7139: #X NARC/LIFETIME</v>
      </c>
      <c r="AP104" s="6" t="str">
        <f t="shared" si="534"/>
        <v>V7142: #X INHL/LIFETIME</v>
      </c>
      <c r="AQ104" s="6" t="str">
        <f t="shared" si="534"/>
        <v>V8451: #X BEER/LIFETIME</v>
      </c>
      <c r="AR104" s="6" t="str">
        <f t="shared" si="534"/>
        <v>V7426: #X SMKLESS/EVER</v>
      </c>
      <c r="AS104" s="6" t="str">
        <f t="shared" si="534"/>
        <v>V7121: #X CRACK/LIFETIM</v>
      </c>
      <c r="AT104" s="6" t="str">
        <f t="shared" si="534"/>
        <v>V7124: #XOTH COKE/LIFE</v>
      </c>
      <c r="AU104" s="6" t="str">
        <f t="shared" si="534"/>
        <v>V7164: #X MDMA/LIFETIM</v>
      </c>
      <c r="AV104" s="6" t="str">
        <f t="shared" si="534"/>
        <v/>
      </c>
      <c r="AW104" s="6" t="e">
        <f t="shared" si="534"/>
        <v>#N/A</v>
      </c>
      <c r="AX104" s="6" t="str">
        <f t="shared" si="534"/>
        <v/>
      </c>
      <c r="AY104" s="6" t="str">
        <f t="shared" si="534"/>
        <v/>
      </c>
      <c r="AZ104" s="6" t="str">
        <f t="shared" si="534"/>
        <v/>
      </c>
      <c r="BA104" s="6" t="str">
        <f t="shared" si="534"/>
        <v/>
      </c>
      <c r="BB104" s="6" t="str">
        <f t="shared" si="534"/>
        <v/>
      </c>
      <c r="BC104" s="7" t="str">
        <f t="shared" si="534"/>
        <v/>
      </c>
    </row>
    <row r="105" spans="1:55" hidden="1" x14ac:dyDescent="0.25">
      <c r="A105">
        <f t="shared" si="491"/>
        <v>-1</v>
      </c>
      <c r="B105">
        <f>$B$121-COUNTBLANK(AH105:BC105)-1</f>
        <v>-1</v>
      </c>
      <c r="AH105" s="6" t="str">
        <f t="shared" ref="AH105:BC105" si="535">IF(AH53&gt;=5,AH$18,"")</f>
        <v/>
      </c>
      <c r="AI105" s="6" t="str">
        <f t="shared" si="535"/>
        <v/>
      </c>
      <c r="AJ105" s="6" t="str">
        <f t="shared" si="535"/>
        <v/>
      </c>
      <c r="AK105" s="6" t="str">
        <f t="shared" si="535"/>
        <v/>
      </c>
      <c r="AL105" s="6" t="str">
        <f t="shared" si="535"/>
        <v/>
      </c>
      <c r="AM105" s="6" t="str">
        <f t="shared" si="535"/>
        <v/>
      </c>
      <c r="AN105" s="6" t="str">
        <f t="shared" si="535"/>
        <v/>
      </c>
      <c r="AO105" s="6" t="str">
        <f t="shared" si="535"/>
        <v/>
      </c>
      <c r="AP105" s="6" t="str">
        <f t="shared" si="535"/>
        <v/>
      </c>
      <c r="AQ105" s="6" t="str">
        <f t="shared" si="535"/>
        <v/>
      </c>
      <c r="AR105" s="6" t="str">
        <f t="shared" si="535"/>
        <v/>
      </c>
      <c r="AS105" s="6" t="str">
        <f t="shared" si="535"/>
        <v/>
      </c>
      <c r="AT105" s="6" t="str">
        <f t="shared" si="535"/>
        <v/>
      </c>
      <c r="AU105" s="6" t="str">
        <f t="shared" si="535"/>
        <v/>
      </c>
      <c r="AV105" s="6" t="str">
        <f t="shared" si="535"/>
        <v/>
      </c>
      <c r="AW105" s="6" t="str">
        <f t="shared" si="535"/>
        <v/>
      </c>
      <c r="AX105" s="6" t="str">
        <f t="shared" si="535"/>
        <v/>
      </c>
      <c r="AY105" s="6" t="str">
        <f t="shared" si="535"/>
        <v/>
      </c>
      <c r="AZ105" s="6" t="str">
        <f t="shared" si="535"/>
        <v/>
      </c>
      <c r="BA105" s="6" t="str">
        <f t="shared" si="535"/>
        <v/>
      </c>
      <c r="BB105" s="6" t="str">
        <f t="shared" si="535"/>
        <v/>
      </c>
      <c r="BC105" s="7" t="str">
        <f t="shared" si="535"/>
        <v/>
      </c>
    </row>
    <row r="106" spans="1:55" x14ac:dyDescent="0.25">
      <c r="A106">
        <f t="shared" si="491"/>
        <v>23</v>
      </c>
      <c r="B106">
        <f>$B$121-COUNTBLANK(AH106:BC106)-1</f>
        <v>16</v>
      </c>
      <c r="C106">
        <f>$C$121-COUNTBLANK(M106:AF106)</f>
        <v>7</v>
      </c>
      <c r="D106">
        <f t="shared" ref="D106:F106" si="536">D54</f>
        <v>5</v>
      </c>
      <c r="E106">
        <f t="shared" si="536"/>
        <v>4</v>
      </c>
      <c r="F106">
        <f t="shared" si="536"/>
        <v>4</v>
      </c>
      <c r="G106">
        <f>G54</f>
        <v>10</v>
      </c>
      <c r="H106" t="str">
        <f>CONCATENATE(H54,": ",I54)</f>
        <v>V7152: #X H LIF USE NDL</v>
      </c>
      <c r="J106" s="5" t="str">
        <f>IF(J54&gt;=5,CONCATENATE(J$19,": ",J$18),"")</f>
        <v/>
      </c>
      <c r="K106" s="6" t="str">
        <f t="shared" ref="K106:BC106" si="537">IF(K54&gt;=5,CONCATENATE(K$19,": ",K$18),"")</f>
        <v/>
      </c>
      <c r="L106" s="7" t="str">
        <f t="shared" si="537"/>
        <v>V507W: W</v>
      </c>
      <c r="M106" s="5" t="str">
        <f t="shared" si="537"/>
        <v/>
      </c>
      <c r="N106" s="6" t="str">
        <f t="shared" si="537"/>
        <v/>
      </c>
      <c r="O106" s="6" t="str">
        <f t="shared" si="537"/>
        <v>V7553: #HR GAMING</v>
      </c>
      <c r="P106" s="6" t="str">
        <f t="shared" si="537"/>
        <v xml:space="preserve">V7562: #HR TEXT </v>
      </c>
      <c r="Q106" s="7" t="str">
        <f t="shared" si="537"/>
        <v>V7563: #HR TALK CELL</v>
      </c>
      <c r="R106" s="5" t="str">
        <f t="shared" si="537"/>
        <v/>
      </c>
      <c r="S106" s="6" t="str">
        <f t="shared" si="537"/>
        <v/>
      </c>
      <c r="T106" s="6" t="str">
        <f t="shared" si="537"/>
        <v/>
      </c>
      <c r="U106" s="6" t="str">
        <f t="shared" si="537"/>
        <v/>
      </c>
      <c r="V106" s="6" t="str">
        <f t="shared" si="537"/>
        <v>V8530: OFTN 7HRS SLEEP</v>
      </c>
      <c r="W106" s="7" t="str">
        <f t="shared" si="537"/>
        <v/>
      </c>
      <c r="X106" s="5" t="str">
        <f t="shared" si="537"/>
        <v/>
      </c>
      <c r="Y106" s="6" t="str">
        <f t="shared" si="537"/>
        <v/>
      </c>
      <c r="Z106" s="6" t="str">
        <f t="shared" si="537"/>
        <v>V8509: FUTURE HOPELESS</v>
      </c>
      <c r="AA106" s="6" t="str">
        <f t="shared" si="537"/>
        <v>V8512: SATISFD W MYSELF</v>
      </c>
      <c r="AB106" s="6" t="str">
        <f t="shared" si="537"/>
        <v>V8514: GOOD TO BE ALIVE</v>
      </c>
      <c r="AC106" s="6" t="str">
        <f t="shared" si="537"/>
        <v/>
      </c>
      <c r="AD106" s="6" t="str">
        <f t="shared" si="537"/>
        <v/>
      </c>
      <c r="AE106" s="6" t="str">
        <f t="shared" si="537"/>
        <v/>
      </c>
      <c r="AF106" s="7" t="str">
        <f t="shared" si="537"/>
        <v/>
      </c>
      <c r="AG106" s="5" t="str">
        <f t="shared" si="537"/>
        <v/>
      </c>
      <c r="AH106" s="6" t="str">
        <f t="shared" si="537"/>
        <v>V7104: EVER DRINK</v>
      </c>
      <c r="AI106" s="6" t="str">
        <f t="shared" si="537"/>
        <v>V7112: #XMJ+HS/LIFETIME</v>
      </c>
      <c r="AJ106" s="6" t="str">
        <f t="shared" si="537"/>
        <v>V7115: #X LSD/LIFETIME</v>
      </c>
      <c r="AK106" s="6" t="str">
        <f t="shared" si="537"/>
        <v>V7118: #X PSYD/LIFETIME</v>
      </c>
      <c r="AL106" s="6" t="str">
        <f t="shared" si="537"/>
        <v>V7127: #X AMPH/LIFETIME</v>
      </c>
      <c r="AM106" s="6" t="str">
        <f t="shared" si="537"/>
        <v>V7097: #X SED/BARB/LIFE</v>
      </c>
      <c r="AN106" s="6" t="str">
        <f t="shared" si="537"/>
        <v>V7133: #X TRQL/LIFETIME</v>
      </c>
      <c r="AO106" s="6" t="str">
        <f t="shared" si="537"/>
        <v>V7139: #X NARC/LIFETIME</v>
      </c>
      <c r="AP106" s="6" t="str">
        <f t="shared" si="537"/>
        <v>V7142: #X INHL/LIFETIME</v>
      </c>
      <c r="AQ106" s="6" t="str">
        <f t="shared" si="537"/>
        <v>V8451: #X BEER/LIFETIME</v>
      </c>
      <c r="AR106" s="6" t="str">
        <f t="shared" si="537"/>
        <v>V7426: #X SMKLESS/EVER</v>
      </c>
      <c r="AS106" s="6" t="str">
        <f t="shared" si="537"/>
        <v>V7121: #X CRACK/LIFETIM</v>
      </c>
      <c r="AT106" s="6" t="str">
        <f t="shared" si="537"/>
        <v>V7124: #XOTH COKE/LIFE</v>
      </c>
      <c r="AU106" s="6" t="str">
        <f t="shared" si="537"/>
        <v>V7164: #X MDMA/LIFETIM</v>
      </c>
      <c r="AV106" s="6" t="str">
        <f t="shared" si="537"/>
        <v>V7145: #X STRD/LIFETIME</v>
      </c>
      <c r="AW106" s="6" t="str">
        <f t="shared" si="537"/>
        <v/>
      </c>
      <c r="AX106" s="6" t="e">
        <f t="shared" si="537"/>
        <v>#N/A</v>
      </c>
      <c r="AY106" s="6" t="str">
        <f t="shared" si="537"/>
        <v>V7155: #X H LIF W/O NDL</v>
      </c>
      <c r="AZ106" s="6" t="str">
        <f t="shared" si="537"/>
        <v/>
      </c>
      <c r="BA106" s="6" t="str">
        <f t="shared" si="537"/>
        <v/>
      </c>
      <c r="BB106" s="6" t="str">
        <f t="shared" si="537"/>
        <v/>
      </c>
      <c r="BC106" s="7" t="str">
        <f t="shared" si="537"/>
        <v/>
      </c>
    </row>
    <row r="107" spans="1:55" hidden="1" x14ac:dyDescent="0.25">
      <c r="A107">
        <f t="shared" si="491"/>
        <v>-1</v>
      </c>
      <c r="B107">
        <f>$B$121-COUNTBLANK(AH107:BC107)-1</f>
        <v>-1</v>
      </c>
      <c r="AH107" s="6" t="str">
        <f t="shared" ref="AH107:BC107" si="538">IF(AH55&gt;=5,AH$18,"")</f>
        <v/>
      </c>
      <c r="AI107" s="6" t="str">
        <f t="shared" si="538"/>
        <v/>
      </c>
      <c r="AJ107" s="6" t="str">
        <f t="shared" si="538"/>
        <v/>
      </c>
      <c r="AK107" s="6" t="str">
        <f t="shared" si="538"/>
        <v/>
      </c>
      <c r="AL107" s="6" t="str">
        <f t="shared" si="538"/>
        <v/>
      </c>
      <c r="AM107" s="6" t="str">
        <f t="shared" si="538"/>
        <v/>
      </c>
      <c r="AN107" s="6" t="str">
        <f t="shared" si="538"/>
        <v/>
      </c>
      <c r="AO107" s="6" t="str">
        <f t="shared" si="538"/>
        <v/>
      </c>
      <c r="AP107" s="6" t="str">
        <f t="shared" si="538"/>
        <v/>
      </c>
      <c r="AQ107" s="6" t="str">
        <f t="shared" si="538"/>
        <v/>
      </c>
      <c r="AR107" s="6" t="str">
        <f t="shared" si="538"/>
        <v/>
      </c>
      <c r="AS107" s="6" t="str">
        <f t="shared" si="538"/>
        <v/>
      </c>
      <c r="AT107" s="6" t="str">
        <f t="shared" si="538"/>
        <v/>
      </c>
      <c r="AU107" s="6" t="str">
        <f t="shared" si="538"/>
        <v/>
      </c>
      <c r="AV107" s="6" t="str">
        <f t="shared" si="538"/>
        <v/>
      </c>
      <c r="AW107" s="6" t="str">
        <f t="shared" si="538"/>
        <v/>
      </c>
      <c r="AX107" s="6" t="str">
        <f t="shared" si="538"/>
        <v/>
      </c>
      <c r="AY107" s="6" t="str">
        <f t="shared" si="538"/>
        <v/>
      </c>
      <c r="AZ107" s="6" t="str">
        <f t="shared" si="538"/>
        <v/>
      </c>
      <c r="BA107" s="6" t="str">
        <f t="shared" si="538"/>
        <v/>
      </c>
      <c r="BB107" s="6" t="str">
        <f t="shared" si="538"/>
        <v/>
      </c>
      <c r="BC107" s="7" t="str">
        <f t="shared" si="538"/>
        <v/>
      </c>
    </row>
    <row r="108" spans="1:55" x14ac:dyDescent="0.25">
      <c r="A108">
        <f t="shared" si="491"/>
        <v>19</v>
      </c>
      <c r="B108">
        <f>$B$121-COUNTBLANK(AH108:BC108)-1</f>
        <v>17</v>
      </c>
      <c r="C108">
        <f>$C$121-COUNTBLANK(M108:AF108)</f>
        <v>2</v>
      </c>
      <c r="D108">
        <f t="shared" ref="D108:F108" si="539">D56</f>
        <v>2</v>
      </c>
      <c r="E108">
        <f t="shared" si="539"/>
        <v>2.5</v>
      </c>
      <c r="F108">
        <f t="shared" si="539"/>
        <v>1</v>
      </c>
      <c r="G108">
        <f>G56</f>
        <v>8.5</v>
      </c>
      <c r="H108" t="str">
        <f>CONCATENATE(H56,": ",I56)</f>
        <v>V7155: #X H LIF W/O NDL</v>
      </c>
      <c r="J108" s="5" t="str">
        <f>IF(J56&gt;=5,CONCATENATE(J$19,": ",J$18),"")</f>
        <v/>
      </c>
      <c r="K108" s="6" t="str">
        <f t="shared" ref="K108:BC108" si="540">IF(K56&gt;=5,CONCATENATE(K$19,": ",K$18),"")</f>
        <v/>
      </c>
      <c r="L108" s="7" t="str">
        <f t="shared" si="540"/>
        <v>V507W: W</v>
      </c>
      <c r="M108" s="5" t="str">
        <f t="shared" si="540"/>
        <v/>
      </c>
      <c r="N108" s="6" t="str">
        <f t="shared" si="540"/>
        <v/>
      </c>
      <c r="O108" s="6" t="str">
        <f t="shared" si="540"/>
        <v/>
      </c>
      <c r="P108" s="6" t="str">
        <f t="shared" si="540"/>
        <v/>
      </c>
      <c r="Q108" s="7" t="str">
        <f t="shared" si="540"/>
        <v/>
      </c>
      <c r="R108" s="5" t="str">
        <f t="shared" si="540"/>
        <v/>
      </c>
      <c r="S108" s="6" t="str">
        <f t="shared" si="540"/>
        <v/>
      </c>
      <c r="T108" s="6" t="str">
        <f t="shared" si="540"/>
        <v/>
      </c>
      <c r="U108" s="6" t="str">
        <f t="shared" si="540"/>
        <v/>
      </c>
      <c r="V108" s="6" t="str">
        <f t="shared" si="540"/>
        <v>V8530: OFTN 7HRS SLEEP</v>
      </c>
      <c r="W108" s="7" t="str">
        <f t="shared" si="540"/>
        <v/>
      </c>
      <c r="X108" s="5" t="str">
        <f t="shared" si="540"/>
        <v/>
      </c>
      <c r="Y108" s="6" t="str">
        <f t="shared" si="540"/>
        <v/>
      </c>
      <c r="Z108" s="6" t="str">
        <f t="shared" si="540"/>
        <v/>
      </c>
      <c r="AA108" s="6" t="str">
        <f t="shared" si="540"/>
        <v/>
      </c>
      <c r="AB108" s="6" t="str">
        <f t="shared" si="540"/>
        <v/>
      </c>
      <c r="AC108" s="6" t="str">
        <f t="shared" si="540"/>
        <v/>
      </c>
      <c r="AD108" s="6" t="str">
        <f t="shared" si="540"/>
        <v/>
      </c>
      <c r="AE108" s="6" t="str">
        <f t="shared" si="540"/>
        <v/>
      </c>
      <c r="AF108" s="7" t="str">
        <f t="shared" si="540"/>
        <v>V8565: I AM OFTEN BORED</v>
      </c>
      <c r="AG108" s="5" t="str">
        <f t="shared" si="540"/>
        <v/>
      </c>
      <c r="AH108" s="6" t="str">
        <f t="shared" si="540"/>
        <v>V7104: EVER DRINK</v>
      </c>
      <c r="AI108" s="6" t="str">
        <f t="shared" si="540"/>
        <v>V7112: #XMJ+HS/LIFETIME</v>
      </c>
      <c r="AJ108" s="6" t="str">
        <f t="shared" si="540"/>
        <v>V7115: #X LSD/LIFETIME</v>
      </c>
      <c r="AK108" s="6" t="str">
        <f t="shared" si="540"/>
        <v>V7118: #X PSYD/LIFETIME</v>
      </c>
      <c r="AL108" s="6" t="str">
        <f t="shared" si="540"/>
        <v>V7127: #X AMPH/LIFETIME</v>
      </c>
      <c r="AM108" s="6" t="str">
        <f t="shared" si="540"/>
        <v>V7097: #X SED/BARB/LIFE</v>
      </c>
      <c r="AN108" s="6" t="str">
        <f t="shared" si="540"/>
        <v>V7133: #X TRQL/LIFETIME</v>
      </c>
      <c r="AO108" s="6" t="str">
        <f t="shared" si="540"/>
        <v>V7139: #X NARC/LIFETIME</v>
      </c>
      <c r="AP108" s="6" t="str">
        <f t="shared" si="540"/>
        <v>V7142: #X INHL/LIFETIME</v>
      </c>
      <c r="AQ108" s="6" t="str">
        <f t="shared" si="540"/>
        <v>V8451: #X BEER/LIFETIME</v>
      </c>
      <c r="AR108" s="6" t="str">
        <f t="shared" si="540"/>
        <v>V7426: #X SMKLESS/EVER</v>
      </c>
      <c r="AS108" s="6" t="str">
        <f t="shared" si="540"/>
        <v>V7121: #X CRACK/LIFETIM</v>
      </c>
      <c r="AT108" s="6" t="str">
        <f t="shared" si="540"/>
        <v>V7124: #XOTH COKE/LIFE</v>
      </c>
      <c r="AU108" s="6" t="str">
        <f t="shared" si="540"/>
        <v>V7164: #X MDMA/LIFETIM</v>
      </c>
      <c r="AV108" s="6" t="str">
        <f t="shared" si="540"/>
        <v>V7145: #X STRD/LIFETIME</v>
      </c>
      <c r="AW108" s="6" t="str">
        <f t="shared" si="540"/>
        <v>V7109: #XDRUNK/LIFETIME</v>
      </c>
      <c r="AX108" s="6" t="str">
        <f t="shared" si="540"/>
        <v>V7152: #X H LIF USE NDL</v>
      </c>
      <c r="AY108" s="6" t="e">
        <f t="shared" si="540"/>
        <v>#N/A</v>
      </c>
      <c r="AZ108" s="6" t="str">
        <f t="shared" si="540"/>
        <v/>
      </c>
      <c r="BA108" s="6" t="str">
        <f t="shared" si="540"/>
        <v/>
      </c>
      <c r="BB108" s="6" t="str">
        <f t="shared" si="540"/>
        <v/>
      </c>
      <c r="BC108" s="7" t="str">
        <f t="shared" si="540"/>
        <v/>
      </c>
    </row>
    <row r="109" spans="1:55" hidden="1" x14ac:dyDescent="0.25">
      <c r="A109">
        <f t="shared" si="491"/>
        <v>-1</v>
      </c>
      <c r="B109">
        <f>$B$121-COUNTBLANK(AH109:BC109)-1</f>
        <v>-1</v>
      </c>
      <c r="AH109" s="6" t="str">
        <f t="shared" ref="AH109:BC109" si="541">IF(AH57&gt;=5,AH$18,"")</f>
        <v/>
      </c>
      <c r="AI109" s="6" t="str">
        <f t="shared" si="541"/>
        <v/>
      </c>
      <c r="AJ109" s="6" t="str">
        <f t="shared" si="541"/>
        <v/>
      </c>
      <c r="AK109" s="6" t="str">
        <f t="shared" si="541"/>
        <v/>
      </c>
      <c r="AL109" s="6" t="str">
        <f t="shared" si="541"/>
        <v/>
      </c>
      <c r="AM109" s="6" t="str">
        <f t="shared" si="541"/>
        <v/>
      </c>
      <c r="AN109" s="6" t="str">
        <f t="shared" si="541"/>
        <v/>
      </c>
      <c r="AO109" s="6" t="str">
        <f t="shared" si="541"/>
        <v/>
      </c>
      <c r="AP109" s="6" t="str">
        <f t="shared" si="541"/>
        <v/>
      </c>
      <c r="AQ109" s="6" t="str">
        <f t="shared" si="541"/>
        <v/>
      </c>
      <c r="AR109" s="6" t="str">
        <f t="shared" si="541"/>
        <v/>
      </c>
      <c r="AS109" s="6" t="str">
        <f t="shared" si="541"/>
        <v/>
      </c>
      <c r="AT109" s="6" t="str">
        <f t="shared" si="541"/>
        <v/>
      </c>
      <c r="AU109" s="6" t="str">
        <f t="shared" si="541"/>
        <v/>
      </c>
      <c r="AV109" s="6" t="str">
        <f t="shared" si="541"/>
        <v/>
      </c>
      <c r="AW109" s="6" t="str">
        <f t="shared" si="541"/>
        <v/>
      </c>
      <c r="AX109" s="6" t="str">
        <f t="shared" si="541"/>
        <v/>
      </c>
      <c r="AY109" s="6" t="str">
        <f t="shared" si="541"/>
        <v/>
      </c>
      <c r="AZ109" s="6" t="str">
        <f t="shared" si="541"/>
        <v/>
      </c>
      <c r="BA109" s="6" t="str">
        <f t="shared" si="541"/>
        <v/>
      </c>
      <c r="BB109" s="6" t="str">
        <f t="shared" si="541"/>
        <v/>
      </c>
      <c r="BC109" s="7" t="str">
        <f t="shared" si="541"/>
        <v/>
      </c>
    </row>
    <row r="110" spans="1:55" x14ac:dyDescent="0.25">
      <c r="A110">
        <f t="shared" si="491"/>
        <v>21</v>
      </c>
      <c r="B110">
        <f>$B$121-COUNTBLANK(AH110:BC110)-1</f>
        <v>16</v>
      </c>
      <c r="C110">
        <f>$C$121-COUNTBLANK(M110:AF110)</f>
        <v>5</v>
      </c>
      <c r="D110">
        <f t="shared" ref="D110:F110" si="542">D58</f>
        <v>3</v>
      </c>
      <c r="E110">
        <f t="shared" si="542"/>
        <v>2.5</v>
      </c>
      <c r="F110">
        <f t="shared" si="542"/>
        <v>1</v>
      </c>
      <c r="G110">
        <f>G58</f>
        <v>7</v>
      </c>
      <c r="H110" t="str">
        <f>CONCATENATE(H58,": ",I58)</f>
        <v>V7158: #X INJECTOTH/LIF</v>
      </c>
      <c r="J110" s="5" t="str">
        <f>IF(J58&gt;=5,CONCATENATE(J$19,": ",J$18),"")</f>
        <v/>
      </c>
      <c r="K110" s="6" t="str">
        <f t="shared" ref="K110:BC110" si="543">IF(K58&gt;=5,CONCATENATE(K$19,": ",K$18),"")</f>
        <v/>
      </c>
      <c r="L110" s="7" t="str">
        <f t="shared" si="543"/>
        <v/>
      </c>
      <c r="M110" s="5" t="str">
        <f t="shared" si="543"/>
        <v/>
      </c>
      <c r="N110" s="6" t="str">
        <f t="shared" si="543"/>
        <v/>
      </c>
      <c r="O110" s="6" t="str">
        <f t="shared" si="543"/>
        <v/>
      </c>
      <c r="P110" s="6" t="str">
        <f t="shared" si="543"/>
        <v/>
      </c>
      <c r="Q110" s="7" t="str">
        <f t="shared" si="543"/>
        <v>V7563: #HR TALK CELL</v>
      </c>
      <c r="R110" s="5" t="str">
        <f t="shared" si="543"/>
        <v/>
      </c>
      <c r="S110" s="6" t="str">
        <f t="shared" si="543"/>
        <v/>
      </c>
      <c r="T110" s="6" t="str">
        <f t="shared" si="543"/>
        <v/>
      </c>
      <c r="U110" s="6" t="str">
        <f t="shared" si="543"/>
        <v/>
      </c>
      <c r="V110" s="6" t="str">
        <f t="shared" si="543"/>
        <v>V8530: OFTN 7HRS SLEEP</v>
      </c>
      <c r="W110" s="7" t="str">
        <f t="shared" si="543"/>
        <v/>
      </c>
      <c r="X110" s="5" t="str">
        <f t="shared" si="543"/>
        <v/>
      </c>
      <c r="Y110" s="6" t="str">
        <f t="shared" si="543"/>
        <v/>
      </c>
      <c r="Z110" s="6" t="str">
        <f t="shared" si="543"/>
        <v/>
      </c>
      <c r="AA110" s="6" t="str">
        <f t="shared" si="543"/>
        <v>V8512: SATISFD W MYSELF</v>
      </c>
      <c r="AB110" s="6" t="str">
        <f t="shared" si="543"/>
        <v>V8514: GOOD TO BE ALIVE</v>
      </c>
      <c r="AC110" s="6" t="str">
        <f t="shared" si="543"/>
        <v/>
      </c>
      <c r="AD110" s="6" t="str">
        <f t="shared" si="543"/>
        <v/>
      </c>
      <c r="AE110" s="6" t="str">
        <f t="shared" si="543"/>
        <v/>
      </c>
      <c r="AF110" s="7" t="str">
        <f t="shared" si="543"/>
        <v>V8565: I AM OFTEN BORED</v>
      </c>
      <c r="AG110" s="5" t="str">
        <f t="shared" si="543"/>
        <v/>
      </c>
      <c r="AH110" s="6" t="str">
        <f t="shared" si="543"/>
        <v>V7104: EVER DRINK</v>
      </c>
      <c r="AI110" s="6" t="str">
        <f t="shared" si="543"/>
        <v>V7112: #XMJ+HS/LIFETIME</v>
      </c>
      <c r="AJ110" s="6" t="str">
        <f t="shared" si="543"/>
        <v>V7115: #X LSD/LIFETIME</v>
      </c>
      <c r="AK110" s="6" t="str">
        <f t="shared" si="543"/>
        <v>V7118: #X PSYD/LIFETIME</v>
      </c>
      <c r="AL110" s="6" t="str">
        <f t="shared" si="543"/>
        <v>V7127: #X AMPH/LIFETIME</v>
      </c>
      <c r="AM110" s="6" t="str">
        <f t="shared" si="543"/>
        <v>V7097: #X SED/BARB/LIFE</v>
      </c>
      <c r="AN110" s="6" t="str">
        <f t="shared" si="543"/>
        <v>V7133: #X TRQL/LIFETIME</v>
      </c>
      <c r="AO110" s="6" t="str">
        <f t="shared" si="543"/>
        <v>V7139: #X NARC/LIFETIME</v>
      </c>
      <c r="AP110" s="6" t="str">
        <f t="shared" si="543"/>
        <v>V7142: #X INHL/LIFETIME</v>
      </c>
      <c r="AQ110" s="6" t="str">
        <f t="shared" si="543"/>
        <v>V8451: #X BEER/LIFETIME</v>
      </c>
      <c r="AR110" s="6" t="str">
        <f t="shared" si="543"/>
        <v>V7426: #X SMKLESS/EVER</v>
      </c>
      <c r="AS110" s="6" t="str">
        <f t="shared" si="543"/>
        <v>V7121: #X CRACK/LIFETIM</v>
      </c>
      <c r="AT110" s="6" t="str">
        <f t="shared" si="543"/>
        <v>V7124: #XOTH COKE/LIFE</v>
      </c>
      <c r="AU110" s="6" t="str">
        <f t="shared" si="543"/>
        <v>V7164: #X MDMA/LIFETIM</v>
      </c>
      <c r="AV110" s="6" t="str">
        <f t="shared" si="543"/>
        <v>V7145: #X STRD/LIFETIME</v>
      </c>
      <c r="AW110" s="6" t="str">
        <f t="shared" si="543"/>
        <v>V7109: #XDRUNK/LIFETIME</v>
      </c>
      <c r="AX110" s="6" t="str">
        <f t="shared" si="543"/>
        <v/>
      </c>
      <c r="AY110" s="6" t="str">
        <f t="shared" si="543"/>
        <v/>
      </c>
      <c r="AZ110" s="6" t="e">
        <f t="shared" si="543"/>
        <v>#N/A</v>
      </c>
      <c r="BA110" s="6" t="str">
        <f t="shared" si="543"/>
        <v/>
      </c>
      <c r="BB110" s="6" t="str">
        <f t="shared" si="543"/>
        <v/>
      </c>
      <c r="BC110" s="7" t="str">
        <f t="shared" si="543"/>
        <v/>
      </c>
    </row>
    <row r="111" spans="1:55" hidden="1" x14ac:dyDescent="0.25">
      <c r="A111">
        <f t="shared" si="491"/>
        <v>-1</v>
      </c>
      <c r="B111">
        <f>$B$121-COUNTBLANK(AH111:BC111)-1</f>
        <v>-1</v>
      </c>
      <c r="AH111" s="6" t="str">
        <f t="shared" ref="AH111:BC111" si="544">IF(AH59&gt;=5,AH$18,"")</f>
        <v/>
      </c>
      <c r="AI111" s="6" t="str">
        <f t="shared" si="544"/>
        <v/>
      </c>
      <c r="AJ111" s="6" t="str">
        <f t="shared" si="544"/>
        <v/>
      </c>
      <c r="AK111" s="6" t="str">
        <f t="shared" si="544"/>
        <v/>
      </c>
      <c r="AL111" s="6" t="str">
        <f t="shared" si="544"/>
        <v/>
      </c>
      <c r="AM111" s="6" t="str">
        <f t="shared" si="544"/>
        <v/>
      </c>
      <c r="AN111" s="6" t="str">
        <f t="shared" si="544"/>
        <v/>
      </c>
      <c r="AO111" s="6" t="str">
        <f t="shared" si="544"/>
        <v/>
      </c>
      <c r="AP111" s="6" t="str">
        <f t="shared" si="544"/>
        <v/>
      </c>
      <c r="AQ111" s="6" t="str">
        <f t="shared" si="544"/>
        <v/>
      </c>
      <c r="AR111" s="6" t="str">
        <f t="shared" si="544"/>
        <v/>
      </c>
      <c r="AS111" s="6" t="str">
        <f t="shared" si="544"/>
        <v/>
      </c>
      <c r="AT111" s="6" t="str">
        <f t="shared" si="544"/>
        <v/>
      </c>
      <c r="AU111" s="6" t="str">
        <f t="shared" si="544"/>
        <v/>
      </c>
      <c r="AV111" s="6" t="str">
        <f t="shared" si="544"/>
        <v/>
      </c>
      <c r="AW111" s="6" t="str">
        <f t="shared" si="544"/>
        <v/>
      </c>
      <c r="AX111" s="6" t="str">
        <f t="shared" si="544"/>
        <v/>
      </c>
      <c r="AY111" s="6" t="str">
        <f t="shared" si="544"/>
        <v/>
      </c>
      <c r="AZ111" s="6" t="str">
        <f t="shared" si="544"/>
        <v/>
      </c>
      <c r="BA111" s="6" t="str">
        <f t="shared" si="544"/>
        <v/>
      </c>
      <c r="BB111" s="6" t="str">
        <f t="shared" si="544"/>
        <v/>
      </c>
      <c r="BC111" s="7" t="str">
        <f t="shared" si="544"/>
        <v/>
      </c>
    </row>
    <row r="112" spans="1:55" x14ac:dyDescent="0.25">
      <c r="A112">
        <f t="shared" si="491"/>
        <v>21</v>
      </c>
      <c r="B112">
        <f>$B$121-COUNTBLANK(AH112:BC112)-1</f>
        <v>21</v>
      </c>
      <c r="C112">
        <f>$C$121-COUNTBLANK(M112:AF112)</f>
        <v>0</v>
      </c>
      <c r="D112">
        <f t="shared" ref="D112:F112" si="545">D60</f>
        <v>0</v>
      </c>
      <c r="E112">
        <f t="shared" si="545"/>
        <v>0</v>
      </c>
      <c r="F112">
        <f t="shared" si="545"/>
        <v>1</v>
      </c>
      <c r="G112">
        <f>G60</f>
        <v>8</v>
      </c>
      <c r="H112" t="str">
        <f>CONCATENATE(H60,": ",I60)</f>
        <v>V7161: #X ROHYPNOL/LIFE</v>
      </c>
      <c r="J112" s="5" t="str">
        <f>IF(J60&gt;=5,CONCATENATE(J$19,": ",J$18),"")</f>
        <v/>
      </c>
      <c r="K112" s="6" t="str">
        <f t="shared" ref="K112:BC112" si="546">IF(K60&gt;=5,CONCATENATE(K$19,": ",K$18),"")</f>
        <v/>
      </c>
      <c r="L112" s="7" t="str">
        <f t="shared" si="546"/>
        <v/>
      </c>
      <c r="M112" s="5" t="str">
        <f t="shared" si="546"/>
        <v/>
      </c>
      <c r="N112" s="6" t="str">
        <f t="shared" si="546"/>
        <v/>
      </c>
      <c r="O112" s="6" t="str">
        <f t="shared" si="546"/>
        <v/>
      </c>
      <c r="P112" s="6" t="str">
        <f t="shared" si="546"/>
        <v/>
      </c>
      <c r="Q112" s="7" t="str">
        <f t="shared" si="546"/>
        <v/>
      </c>
      <c r="R112" s="5" t="str">
        <f t="shared" si="546"/>
        <v/>
      </c>
      <c r="S112" s="6" t="str">
        <f t="shared" si="546"/>
        <v/>
      </c>
      <c r="T112" s="6" t="str">
        <f t="shared" si="546"/>
        <v/>
      </c>
      <c r="U112" s="6" t="str">
        <f t="shared" si="546"/>
        <v/>
      </c>
      <c r="V112" s="6" t="str">
        <f t="shared" si="546"/>
        <v/>
      </c>
      <c r="W112" s="7" t="str">
        <f t="shared" si="546"/>
        <v/>
      </c>
      <c r="X112" s="5" t="str">
        <f t="shared" si="546"/>
        <v/>
      </c>
      <c r="Y112" s="6" t="str">
        <f t="shared" si="546"/>
        <v/>
      </c>
      <c r="Z112" s="6" t="str">
        <f t="shared" si="546"/>
        <v/>
      </c>
      <c r="AA112" s="6" t="str">
        <f t="shared" si="546"/>
        <v/>
      </c>
      <c r="AB112" s="6" t="str">
        <f t="shared" si="546"/>
        <v/>
      </c>
      <c r="AC112" s="6" t="str">
        <f t="shared" si="546"/>
        <v/>
      </c>
      <c r="AD112" s="6" t="str">
        <f t="shared" si="546"/>
        <v/>
      </c>
      <c r="AE112" s="6" t="str">
        <f t="shared" si="546"/>
        <v/>
      </c>
      <c r="AF112" s="7" t="str">
        <f t="shared" si="546"/>
        <v/>
      </c>
      <c r="AG112" s="5" t="str">
        <f t="shared" si="546"/>
        <v/>
      </c>
      <c r="AH112" s="6" t="str">
        <f t="shared" si="546"/>
        <v>V7104: EVER DRINK</v>
      </c>
      <c r="AI112" s="6" t="str">
        <f t="shared" si="546"/>
        <v>V7112: #XMJ+HS/LIFETIME</v>
      </c>
      <c r="AJ112" s="6" t="str">
        <f t="shared" si="546"/>
        <v>V7115: #X LSD/LIFETIME</v>
      </c>
      <c r="AK112" s="6" t="str">
        <f t="shared" si="546"/>
        <v>V7118: #X PSYD/LIFETIME</v>
      </c>
      <c r="AL112" s="6" t="str">
        <f t="shared" si="546"/>
        <v>V7127: #X AMPH/LIFETIME</v>
      </c>
      <c r="AM112" s="6" t="str">
        <f t="shared" si="546"/>
        <v>V7097: #X SED/BARB/LIFE</v>
      </c>
      <c r="AN112" s="6" t="str">
        <f t="shared" si="546"/>
        <v>V7133: #X TRQL/LIFETIME</v>
      </c>
      <c r="AO112" s="6" t="str">
        <f t="shared" si="546"/>
        <v>V7139: #X NARC/LIFETIME</v>
      </c>
      <c r="AP112" s="6" t="str">
        <f t="shared" si="546"/>
        <v>V7142: #X INHL/LIFETIME</v>
      </c>
      <c r="AQ112" s="6" t="str">
        <f t="shared" si="546"/>
        <v>V8451: #X BEER/LIFETIME</v>
      </c>
      <c r="AR112" s="6" t="str">
        <f t="shared" si="546"/>
        <v>V7426: #X SMKLESS/EVER</v>
      </c>
      <c r="AS112" s="6" t="str">
        <f t="shared" si="546"/>
        <v>V7121: #X CRACK/LIFETIM</v>
      </c>
      <c r="AT112" s="6" t="str">
        <f t="shared" si="546"/>
        <v>V7124: #XOTH COKE/LIFE</v>
      </c>
      <c r="AU112" s="6" t="str">
        <f t="shared" si="546"/>
        <v>V7164: #X MDMA/LIFETIM</v>
      </c>
      <c r="AV112" s="6" t="str">
        <f t="shared" si="546"/>
        <v>V7145: #X STRD/LIFETIME</v>
      </c>
      <c r="AW112" s="6" t="str">
        <f t="shared" si="546"/>
        <v>V7109: #XDRUNK/LIFETIME</v>
      </c>
      <c r="AX112" s="6" t="str">
        <f t="shared" si="546"/>
        <v>V7152: #X H LIF USE NDL</v>
      </c>
      <c r="AY112" s="6" t="str">
        <f t="shared" si="546"/>
        <v>V7155: #X H LIF W/O NDL</v>
      </c>
      <c r="AZ112" s="6" t="str">
        <f t="shared" si="546"/>
        <v>V7158: #X INJECTOTH/LIF</v>
      </c>
      <c r="BA112" s="6" t="e">
        <f t="shared" si="546"/>
        <v>#N/A</v>
      </c>
      <c r="BB112" s="6" t="str">
        <f t="shared" si="546"/>
        <v>V7601: #X METHAMPH/LIFE</v>
      </c>
      <c r="BC112" s="7" t="str">
        <f t="shared" si="546"/>
        <v>V8480: #X FLVRDALC/LIFE</v>
      </c>
    </row>
    <row r="113" spans="1:55" hidden="1" x14ac:dyDescent="0.25">
      <c r="A113">
        <f t="shared" si="491"/>
        <v>-1</v>
      </c>
      <c r="B113">
        <f>$B$121-COUNTBLANK(AH113:BC113)-1</f>
        <v>-1</v>
      </c>
      <c r="AH113" s="6" t="str">
        <f t="shared" ref="AH113:BC113" si="547">IF(AH61&gt;=5,AH$18,"")</f>
        <v/>
      </c>
      <c r="AI113" s="6" t="str">
        <f t="shared" si="547"/>
        <v/>
      </c>
      <c r="AJ113" s="6" t="str">
        <f t="shared" si="547"/>
        <v/>
      </c>
      <c r="AK113" s="6" t="str">
        <f t="shared" si="547"/>
        <v/>
      </c>
      <c r="AL113" s="6" t="str">
        <f t="shared" si="547"/>
        <v/>
      </c>
      <c r="AM113" s="6" t="str">
        <f t="shared" si="547"/>
        <v/>
      </c>
      <c r="AN113" s="6" t="str">
        <f t="shared" si="547"/>
        <v/>
      </c>
      <c r="AO113" s="6" t="str">
        <f t="shared" si="547"/>
        <v/>
      </c>
      <c r="AP113" s="6" t="str">
        <f t="shared" si="547"/>
        <v/>
      </c>
      <c r="AQ113" s="6" t="str">
        <f t="shared" si="547"/>
        <v/>
      </c>
      <c r="AR113" s="6" t="str">
        <f t="shared" si="547"/>
        <v/>
      </c>
      <c r="AS113" s="6" t="str">
        <f t="shared" si="547"/>
        <v/>
      </c>
      <c r="AT113" s="6" t="str">
        <f t="shared" si="547"/>
        <v/>
      </c>
      <c r="AU113" s="6" t="str">
        <f t="shared" si="547"/>
        <v/>
      </c>
      <c r="AV113" s="6" t="str">
        <f t="shared" si="547"/>
        <v/>
      </c>
      <c r="AW113" s="6" t="str">
        <f t="shared" si="547"/>
        <v/>
      </c>
      <c r="AX113" s="6" t="str">
        <f t="shared" si="547"/>
        <v/>
      </c>
      <c r="AY113" s="6" t="str">
        <f t="shared" si="547"/>
        <v/>
      </c>
      <c r="AZ113" s="6" t="str">
        <f t="shared" si="547"/>
        <v/>
      </c>
      <c r="BA113" s="6" t="str">
        <f t="shared" si="547"/>
        <v/>
      </c>
      <c r="BB113" s="6" t="str">
        <f t="shared" si="547"/>
        <v/>
      </c>
      <c r="BC113" s="7" t="str">
        <f t="shared" si="547"/>
        <v/>
      </c>
    </row>
    <row r="114" spans="1:55" x14ac:dyDescent="0.25">
      <c r="A114">
        <f t="shared" si="491"/>
        <v>27</v>
      </c>
      <c r="B114">
        <f>$B$121-COUNTBLANK(AH114:BC114)-1</f>
        <v>21</v>
      </c>
      <c r="C114">
        <f>$C$121-COUNTBLANK(M114:AF114)</f>
        <v>6</v>
      </c>
      <c r="D114">
        <f t="shared" ref="D114:F114" si="548">D62</f>
        <v>3</v>
      </c>
      <c r="E114">
        <f t="shared" si="548"/>
        <v>1</v>
      </c>
      <c r="F114">
        <f t="shared" si="548"/>
        <v>4</v>
      </c>
      <c r="G114">
        <f>G62</f>
        <v>9.5</v>
      </c>
      <c r="H114" t="str">
        <f>CONCATENATE(H62,": ",I62)</f>
        <v>V7601: #X METHAMPH/LIFE</v>
      </c>
      <c r="J114" s="5" t="str">
        <f>IF(J62&gt;=5,CONCATENATE(J$19,": ",J$18),"")</f>
        <v/>
      </c>
      <c r="K114" s="6" t="str">
        <f t="shared" ref="K114:BC114" si="549">IF(K62&gt;=5,CONCATENATE(K$19,": ",K$18),"")</f>
        <v/>
      </c>
      <c r="L114" s="7" t="str">
        <f t="shared" si="549"/>
        <v/>
      </c>
      <c r="M114" s="5" t="str">
        <f t="shared" si="549"/>
        <v/>
      </c>
      <c r="N114" s="6" t="str">
        <f t="shared" si="549"/>
        <v/>
      </c>
      <c r="O114" s="6" t="str">
        <f t="shared" si="549"/>
        <v>V7553: #HR GAMING</v>
      </c>
      <c r="P114" s="6" t="str">
        <f t="shared" si="549"/>
        <v xml:space="preserve">V7562: #HR TEXT </v>
      </c>
      <c r="Q114" s="7" t="str">
        <f t="shared" si="549"/>
        <v/>
      </c>
      <c r="R114" s="5" t="str">
        <f t="shared" si="549"/>
        <v/>
      </c>
      <c r="S114" s="6" t="str">
        <f t="shared" si="549"/>
        <v/>
      </c>
      <c r="T114" s="6" t="str">
        <f t="shared" si="549"/>
        <v/>
      </c>
      <c r="U114" s="6" t="str">
        <f t="shared" si="549"/>
        <v/>
      </c>
      <c r="V114" s="6" t="str">
        <f t="shared" si="549"/>
        <v/>
      </c>
      <c r="W114" s="7" t="str">
        <f t="shared" si="549"/>
        <v/>
      </c>
      <c r="X114" s="5" t="str">
        <f t="shared" si="549"/>
        <v/>
      </c>
      <c r="Y114" s="6" t="str">
        <f t="shared" si="549"/>
        <v/>
      </c>
      <c r="Z114" s="6" t="str">
        <f t="shared" si="549"/>
        <v/>
      </c>
      <c r="AA114" s="6" t="str">
        <f t="shared" si="549"/>
        <v>V8512: SATISFD W MYSELF</v>
      </c>
      <c r="AB114" s="6" t="str">
        <f t="shared" si="549"/>
        <v>V8514: GOOD TO BE ALIVE</v>
      </c>
      <c r="AC114" s="6" t="str">
        <f t="shared" si="549"/>
        <v/>
      </c>
      <c r="AD114" s="6" t="str">
        <f t="shared" si="549"/>
        <v>V7501: OFTN FEEL LONELY</v>
      </c>
      <c r="AE114" s="6" t="str">
        <f t="shared" si="549"/>
        <v/>
      </c>
      <c r="AF114" s="7" t="str">
        <f t="shared" si="549"/>
        <v>V8565: I AM OFTEN BORED</v>
      </c>
      <c r="AG114" s="5" t="str">
        <f t="shared" si="549"/>
        <v/>
      </c>
      <c r="AH114" s="6" t="str">
        <f t="shared" si="549"/>
        <v>V7104: EVER DRINK</v>
      </c>
      <c r="AI114" s="6" t="str">
        <f t="shared" si="549"/>
        <v>V7112: #XMJ+HS/LIFETIME</v>
      </c>
      <c r="AJ114" s="6" t="str">
        <f t="shared" si="549"/>
        <v>V7115: #X LSD/LIFETIME</v>
      </c>
      <c r="AK114" s="6" t="str">
        <f t="shared" si="549"/>
        <v>V7118: #X PSYD/LIFETIME</v>
      </c>
      <c r="AL114" s="6" t="str">
        <f t="shared" si="549"/>
        <v>V7127: #X AMPH/LIFETIME</v>
      </c>
      <c r="AM114" s="6" t="str">
        <f t="shared" si="549"/>
        <v>V7097: #X SED/BARB/LIFE</v>
      </c>
      <c r="AN114" s="6" t="str">
        <f t="shared" si="549"/>
        <v>V7133: #X TRQL/LIFETIME</v>
      </c>
      <c r="AO114" s="6" t="str">
        <f t="shared" si="549"/>
        <v>V7139: #X NARC/LIFETIME</v>
      </c>
      <c r="AP114" s="6" t="str">
        <f t="shared" si="549"/>
        <v>V7142: #X INHL/LIFETIME</v>
      </c>
      <c r="AQ114" s="6" t="str">
        <f t="shared" si="549"/>
        <v>V8451: #X BEER/LIFETIME</v>
      </c>
      <c r="AR114" s="6" t="str">
        <f t="shared" si="549"/>
        <v>V7426: #X SMKLESS/EVER</v>
      </c>
      <c r="AS114" s="6" t="str">
        <f t="shared" si="549"/>
        <v>V7121: #X CRACK/LIFETIM</v>
      </c>
      <c r="AT114" s="6" t="str">
        <f t="shared" si="549"/>
        <v>V7124: #XOTH COKE/LIFE</v>
      </c>
      <c r="AU114" s="6" t="str">
        <f t="shared" si="549"/>
        <v>V7164: #X MDMA/LIFETIM</v>
      </c>
      <c r="AV114" s="6" t="str">
        <f t="shared" si="549"/>
        <v>V7145: #X STRD/LIFETIME</v>
      </c>
      <c r="AW114" s="6" t="str">
        <f t="shared" si="549"/>
        <v>V7109: #XDRUNK/LIFETIME</v>
      </c>
      <c r="AX114" s="6" t="str">
        <f t="shared" si="549"/>
        <v>V7152: #X H LIF USE NDL</v>
      </c>
      <c r="AY114" s="6" t="str">
        <f t="shared" si="549"/>
        <v>V7155: #X H LIF W/O NDL</v>
      </c>
      <c r="AZ114" s="6" t="str">
        <f t="shared" si="549"/>
        <v>V7158: #X INJECTOTH/LIF</v>
      </c>
      <c r="BA114" s="6" t="str">
        <f t="shared" si="549"/>
        <v>V7161: #X ROHYPNOL/LIFE</v>
      </c>
      <c r="BB114" s="6" t="e">
        <f t="shared" si="549"/>
        <v>#N/A</v>
      </c>
      <c r="BC114" s="7" t="str">
        <f t="shared" si="549"/>
        <v>V8480: #X FLVRDALC/LIFE</v>
      </c>
    </row>
    <row r="115" spans="1:55" hidden="1" x14ac:dyDescent="0.25">
      <c r="A115">
        <f t="shared" si="491"/>
        <v>0</v>
      </c>
      <c r="AH115" s="6" t="str">
        <f t="shared" ref="AH115:BC115" si="550">IF(AH63&gt;=5,AH$18,"")</f>
        <v/>
      </c>
      <c r="AI115" s="6" t="str">
        <f t="shared" si="550"/>
        <v/>
      </c>
      <c r="AJ115" s="6" t="str">
        <f t="shared" si="550"/>
        <v/>
      </c>
      <c r="AK115" s="6" t="str">
        <f t="shared" si="550"/>
        <v/>
      </c>
      <c r="AL115" s="6" t="str">
        <f t="shared" si="550"/>
        <v/>
      </c>
      <c r="AM115" s="6" t="str">
        <f t="shared" si="550"/>
        <v/>
      </c>
      <c r="AN115" s="6" t="str">
        <f t="shared" si="550"/>
        <v/>
      </c>
      <c r="AO115" s="6" t="str">
        <f t="shared" si="550"/>
        <v/>
      </c>
      <c r="AP115" s="6" t="str">
        <f t="shared" si="550"/>
        <v/>
      </c>
      <c r="AQ115" s="6" t="str">
        <f t="shared" si="550"/>
        <v/>
      </c>
      <c r="AR115" s="6" t="str">
        <f t="shared" si="550"/>
        <v/>
      </c>
      <c r="AS115" s="6" t="str">
        <f t="shared" si="550"/>
        <v/>
      </c>
      <c r="AT115" s="6" t="str">
        <f t="shared" si="550"/>
        <v/>
      </c>
      <c r="AU115" s="6" t="str">
        <f t="shared" si="550"/>
        <v/>
      </c>
      <c r="AV115" s="6" t="str">
        <f t="shared" si="550"/>
        <v/>
      </c>
      <c r="AW115" s="6" t="str">
        <f t="shared" si="550"/>
        <v/>
      </c>
      <c r="AX115" s="6" t="str">
        <f t="shared" si="550"/>
        <v/>
      </c>
      <c r="AY115" s="6" t="str">
        <f t="shared" si="550"/>
        <v/>
      </c>
      <c r="AZ115" s="6" t="str">
        <f t="shared" si="550"/>
        <v/>
      </c>
      <c r="BA115" s="6" t="str">
        <f t="shared" si="550"/>
        <v/>
      </c>
      <c r="BB115" s="6" t="str">
        <f t="shared" si="550"/>
        <v/>
      </c>
      <c r="BC115" s="7" t="str">
        <f t="shared" si="550"/>
        <v/>
      </c>
    </row>
    <row r="116" spans="1:55" x14ac:dyDescent="0.25">
      <c r="A116">
        <f t="shared" si="491"/>
        <v>29</v>
      </c>
      <c r="B116">
        <f>$B$121-COUNTBLANK(AH116:BC116)-1</f>
        <v>21</v>
      </c>
      <c r="C116">
        <f>$C$121-COUNTBLANK(M116:AF116)</f>
        <v>8</v>
      </c>
      <c r="D116">
        <f t="shared" ref="D116:F116" si="551">D64</f>
        <v>4</v>
      </c>
      <c r="E116">
        <f t="shared" si="551"/>
        <v>4</v>
      </c>
      <c r="F116">
        <f t="shared" si="551"/>
        <v>4</v>
      </c>
      <c r="G116">
        <f>G64</f>
        <v>8</v>
      </c>
      <c r="H116" t="str">
        <f>CONCATENATE(H64,": ",I64)</f>
        <v>V8480: #X FLVRDALC/LIFE</v>
      </c>
      <c r="J116" s="5" t="str">
        <f>IF(J64&gt;=5,CONCATENATE(J$19,": ",J$18),"")</f>
        <v/>
      </c>
      <c r="K116" s="6" t="str">
        <f t="shared" ref="K116:BC116" si="552">IF(K64&gt;=5,CONCATENATE(K$19,": ",K$18),"")</f>
        <v/>
      </c>
      <c r="L116" s="7" t="str">
        <f t="shared" si="552"/>
        <v>V507W: W</v>
      </c>
      <c r="M116" s="5" t="str">
        <f t="shared" si="552"/>
        <v/>
      </c>
      <c r="N116" s="6" t="str">
        <f t="shared" si="552"/>
        <v/>
      </c>
      <c r="O116" s="6" t="str">
        <f t="shared" si="552"/>
        <v>V7553: #HR GAMING</v>
      </c>
      <c r="P116" s="6" t="str">
        <f t="shared" si="552"/>
        <v xml:space="preserve">V7562: #HR TEXT </v>
      </c>
      <c r="Q116" s="7" t="str">
        <f t="shared" si="552"/>
        <v/>
      </c>
      <c r="R116" s="5" t="str">
        <f t="shared" si="552"/>
        <v/>
      </c>
      <c r="S116" s="6" t="str">
        <f t="shared" si="552"/>
        <v/>
      </c>
      <c r="T116" s="6" t="str">
        <f t="shared" si="552"/>
        <v/>
      </c>
      <c r="U116" s="6" t="str">
        <f t="shared" si="552"/>
        <v>V8529: OFTN EXERCISE</v>
      </c>
      <c r="V116" s="6" t="str">
        <f t="shared" si="552"/>
        <v>V8530: OFTN 7HRS SLEEP</v>
      </c>
      <c r="W116" s="7" t="str">
        <f t="shared" si="552"/>
        <v>V8531: OFTN SLEEP &lt;SHLD</v>
      </c>
      <c r="X116" s="5" t="str">
        <f t="shared" si="552"/>
        <v/>
      </c>
      <c r="Y116" s="6" t="str">
        <f t="shared" si="552"/>
        <v/>
      </c>
      <c r="Z116" s="6" t="str">
        <f t="shared" si="552"/>
        <v/>
      </c>
      <c r="AA116" s="6" t="str">
        <f t="shared" si="552"/>
        <v/>
      </c>
      <c r="AB116" s="6" t="str">
        <f t="shared" si="552"/>
        <v>V8514: GOOD TO BE ALIVE</v>
      </c>
      <c r="AC116" s="6" t="str">
        <f t="shared" si="552"/>
        <v/>
      </c>
      <c r="AD116" s="6" t="str">
        <f t="shared" si="552"/>
        <v>V7501: OFTN FEEL LONELY</v>
      </c>
      <c r="AE116" s="6" t="str">
        <f t="shared" si="552"/>
        <v>V7507: OFT WSH MOR FRND</v>
      </c>
      <c r="AF116" s="7" t="str">
        <f t="shared" si="552"/>
        <v/>
      </c>
      <c r="AG116" s="5" t="str">
        <f t="shared" si="552"/>
        <v/>
      </c>
      <c r="AH116" s="6" t="str">
        <f t="shared" si="552"/>
        <v>V7104: EVER DRINK</v>
      </c>
      <c r="AI116" s="6" t="str">
        <f t="shared" si="552"/>
        <v>V7112: #XMJ+HS/LIFETIME</v>
      </c>
      <c r="AJ116" s="6" t="str">
        <f t="shared" si="552"/>
        <v>V7115: #X LSD/LIFETIME</v>
      </c>
      <c r="AK116" s="6" t="str">
        <f t="shared" si="552"/>
        <v>V7118: #X PSYD/LIFETIME</v>
      </c>
      <c r="AL116" s="6" t="str">
        <f t="shared" si="552"/>
        <v>V7127: #X AMPH/LIFETIME</v>
      </c>
      <c r="AM116" s="6" t="str">
        <f t="shared" si="552"/>
        <v>V7097: #X SED/BARB/LIFE</v>
      </c>
      <c r="AN116" s="6" t="str">
        <f t="shared" si="552"/>
        <v>V7133: #X TRQL/LIFETIME</v>
      </c>
      <c r="AO116" s="6" t="str">
        <f t="shared" si="552"/>
        <v>V7139: #X NARC/LIFETIME</v>
      </c>
      <c r="AP116" s="6" t="str">
        <f t="shared" si="552"/>
        <v>V7142: #X INHL/LIFETIME</v>
      </c>
      <c r="AQ116" s="6" t="str">
        <f t="shared" si="552"/>
        <v>V8451: #X BEER/LIFETIME</v>
      </c>
      <c r="AR116" s="6" t="str">
        <f t="shared" si="552"/>
        <v>V7426: #X SMKLESS/EVER</v>
      </c>
      <c r="AS116" s="6" t="str">
        <f t="shared" si="552"/>
        <v>V7121: #X CRACK/LIFETIM</v>
      </c>
      <c r="AT116" s="6" t="str">
        <f t="shared" si="552"/>
        <v>V7124: #XOTH COKE/LIFE</v>
      </c>
      <c r="AU116" s="6" t="str">
        <f t="shared" si="552"/>
        <v>V7164: #X MDMA/LIFETIM</v>
      </c>
      <c r="AV116" s="6" t="str">
        <f t="shared" si="552"/>
        <v>V7145: #X STRD/LIFETIME</v>
      </c>
      <c r="AW116" s="6" t="str">
        <f t="shared" si="552"/>
        <v>V7109: #XDRUNK/LIFETIME</v>
      </c>
      <c r="AX116" s="6" t="str">
        <f t="shared" si="552"/>
        <v>V7152: #X H LIF USE NDL</v>
      </c>
      <c r="AY116" s="6" t="str">
        <f t="shared" si="552"/>
        <v>V7155: #X H LIF W/O NDL</v>
      </c>
      <c r="AZ116" s="6" t="str">
        <f t="shared" si="552"/>
        <v>V7158: #X INJECTOTH/LIF</v>
      </c>
      <c r="BA116" s="6" t="str">
        <f t="shared" si="552"/>
        <v>V7161: #X ROHYPNOL/LIFE</v>
      </c>
      <c r="BB116" s="6" t="str">
        <f t="shared" si="552"/>
        <v>V7601: #X METHAMPH/LIFE</v>
      </c>
      <c r="BC116" s="7" t="e">
        <f t="shared" si="552"/>
        <v>#N/A</v>
      </c>
    </row>
    <row r="117" spans="1:55" hidden="1" x14ac:dyDescent="0.25"/>
    <row r="118" spans="1:55" s="3" customFormat="1" x14ac:dyDescent="0.25">
      <c r="A118" s="2">
        <f t="shared" ref="A118" si="553">SUM(B118:C118)</f>
        <v>26</v>
      </c>
      <c r="B118" s="3">
        <f>$B$121-COUNTBLANK(AH118:BC118)-1</f>
        <v>21</v>
      </c>
      <c r="C118" s="3">
        <f>$C$121-COUNTBLANK(M118:AF118)</f>
        <v>5</v>
      </c>
      <c r="D118" s="3">
        <f t="shared" ref="D118:G118" si="554">D67</f>
        <v>5</v>
      </c>
      <c r="E118" s="3">
        <f t="shared" si="554"/>
        <v>1.5</v>
      </c>
      <c r="F118" s="3">
        <f t="shared" si="554"/>
        <v>3</v>
      </c>
      <c r="G118" s="3">
        <f>G67</f>
        <v>7</v>
      </c>
      <c r="H118" s="3" t="str">
        <f>CONCATENATE(H67,": ",I67)</f>
        <v>V8517: FRQ GANG FIGHT</v>
      </c>
      <c r="I118" s="3" t="str">
        <f>I67</f>
        <v>FRQ GANG FIGHT</v>
      </c>
      <c r="J118" s="2" t="str">
        <f>IF(J67&gt;=5,CONCATENATE(J$19,": ",J$18),"")</f>
        <v/>
      </c>
      <c r="K118" s="3" t="str">
        <f t="shared" ref="K118:AG118" si="555">IF(K67&gt;=5,CONCATENATE(K$19,": ",K$18),"")</f>
        <v/>
      </c>
      <c r="L118" s="4" t="str">
        <f t="shared" si="555"/>
        <v/>
      </c>
      <c r="M118" s="2" t="str">
        <f t="shared" si="555"/>
        <v/>
      </c>
      <c r="N118" s="3" t="str">
        <f t="shared" si="555"/>
        <v/>
      </c>
      <c r="O118" s="3" t="str">
        <f t="shared" si="555"/>
        <v>V7553: #HR GAMING</v>
      </c>
      <c r="P118" s="3" t="str">
        <f t="shared" si="555"/>
        <v xml:space="preserve">V7562: #HR TEXT </v>
      </c>
      <c r="Q118" s="4" t="str">
        <f t="shared" si="555"/>
        <v>V7563: #HR TALK CELL</v>
      </c>
      <c r="R118" s="2" t="str">
        <f t="shared" si="555"/>
        <v/>
      </c>
      <c r="S118" s="3" t="str">
        <f t="shared" si="555"/>
        <v/>
      </c>
      <c r="T118" s="3" t="str">
        <f t="shared" si="555"/>
        <v/>
      </c>
      <c r="U118" s="3" t="str">
        <f t="shared" si="555"/>
        <v/>
      </c>
      <c r="V118" s="3" t="str">
        <f t="shared" si="555"/>
        <v/>
      </c>
      <c r="W118" s="4" t="str">
        <f t="shared" si="555"/>
        <v/>
      </c>
      <c r="X118" s="2" t="str">
        <f t="shared" si="555"/>
        <v/>
      </c>
      <c r="Y118" s="3" t="str">
        <f t="shared" si="555"/>
        <v/>
      </c>
      <c r="Z118" s="3" t="str">
        <f t="shared" si="555"/>
        <v/>
      </c>
      <c r="AA118" s="3" t="str">
        <f t="shared" si="555"/>
        <v/>
      </c>
      <c r="AB118" s="3" t="str">
        <f t="shared" si="555"/>
        <v/>
      </c>
      <c r="AC118" s="3" t="str">
        <f t="shared" si="555"/>
        <v/>
      </c>
      <c r="AD118" s="3" t="str">
        <f t="shared" si="555"/>
        <v>V7501: OFTN FEEL LONELY</v>
      </c>
      <c r="AE118" s="3" t="str">
        <f t="shared" si="555"/>
        <v>V7507: OFT WSH MOR FRND</v>
      </c>
      <c r="AF118" s="4" t="str">
        <f t="shared" si="555"/>
        <v/>
      </c>
      <c r="AG118" s="2" t="str">
        <f t="shared" si="555"/>
        <v/>
      </c>
      <c r="AH118" s="3" t="str">
        <f>IF(AH67&gt;=5,CONCATENATE(AH$19,": ",AH$18),"")</f>
        <v>V7104: EVER DRINK</v>
      </c>
      <c r="AI118" s="3" t="str">
        <f t="shared" ref="AI118:BC118" si="556">IF(AI67&gt;=5,CONCATENATE(AI$19,": ",AI$18),"")</f>
        <v>V7112: #XMJ+HS/LIFETIME</v>
      </c>
      <c r="AJ118" s="3" t="str">
        <f t="shared" si="556"/>
        <v>V7115: #X LSD/LIFETIME</v>
      </c>
      <c r="AK118" s="3" t="str">
        <f t="shared" si="556"/>
        <v>V7118: #X PSYD/LIFETIME</v>
      </c>
      <c r="AL118" s="3" t="str">
        <f t="shared" si="556"/>
        <v>V7127: #X AMPH/LIFETIME</v>
      </c>
      <c r="AM118" s="3" t="str">
        <f t="shared" si="556"/>
        <v>V7097: #X SED/BARB/LIFE</v>
      </c>
      <c r="AN118" s="3" t="str">
        <f t="shared" si="556"/>
        <v>V7133: #X TRQL/LIFETIME</v>
      </c>
      <c r="AO118" s="3" t="str">
        <f t="shared" si="556"/>
        <v>V7139: #X NARC/LIFETIME</v>
      </c>
      <c r="AP118" s="3" t="str">
        <f t="shared" si="556"/>
        <v>V7142: #X INHL/LIFETIME</v>
      </c>
      <c r="AQ118" s="3" t="str">
        <f t="shared" si="556"/>
        <v>V8451: #X BEER/LIFETIME</v>
      </c>
      <c r="AR118" s="3" t="str">
        <f t="shared" si="556"/>
        <v>V7426: #X SMKLESS/EVER</v>
      </c>
      <c r="AS118" s="3" t="str">
        <f t="shared" si="556"/>
        <v>V7121: #X CRACK/LIFETIM</v>
      </c>
      <c r="AT118" s="3" t="str">
        <f t="shared" si="556"/>
        <v>V7124: #XOTH COKE/LIFE</v>
      </c>
      <c r="AU118" s="3" t="str">
        <f t="shared" si="556"/>
        <v>V7164: #X MDMA/LIFETIM</v>
      </c>
      <c r="AV118" s="3" t="str">
        <f t="shared" si="556"/>
        <v>V7145: #X STRD/LIFETIME</v>
      </c>
      <c r="AW118" s="3" t="str">
        <f t="shared" si="556"/>
        <v>V7109: #XDRUNK/LIFETIME</v>
      </c>
      <c r="AX118" s="3" t="str">
        <f t="shared" si="556"/>
        <v>V7152: #X H LIF USE NDL</v>
      </c>
      <c r="AY118" s="3" t="str">
        <f t="shared" si="556"/>
        <v>V7155: #X H LIF W/O NDL</v>
      </c>
      <c r="AZ118" s="3" t="str">
        <f t="shared" si="556"/>
        <v>V7158: #X INJECTOTH/LIF</v>
      </c>
      <c r="BA118" s="3" t="str">
        <f t="shared" si="556"/>
        <v>V7161: #X ROHYPNOL/LIFE</v>
      </c>
      <c r="BB118" s="3" t="str">
        <f t="shared" si="556"/>
        <v>V7601: #X METHAMPH/LIFE</v>
      </c>
      <c r="BC118" s="4" t="str">
        <f t="shared" si="556"/>
        <v>V8480: #X FLVRDALC/LIFE</v>
      </c>
    </row>
    <row r="119" spans="1:55" hidden="1" x14ac:dyDescent="0.25"/>
    <row r="120" spans="1:55" s="3" customFormat="1" x14ac:dyDescent="0.25">
      <c r="A120" s="2">
        <f t="shared" ref="A120" si="557">SUM(B120:C120)</f>
        <v>22</v>
      </c>
      <c r="B120" s="3">
        <f>$B$121-COUNTBLANK(AH120:BC120)-1</f>
        <v>16</v>
      </c>
      <c r="C120" s="3">
        <f>$C$121-COUNTBLANK(M120:AF120)</f>
        <v>6</v>
      </c>
      <c r="D120" s="3">
        <f t="shared" ref="D120:G120" si="558">D70</f>
        <v>3</v>
      </c>
      <c r="E120" s="3">
        <f t="shared" si="558"/>
        <v>2.5</v>
      </c>
      <c r="F120" s="3">
        <f t="shared" si="558"/>
        <v>4</v>
      </c>
      <c r="G120" s="3">
        <f>G70</f>
        <v>7</v>
      </c>
      <c r="H120" s="3" t="str">
        <f>CONCATENATE(H70,": ",I70)</f>
        <v>V7221: R HS GRADE/D=1</v>
      </c>
      <c r="I120" s="3" t="str">
        <f>I70</f>
        <v>R HS GRADE/D=1</v>
      </c>
      <c r="J120" s="2" t="str">
        <f>IF(J70&gt;=5,CONCATENATE(J$19,": ",J$18),"")</f>
        <v/>
      </c>
      <c r="K120" s="3" t="str">
        <f t="shared" ref="K120:AF120" si="559">IF(K70&gt;=5,CONCATENATE(K$19,": ",K$18),"")</f>
        <v/>
      </c>
      <c r="L120" s="4" t="str">
        <f t="shared" si="559"/>
        <v/>
      </c>
      <c r="M120" s="2" t="str">
        <f t="shared" si="559"/>
        <v/>
      </c>
      <c r="N120" s="3" t="str">
        <f t="shared" si="559"/>
        <v/>
      </c>
      <c r="O120" s="3" t="str">
        <f t="shared" si="559"/>
        <v>V7553: #HR GAMING</v>
      </c>
      <c r="P120" s="3" t="str">
        <f t="shared" si="559"/>
        <v xml:space="preserve">V7562: #HR TEXT </v>
      </c>
      <c r="Q120" s="4" t="str">
        <f t="shared" si="559"/>
        <v/>
      </c>
      <c r="R120" s="2" t="str">
        <f t="shared" si="559"/>
        <v/>
      </c>
      <c r="S120" s="3" t="str">
        <f t="shared" si="559"/>
        <v/>
      </c>
      <c r="T120" s="3" t="str">
        <f t="shared" si="559"/>
        <v/>
      </c>
      <c r="U120" s="3" t="str">
        <f t="shared" si="559"/>
        <v/>
      </c>
      <c r="V120" s="3" t="str">
        <f t="shared" si="559"/>
        <v>V8530: OFTN 7HRS SLEEP</v>
      </c>
      <c r="W120" s="4" t="str">
        <f t="shared" si="559"/>
        <v>V8531: OFTN SLEEP &lt;SHLD</v>
      </c>
      <c r="X120" s="2" t="str">
        <f t="shared" si="559"/>
        <v/>
      </c>
      <c r="Y120" s="3" t="str">
        <f t="shared" si="559"/>
        <v/>
      </c>
      <c r="Z120" s="3" t="str">
        <f t="shared" si="559"/>
        <v/>
      </c>
      <c r="AA120" s="3" t="str">
        <f t="shared" si="559"/>
        <v/>
      </c>
      <c r="AB120" s="3" t="str">
        <f t="shared" si="559"/>
        <v/>
      </c>
      <c r="AC120" s="3" t="str">
        <f t="shared" si="559"/>
        <v/>
      </c>
      <c r="AD120" s="3" t="str">
        <f t="shared" si="559"/>
        <v>V7501: OFTN FEEL LONELY</v>
      </c>
      <c r="AE120" s="3" t="str">
        <f t="shared" si="559"/>
        <v/>
      </c>
      <c r="AF120" s="4" t="str">
        <f t="shared" si="559"/>
        <v>V8565: I AM OFTEN BORED</v>
      </c>
      <c r="AG120" s="2"/>
      <c r="AH120" s="3" t="str">
        <f>IF(AH70&gt;=5,CONCATENATE(AH$19,": ",AH$18),"")</f>
        <v>V7104: EVER DRINK</v>
      </c>
      <c r="AI120" s="3" t="str">
        <f t="shared" ref="AI120:BC120" si="560">IF(AI70&gt;=5,CONCATENATE(AI$19,": ",AI$18),"")</f>
        <v>V7112: #XMJ+HS/LIFETIME</v>
      </c>
      <c r="AJ120" s="3" t="str">
        <f t="shared" si="560"/>
        <v>V7115: #X LSD/LIFETIME</v>
      </c>
      <c r="AK120" s="3" t="str">
        <f t="shared" si="560"/>
        <v>V7118: #X PSYD/LIFETIME</v>
      </c>
      <c r="AL120" s="3" t="str">
        <f t="shared" si="560"/>
        <v>V7127: #X AMPH/LIFETIME</v>
      </c>
      <c r="AM120" s="3" t="str">
        <f t="shared" si="560"/>
        <v>V7097: #X SED/BARB/LIFE</v>
      </c>
      <c r="AN120" s="3" t="str">
        <f t="shared" si="560"/>
        <v>V7133: #X TRQL/LIFETIME</v>
      </c>
      <c r="AO120" s="3" t="str">
        <f t="shared" si="560"/>
        <v>V7139: #X NARC/LIFETIME</v>
      </c>
      <c r="AP120" s="3" t="str">
        <f t="shared" si="560"/>
        <v>V7142: #X INHL/LIFETIME</v>
      </c>
      <c r="AQ120" s="3" t="str">
        <f t="shared" si="560"/>
        <v>V8451: #X BEER/LIFETIME</v>
      </c>
      <c r="AR120" s="3" t="str">
        <f t="shared" si="560"/>
        <v>V7426: #X SMKLESS/EVER</v>
      </c>
      <c r="AS120" s="3" t="str">
        <f t="shared" si="560"/>
        <v>V7121: #X CRACK/LIFETIM</v>
      </c>
      <c r="AT120" s="3" t="str">
        <f t="shared" si="560"/>
        <v>V7124: #XOTH COKE/LIFE</v>
      </c>
      <c r="AU120" s="3" t="str">
        <f t="shared" si="560"/>
        <v>V7164: #X MDMA/LIFETIM</v>
      </c>
      <c r="AV120" s="3" t="str">
        <f t="shared" si="560"/>
        <v>V7145: #X STRD/LIFETIME</v>
      </c>
      <c r="AW120" s="3" t="str">
        <f t="shared" si="560"/>
        <v>V7109: #XDRUNK/LIFETIME</v>
      </c>
      <c r="AX120" s="3" t="str">
        <f t="shared" si="560"/>
        <v>V7152: #X H LIF USE NDL</v>
      </c>
      <c r="AY120" s="3" t="str">
        <f t="shared" si="560"/>
        <v/>
      </c>
      <c r="AZ120" s="3" t="str">
        <f t="shared" si="560"/>
        <v/>
      </c>
      <c r="BA120" s="3" t="str">
        <f t="shared" si="560"/>
        <v/>
      </c>
      <c r="BB120" s="3" t="str">
        <f t="shared" si="560"/>
        <v/>
      </c>
      <c r="BC120" s="4" t="str">
        <f t="shared" si="560"/>
        <v/>
      </c>
    </row>
    <row r="121" spans="1:55" x14ac:dyDescent="0.25">
      <c r="B121">
        <f>COUNTBLANK(AH117:BC117)</f>
        <v>22</v>
      </c>
      <c r="C121">
        <f>COUNTBLANK(M117:AF117)</f>
        <v>20</v>
      </c>
    </row>
  </sheetData>
  <conditionalFormatting sqref="D20:G70">
    <cfRule type="cellIs" dxfId="5" priority="20" operator="greaterThan">
      <formula>7</formula>
    </cfRule>
    <cfRule type="cellIs" dxfId="4" priority="21" operator="between">
      <formula>6</formula>
      <formula>7</formula>
    </cfRule>
    <cfRule type="cellIs" dxfId="3" priority="22" operator="between">
      <formula>5</formula>
      <formula>5.9</formula>
    </cfRule>
  </conditionalFormatting>
  <conditionalFormatting sqref="J20:BC70">
    <cfRule type="cellIs" dxfId="2" priority="17" operator="greaterThan">
      <formula>7</formula>
    </cfRule>
    <cfRule type="cellIs" dxfId="1" priority="18" operator="between">
      <formula>6</formula>
      <formula>7</formula>
    </cfRule>
    <cfRule type="cellIs" dxfId="0" priority="19" operator="between">
      <formula>5</formula>
      <formula>5.9</formula>
    </cfRule>
  </conditionalFormatting>
  <conditionalFormatting sqref="AG15:BC15">
    <cfRule type="colorScale" priority="13">
      <colorScale>
        <cfvo type="min"/>
        <cfvo type="max"/>
        <color rgb="FFFCFCFF"/>
        <color rgb="FFFF0000"/>
      </colorScale>
    </cfRule>
  </conditionalFormatting>
  <conditionalFormatting sqref="J15:AF15">
    <cfRule type="colorScale" priority="10">
      <colorScale>
        <cfvo type="min"/>
        <cfvo type="max"/>
        <color rgb="FFFCFCFF"/>
        <color rgb="FFFF0000"/>
      </colorScale>
    </cfRule>
  </conditionalFormatting>
  <conditionalFormatting sqref="C72:C116">
    <cfRule type="colorScale" priority="9">
      <colorScale>
        <cfvo type="min"/>
        <cfvo type="max"/>
        <color rgb="FFFCFCFF"/>
        <color rgb="FF63BE7B"/>
      </colorScale>
    </cfRule>
  </conditionalFormatting>
  <conditionalFormatting sqref="B72:B116">
    <cfRule type="colorScale" priority="8">
      <colorScale>
        <cfvo type="min"/>
        <cfvo type="max"/>
        <color rgb="FFFCFCFF"/>
        <color rgb="FF63BE7B"/>
      </colorScale>
    </cfRule>
  </conditionalFormatting>
  <conditionalFormatting sqref="A72:A116">
    <cfRule type="colorScale" priority="7">
      <colorScale>
        <cfvo type="min"/>
        <cfvo type="max"/>
        <color rgb="FFFCFCFF"/>
        <color rgb="FF63BE7B"/>
      </colorScale>
    </cfRule>
  </conditionalFormatting>
  <conditionalFormatting sqref="C118">
    <cfRule type="colorScale" priority="6">
      <colorScale>
        <cfvo type="min"/>
        <cfvo type="max"/>
        <color rgb="FFFCFCFF"/>
        <color rgb="FF63BE7B"/>
      </colorScale>
    </cfRule>
  </conditionalFormatting>
  <conditionalFormatting sqref="B118">
    <cfRule type="colorScale" priority="5">
      <colorScale>
        <cfvo type="min"/>
        <cfvo type="max"/>
        <color rgb="FFFCFCFF"/>
        <color rgb="FF63BE7B"/>
      </colorScale>
    </cfRule>
  </conditionalFormatting>
  <conditionalFormatting sqref="A118">
    <cfRule type="colorScale" priority="4">
      <colorScale>
        <cfvo type="min"/>
        <cfvo type="max"/>
        <color rgb="FFFCFCFF"/>
        <color rgb="FF63BE7B"/>
      </colorScale>
    </cfRule>
  </conditionalFormatting>
  <conditionalFormatting sqref="C120">
    <cfRule type="colorScale" priority="3">
      <colorScale>
        <cfvo type="min"/>
        <cfvo type="max"/>
        <color rgb="FFFCFCFF"/>
        <color rgb="FF63BE7B"/>
      </colorScale>
    </cfRule>
  </conditionalFormatting>
  <conditionalFormatting sqref="B120">
    <cfRule type="colorScale" priority="2">
      <colorScale>
        <cfvo type="min"/>
        <cfvo type="max"/>
        <color rgb="FFFCFCFF"/>
        <color rgb="FF63BE7B"/>
      </colorScale>
    </cfRule>
  </conditionalFormatting>
  <conditionalFormatting sqref="A120">
    <cfRule type="colorScale" priority="1">
      <colorScale>
        <cfvo type="min"/>
        <cfvo type="max"/>
        <color rgb="FFFCFCFF"/>
        <color rgb="FF63BE7B"/>
      </colorScale>
    </cfRule>
  </conditionalFormatting>
  <pageMargins left="0.25" right="0.25" top="0.75" bottom="0.75" header="0.3" footer="0.3"/>
  <pageSetup scale="3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852C-4A16-4422-A221-A435A037C9AD}">
  <dimension ref="C2:C24"/>
  <sheetViews>
    <sheetView workbookViewId="0">
      <selection activeCell="F39" sqref="F39"/>
    </sheetView>
  </sheetViews>
  <sheetFormatPr defaultRowHeight="15" x14ac:dyDescent="0.25"/>
  <sheetData>
    <row r="2" spans="3:3" x14ac:dyDescent="0.25">
      <c r="C2" t="s">
        <v>98</v>
      </c>
    </row>
    <row r="3" spans="3:3" x14ac:dyDescent="0.25">
      <c r="C3" t="s">
        <v>104</v>
      </c>
    </row>
    <row r="4" spans="3:3" x14ac:dyDescent="0.25">
      <c r="C4" t="s">
        <v>102</v>
      </c>
    </row>
    <row r="5" spans="3:3" x14ac:dyDescent="0.25">
      <c r="C5" t="s">
        <v>104</v>
      </c>
    </row>
    <row r="6" spans="3:3" x14ac:dyDescent="0.25">
      <c r="C6" t="s">
        <v>104</v>
      </c>
    </row>
    <row r="7" spans="3:3" x14ac:dyDescent="0.25">
      <c r="C7" t="s">
        <v>77</v>
      </c>
    </row>
    <row r="8" spans="3:3" x14ac:dyDescent="0.25">
      <c r="C8" t="s">
        <v>78</v>
      </c>
    </row>
    <row r="9" spans="3:3" x14ac:dyDescent="0.25">
      <c r="C9" t="s">
        <v>79</v>
      </c>
    </row>
    <row r="10" spans="3:3" x14ac:dyDescent="0.25">
      <c r="C10" t="s">
        <v>104</v>
      </c>
    </row>
    <row r="11" spans="3:3" x14ac:dyDescent="0.25">
      <c r="C11" t="s">
        <v>104</v>
      </c>
    </row>
    <row r="12" spans="3:3" x14ac:dyDescent="0.25">
      <c r="C12" t="s">
        <v>83</v>
      </c>
    </row>
    <row r="13" spans="3:3" x14ac:dyDescent="0.25">
      <c r="C13" t="s">
        <v>84</v>
      </c>
    </row>
    <row r="14" spans="3:3" x14ac:dyDescent="0.25">
      <c r="C14" t="s">
        <v>85</v>
      </c>
    </row>
    <row r="15" spans="3:3" x14ac:dyDescent="0.25">
      <c r="C15" t="s">
        <v>80</v>
      </c>
    </row>
    <row r="16" spans="3:3" x14ac:dyDescent="0.25">
      <c r="C16" t="s">
        <v>104</v>
      </c>
    </row>
    <row r="17" spans="3:3" x14ac:dyDescent="0.25">
      <c r="C17" t="s">
        <v>104</v>
      </c>
    </row>
    <row r="18" spans="3:3" x14ac:dyDescent="0.25">
      <c r="C18" t="s">
        <v>104</v>
      </c>
    </row>
    <row r="19" spans="3:3" x14ac:dyDescent="0.25">
      <c r="C19" t="s">
        <v>89</v>
      </c>
    </row>
    <row r="20" spans="3:3" x14ac:dyDescent="0.25">
      <c r="C20" t="s">
        <v>90</v>
      </c>
    </row>
    <row r="21" spans="3:3" x14ac:dyDescent="0.25">
      <c r="C21" t="s">
        <v>104</v>
      </c>
    </row>
    <row r="22" spans="3:3" x14ac:dyDescent="0.25">
      <c r="C22" t="s">
        <v>104</v>
      </c>
    </row>
    <row r="23" spans="3:3" x14ac:dyDescent="0.25">
      <c r="C23" t="s">
        <v>104</v>
      </c>
    </row>
    <row r="24" spans="3:3" x14ac:dyDescent="0.25">
      <c r="C2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77091-66D4-45B5-A1BD-501C397112D8}">
  <dimension ref="B9:J55"/>
  <sheetViews>
    <sheetView workbookViewId="0">
      <selection activeCell="H9" sqref="H9"/>
    </sheetView>
  </sheetViews>
  <sheetFormatPr defaultRowHeight="15" x14ac:dyDescent="0.25"/>
  <cols>
    <col min="8" max="8" width="24.42578125" bestFit="1" customWidth="1"/>
    <col min="9" max="9" width="25.85546875" bestFit="1" customWidth="1"/>
  </cols>
  <sheetData>
    <row r="9" spans="2:10" x14ac:dyDescent="0.25">
      <c r="H9" t="s">
        <v>121</v>
      </c>
    </row>
    <row r="10" spans="2:10" x14ac:dyDescent="0.25">
      <c r="H10" t="s">
        <v>114</v>
      </c>
      <c r="I10" t="s">
        <v>118</v>
      </c>
      <c r="J10" t="s">
        <v>119</v>
      </c>
    </row>
    <row r="11" spans="2:10" x14ac:dyDescent="0.25">
      <c r="B11" t="s">
        <v>4</v>
      </c>
      <c r="C11" t="s">
        <v>52</v>
      </c>
      <c r="H11" t="s">
        <v>105</v>
      </c>
      <c r="I11" t="s">
        <v>106</v>
      </c>
      <c r="J11" t="s">
        <v>106</v>
      </c>
    </row>
    <row r="12" spans="2:10" x14ac:dyDescent="0.25">
      <c r="B12" t="s">
        <v>5</v>
      </c>
      <c r="C12" t="s">
        <v>53</v>
      </c>
      <c r="H12" t="s">
        <v>106</v>
      </c>
      <c r="I12" t="s">
        <v>107</v>
      </c>
      <c r="J12" t="s">
        <v>107</v>
      </c>
    </row>
    <row r="13" spans="2:10" x14ac:dyDescent="0.25">
      <c r="B13" t="s">
        <v>6</v>
      </c>
      <c r="C13" t="s">
        <v>54</v>
      </c>
      <c r="H13" t="s">
        <v>107</v>
      </c>
      <c r="I13" t="s">
        <v>115</v>
      </c>
      <c r="J13" t="s">
        <v>110</v>
      </c>
    </row>
    <row r="14" spans="2:10" x14ac:dyDescent="0.25">
      <c r="B14" t="s">
        <v>7</v>
      </c>
      <c r="C14" t="s">
        <v>55</v>
      </c>
      <c r="H14" t="s">
        <v>108</v>
      </c>
      <c r="I14" t="s">
        <v>116</v>
      </c>
      <c r="J14" t="s">
        <v>120</v>
      </c>
    </row>
    <row r="15" spans="2:10" x14ac:dyDescent="0.25">
      <c r="B15" t="s">
        <v>8</v>
      </c>
      <c r="C15" t="s">
        <v>56</v>
      </c>
      <c r="H15" t="s">
        <v>109</v>
      </c>
      <c r="I15" t="s">
        <v>117</v>
      </c>
      <c r="J15" t="s">
        <v>116</v>
      </c>
    </row>
    <row r="16" spans="2:10" x14ac:dyDescent="0.25">
      <c r="B16" t="s">
        <v>9</v>
      </c>
      <c r="C16" t="s">
        <v>57</v>
      </c>
      <c r="H16" t="s">
        <v>110</v>
      </c>
      <c r="I16" t="s">
        <v>104</v>
      </c>
      <c r="J16" t="s">
        <v>113</v>
      </c>
    </row>
    <row r="17" spans="2:10" x14ac:dyDescent="0.25">
      <c r="B17" t="s">
        <v>10</v>
      </c>
      <c r="C17" t="s">
        <v>58</v>
      </c>
      <c r="H17" t="s">
        <v>111</v>
      </c>
      <c r="I17" t="s">
        <v>104</v>
      </c>
      <c r="J17" t="s">
        <v>104</v>
      </c>
    </row>
    <row r="18" spans="2:10" x14ac:dyDescent="0.25">
      <c r="B18" t="s">
        <v>11</v>
      </c>
      <c r="C18" t="s">
        <v>59</v>
      </c>
      <c r="H18" t="s">
        <v>112</v>
      </c>
      <c r="I18" t="s">
        <v>104</v>
      </c>
    </row>
    <row r="19" spans="2:10" x14ac:dyDescent="0.25">
      <c r="B19" t="s">
        <v>12</v>
      </c>
      <c r="C19" t="s">
        <v>60</v>
      </c>
      <c r="H19" t="s">
        <v>113</v>
      </c>
      <c r="I19" t="s">
        <v>104</v>
      </c>
    </row>
    <row r="20" spans="2:10" x14ac:dyDescent="0.25">
      <c r="B20" t="s">
        <v>13</v>
      </c>
      <c r="C20" t="s">
        <v>61</v>
      </c>
      <c r="I20" t="s">
        <v>104</v>
      </c>
    </row>
    <row r="21" spans="2:10" x14ac:dyDescent="0.25">
      <c r="B21" t="s">
        <v>14</v>
      </c>
      <c r="C21" t="s">
        <v>62</v>
      </c>
      <c r="I21" t="s">
        <v>104</v>
      </c>
    </row>
    <row r="22" spans="2:10" x14ac:dyDescent="0.25">
      <c r="B22" t="s">
        <v>15</v>
      </c>
      <c r="C22" t="s">
        <v>63</v>
      </c>
      <c r="I22" t="s">
        <v>104</v>
      </c>
      <c r="J22" t="s">
        <v>104</v>
      </c>
    </row>
    <row r="23" spans="2:10" x14ac:dyDescent="0.25">
      <c r="B23" t="s">
        <v>16</v>
      </c>
      <c r="C23" t="s">
        <v>64</v>
      </c>
      <c r="I23" t="s">
        <v>104</v>
      </c>
      <c r="J23" t="s">
        <v>104</v>
      </c>
    </row>
    <row r="24" spans="2:10" x14ac:dyDescent="0.25">
      <c r="B24" t="s">
        <v>17</v>
      </c>
      <c r="C24" t="s">
        <v>65</v>
      </c>
      <c r="I24" t="s">
        <v>104</v>
      </c>
      <c r="J24" t="s">
        <v>104</v>
      </c>
    </row>
    <row r="25" spans="2:10" x14ac:dyDescent="0.25">
      <c r="B25" t="s">
        <v>18</v>
      </c>
      <c r="C25" t="s">
        <v>66</v>
      </c>
      <c r="H25" t="s">
        <v>104</v>
      </c>
      <c r="I25" t="s">
        <v>104</v>
      </c>
      <c r="J25" t="s">
        <v>104</v>
      </c>
    </row>
    <row r="26" spans="2:10" x14ac:dyDescent="0.25">
      <c r="B26" t="s">
        <v>19</v>
      </c>
      <c r="C26" t="s">
        <v>67</v>
      </c>
    </row>
    <row r="27" spans="2:10" x14ac:dyDescent="0.25">
      <c r="B27" t="s">
        <v>20</v>
      </c>
      <c r="C27" t="s">
        <v>68</v>
      </c>
    </row>
    <row r="28" spans="2:10" x14ac:dyDescent="0.25">
      <c r="B28" t="s">
        <v>21</v>
      </c>
      <c r="C28" t="s">
        <v>69</v>
      </c>
      <c r="I28" t="s">
        <v>104</v>
      </c>
    </row>
    <row r="29" spans="2:10" x14ac:dyDescent="0.25">
      <c r="B29" t="s">
        <v>22</v>
      </c>
      <c r="C29" t="s">
        <v>70</v>
      </c>
      <c r="H29" t="s">
        <v>104</v>
      </c>
    </row>
    <row r="30" spans="2:10" x14ac:dyDescent="0.25">
      <c r="B30" t="s">
        <v>23</v>
      </c>
      <c r="C30" t="s">
        <v>71</v>
      </c>
      <c r="H30" t="s">
        <v>104</v>
      </c>
    </row>
    <row r="31" spans="2:10" x14ac:dyDescent="0.25">
      <c r="B31" t="s">
        <v>24</v>
      </c>
      <c r="C31" t="s">
        <v>72</v>
      </c>
    </row>
    <row r="32" spans="2:10" x14ac:dyDescent="0.25">
      <c r="B32" t="s">
        <v>25</v>
      </c>
      <c r="C32" t="s">
        <v>73</v>
      </c>
    </row>
    <row r="33" spans="2:3" x14ac:dyDescent="0.25">
      <c r="B33" t="s">
        <v>26</v>
      </c>
      <c r="C33" t="s">
        <v>74</v>
      </c>
    </row>
    <row r="34" spans="2:3" x14ac:dyDescent="0.25">
      <c r="B34" t="s">
        <v>27</v>
      </c>
      <c r="C34" t="s">
        <v>75</v>
      </c>
    </row>
    <row r="35" spans="2:3" x14ac:dyDescent="0.25">
      <c r="B35" t="s">
        <v>28</v>
      </c>
      <c r="C35" t="s">
        <v>76</v>
      </c>
    </row>
    <row r="36" spans="2:3" x14ac:dyDescent="0.25">
      <c r="B36" t="s">
        <v>29</v>
      </c>
      <c r="C36" t="s">
        <v>77</v>
      </c>
    </row>
    <row r="37" spans="2:3" x14ac:dyDescent="0.25">
      <c r="B37" t="s">
        <v>30</v>
      </c>
      <c r="C37" t="s">
        <v>78</v>
      </c>
    </row>
    <row r="38" spans="2:3" x14ac:dyDescent="0.25">
      <c r="B38" t="s">
        <v>31</v>
      </c>
      <c r="C38" t="s">
        <v>79</v>
      </c>
    </row>
    <row r="39" spans="2:3" x14ac:dyDescent="0.25">
      <c r="B39" t="s">
        <v>32</v>
      </c>
      <c r="C39" t="s">
        <v>81</v>
      </c>
    </row>
    <row r="40" spans="2:3" x14ac:dyDescent="0.25">
      <c r="B40" t="s">
        <v>33</v>
      </c>
      <c r="C40" t="s">
        <v>82</v>
      </c>
    </row>
    <row r="41" spans="2:3" x14ac:dyDescent="0.25">
      <c r="B41" t="s">
        <v>34</v>
      </c>
      <c r="C41" t="s">
        <v>83</v>
      </c>
    </row>
    <row r="42" spans="2:3" x14ac:dyDescent="0.25">
      <c r="B42" t="s">
        <v>35</v>
      </c>
      <c r="C42" t="s">
        <v>84</v>
      </c>
    </row>
    <row r="43" spans="2:3" x14ac:dyDescent="0.25">
      <c r="B43" t="s">
        <v>36</v>
      </c>
      <c r="C43" t="s">
        <v>85</v>
      </c>
    </row>
    <row r="44" spans="2:3" x14ac:dyDescent="0.25">
      <c r="B44" t="s">
        <v>37</v>
      </c>
      <c r="C44" t="s">
        <v>80</v>
      </c>
    </row>
    <row r="45" spans="2:3" x14ac:dyDescent="0.25">
      <c r="B45" t="s">
        <v>38</v>
      </c>
      <c r="C45" t="s">
        <v>86</v>
      </c>
    </row>
    <row r="46" spans="2:3" x14ac:dyDescent="0.25">
      <c r="B46" t="s">
        <v>39</v>
      </c>
      <c r="C46" t="s">
        <v>87</v>
      </c>
    </row>
    <row r="47" spans="2:3" x14ac:dyDescent="0.25">
      <c r="B47" t="s">
        <v>40</v>
      </c>
      <c r="C47" t="s">
        <v>88</v>
      </c>
    </row>
    <row r="48" spans="2:3" x14ac:dyDescent="0.25">
      <c r="B48" t="s">
        <v>41</v>
      </c>
      <c r="C48" t="s">
        <v>89</v>
      </c>
    </row>
    <row r="49" spans="2:3" x14ac:dyDescent="0.25">
      <c r="B49" t="s">
        <v>42</v>
      </c>
      <c r="C49" t="s">
        <v>90</v>
      </c>
    </row>
    <row r="50" spans="2:3" x14ac:dyDescent="0.25">
      <c r="B50" t="s">
        <v>43</v>
      </c>
      <c r="C50" t="s">
        <v>91</v>
      </c>
    </row>
    <row r="51" spans="2:3" x14ac:dyDescent="0.25">
      <c r="B51" t="s">
        <v>44</v>
      </c>
      <c r="C51" t="s">
        <v>92</v>
      </c>
    </row>
    <row r="52" spans="2:3" x14ac:dyDescent="0.25">
      <c r="B52" t="s">
        <v>45</v>
      </c>
      <c r="C52" t="s">
        <v>93</v>
      </c>
    </row>
    <row r="53" spans="2:3" x14ac:dyDescent="0.25">
      <c r="B53" t="s">
        <v>46</v>
      </c>
      <c r="C53" t="s">
        <v>94</v>
      </c>
    </row>
    <row r="54" spans="2:3" x14ac:dyDescent="0.25">
      <c r="B54" t="s">
        <v>0</v>
      </c>
      <c r="C54" t="s">
        <v>95</v>
      </c>
    </row>
    <row r="55" spans="2:3" x14ac:dyDescent="0.25">
      <c r="B55" t="s">
        <v>47</v>
      </c>
      <c r="C5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Above Median Factors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2019-04-08T12:08:20Z</cp:lastPrinted>
  <dcterms:created xsi:type="dcterms:W3CDTF">2019-04-07T14:10:54Z</dcterms:created>
  <dcterms:modified xsi:type="dcterms:W3CDTF">2019-04-08T12:10:30Z</dcterms:modified>
</cp:coreProperties>
</file>