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33" firstSheet="0" activeTab="1"/>
  </bookViews>
  <sheets>
    <sheet name="Goals" sheetId="1" state="visible" r:id="rId2"/>
    <sheet name="Data" sheetId="2" state="visible" r:id="rId3"/>
  </sheets>
  <definedNames>
    <definedName function="false" hidden="true" localSheetId="1" name="_xlnm._FilterDatabase" vbProcedure="false">Data!$A$1:$BK$78</definedName>
    <definedName function="false" hidden="false" name="_xlfn_COUNTIFS" vbProcedure="false">{#NAME?}</definedName>
    <definedName function="false" hidden="false" localSheetId="1" name="_xlnm._FilterDatabase" vbProcedure="false">Data!$A$1:$BK$78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<sst xmlns="http://schemas.openxmlformats.org/spreadsheetml/2006/main" count="37" uniqueCount="26">
  <si>
    <t>KRA</t>
  </si>
  <si>
    <t>KPA</t>
  </si>
  <si>
    <t>Goal</t>
  </si>
  <si>
    <t>Unit</t>
  </si>
  <si>
    <t>Tolerance</t>
  </si>
  <si>
    <t>Frequency</t>
  </si>
  <si>
    <t>Actual</t>
  </si>
  <si>
    <t>RAG</t>
  </si>
  <si>
    <t>Delivery</t>
  </si>
  <si>
    <t>Commitment Index / Turnaround Index</t>
  </si>
  <si>
    <t>%</t>
  </si>
  <si>
    <t>+/- 10%</t>
  </si>
  <si>
    <t>Sprint</t>
  </si>
  <si>
    <t>Effort Variance (Percentage)</t>
  </si>
  <si>
    <t>+/- 20%</t>
  </si>
  <si>
    <t>Quality</t>
  </si>
  <si>
    <t>Unit test coverage</t>
  </si>
  <si>
    <t>Code review coverage</t>
  </si>
  <si>
    <t>Resource</t>
  </si>
  <si>
    <t>Resource Utilization</t>
  </si>
  <si>
    <t>Resource burn down</t>
  </si>
  <si>
    <t>Resource Allocation</t>
  </si>
  <si>
    <t>To be allocated</t>
  </si>
  <si>
    <t>Allocated</t>
  </si>
  <si>
    <t>Capacity Required</t>
  </si>
  <si>
    <t>Available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</si>
</sst>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entury Gothic"/>
      <family val="2"/>
      <charset val="1"/>
    </font>
    <font>
      <sz val="10"/>
      <name val="Century Gothic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</cellStyles>
  <dxfs count="3">
    <dxf>
      <font>
        <sz val="10"/>
        <name val="Arial"/>
        <family val="2"/>
        <charset val="1"/>
      </font>
      <fill>
        <patternFill>
          <bgColor rgb="FFFFCC00"/>
        </patternFill>
      </fill>
    </dxf>
    <dxf>
      <font>
        <sz val="10"/>
        <name val="Arial"/>
        <family val="2"/>
        <charset val="1"/>
      </font>
      <fill>
        <patternFill>
          <bgColor rgb="FF008080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1:1048576"/>
    </sheetView>
  </sheetViews>
  <sheetFormatPr defaultRowHeight="12.75"/>
  <cols>
    <col collapsed="false" hidden="false" max="1" min="1" style="1" width="13.6989795918367"/>
    <col collapsed="false" hidden="false" max="2" min="2" style="1" width="23.6887755102041"/>
    <col collapsed="false" hidden="false" max="4" min="3" style="1" width="9.41326530612245"/>
    <col collapsed="false" hidden="false" max="5" min="5" style="1" width="11.8418367346939"/>
    <col collapsed="false" hidden="false" max="6" min="6" style="1" width="10.6989795918367"/>
    <col collapsed="false" hidden="false" max="7" min="7" style="1" width="8.55612244897959"/>
    <col collapsed="false" hidden="false" max="8" min="8" style="1" width="6.56122448979592"/>
    <col collapsed="false" hidden="false" max="257" min="9" style="1" width="53.8010204081633"/>
    <col collapsed="false" hidden="false" max="1025" min="258" style="0" width="53.8010204081633"/>
  </cols>
  <sheetData>
    <row r="1" s="4" customFormat="true" ht="12.7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27" hidden="false" customHeight="true" outlineLevel="0" collapsed="false">
      <c r="A2" s="5" t="s">
        <v>8</v>
      </c>
      <c r="B2" s="6" t="s">
        <v>9</v>
      </c>
      <c r="C2" s="7" t="n">
        <v>100</v>
      </c>
      <c r="D2" s="7" t="s">
        <v>10</v>
      </c>
      <c r="E2" s="8" t="s">
        <v>11</v>
      </c>
      <c r="F2" s="8" t="s">
        <v>12</v>
      </c>
      <c r="G2" s="7" t="e">
        <f aca="false">(((COUNTIF(Data!E2:E93,"Closed")+COUNTIF(Data!E2:E93,"Suspended")+COUNTIF(Data!E2:E93,"Carried")+COUNTIF(Data!E2:E93,"Rejected"))/COUNTA(Data!E2:E93))*100)</f>
        <v>#DIV/0!</v>
      </c>
      <c r="H2" s="9" t="e">
        <f aca="false">IF(C2-G2&lt;=0,"Green",IF((C2-G2)&gt;10,"Red","Amber"))</f>
        <v>#DIV/0!</v>
      </c>
      <c r="I2" s="7"/>
    </row>
    <row r="3" customFormat="false" ht="27" hidden="false" customHeight="false" outlineLevel="0" collapsed="false">
      <c r="A3" s="5"/>
      <c r="B3" s="6" t="s">
        <v>13</v>
      </c>
      <c r="C3" s="8" t="n">
        <v>0</v>
      </c>
      <c r="D3" s="8" t="s">
        <v>10</v>
      </c>
      <c r="E3" s="8" t="s">
        <v>14</v>
      </c>
      <c r="F3" s="8" t="s">
        <v>12</v>
      </c>
      <c r="G3" s="7" t="e">
        <f aca="false">(SUM(Data!P2:P93)-SUM(Data!O2:O93))/SUM(Data!O2:O93)*100</f>
        <v>#DIV/0!</v>
      </c>
      <c r="H3" s="9" t="e">
        <f aca="false">IF(G3&lt;=20,IF(G3&lt;-20,"Red","Green"),"Red")</f>
        <v>#DIV/0!</v>
      </c>
    </row>
    <row r="4" customFormat="false" ht="13.5" hidden="false" customHeight="true" outlineLevel="0" collapsed="false">
      <c r="A4" s="5" t="s">
        <v>15</v>
      </c>
      <c r="B4" s="10" t="s">
        <v>16</v>
      </c>
      <c r="C4" s="7" t="n">
        <v>100</v>
      </c>
      <c r="D4" s="8" t="s">
        <v>3</v>
      </c>
      <c r="E4" s="8" t="n">
        <v>0</v>
      </c>
      <c r="F4" s="8" t="s">
        <v>12</v>
      </c>
      <c r="G4" s="11" t="e">
        <f aca="false">((SUM(COUNTIFS(Data!C2:C200,"=Task",Data!E2:E200,"=Resolved",Data!AM2:AM200,"&lt;&gt;"""),COUNTIFS(Data!C2:C200,"=Bug",Data!E2:E200,"=Resolved",Data!AM2:AM200,"&lt;&gt;""")))/(SUM(COUNTIFS(Data!C2:C200,"=Task",Data!E2:E200,"=Resolved"),COUNTIFS(Data!C2:C200,"=Bug",Data!E2:E200,"=Resolved")))*100)</f>
        <v>#DIV/0!</v>
      </c>
      <c r="H4" s="9" t="e">
        <f aca="false">IF(C4-G4&lt;=0,"Green",IF((C4-G4)&gt;10,"Red","Amber"))</f>
        <v>#DIV/0!</v>
      </c>
    </row>
    <row r="5" customFormat="false" ht="13.5" hidden="false" customHeight="false" outlineLevel="0" collapsed="false">
      <c r="A5" s="5"/>
      <c r="B5" s="6" t="s">
        <v>17</v>
      </c>
      <c r="C5" s="8" t="n">
        <v>90</v>
      </c>
      <c r="D5" s="8" t="s">
        <v>3</v>
      </c>
      <c r="E5" s="8" t="n">
        <v>0</v>
      </c>
      <c r="F5" s="8" t="s">
        <v>12</v>
      </c>
      <c r="G5" s="11" t="e">
        <f aca="false">((SUM(COUNTIFS(Data!C2:C201,"=Task",Data!E2:E201,"=Resolved",Data!AN2:AN201,"&lt;&gt;"""),COUNTIFS(Data!C2:C201,"=Bug",Data!E2:E201,"=Resolved",Data!AN2:AN201,"&lt;&gt;""")))/(SUM(COUNTIFS(Data!C2:C201,"=Task",Data!E2:E201,"=Resolved"),COUNTIFS(Data!C2:C201,"=Bug",Data!E2:E201,"=Resolved")))*100)</f>
        <v>#DIV/0!</v>
      </c>
      <c r="H5" s="9" t="e">
        <f aca="false">IF(C5-G5&lt;=0,"Green",IF((C5-G5)&gt;10,"Red","Amber"))</f>
        <v>#DIV/0!</v>
      </c>
    </row>
    <row r="6" customFormat="false" ht="13.5" hidden="false" customHeight="true" outlineLevel="0" collapsed="false">
      <c r="A6" s="12" t="s">
        <v>18</v>
      </c>
      <c r="B6" s="10" t="s">
        <v>19</v>
      </c>
      <c r="C6" s="8" t="n">
        <v>100</v>
      </c>
      <c r="D6" s="8" t="s">
        <v>10</v>
      </c>
      <c r="E6" s="8"/>
      <c r="F6" s="8" t="s">
        <v>12</v>
      </c>
      <c r="G6" s="11" t="str">
        <f aca="false">IF(F12&gt;=B12,"Green","Red")</f>
        <v>Green</v>
      </c>
      <c r="H6" s="9" t="str">
        <f aca="false">G6</f>
        <v>Green</v>
      </c>
    </row>
    <row r="7" customFormat="false" ht="13.5" hidden="false" customHeight="false" outlineLevel="0" collapsed="false">
      <c r="A7" s="12"/>
      <c r="B7" s="10" t="s">
        <v>20</v>
      </c>
      <c r="C7" s="8" t="n">
        <v>0</v>
      </c>
      <c r="D7" s="8" t="s">
        <v>10</v>
      </c>
      <c r="E7" s="8" t="s">
        <v>14</v>
      </c>
      <c r="F7" s="8" t="s">
        <v>12</v>
      </c>
      <c r="G7" s="7" t="n">
        <f aca="false">(((F12*80)-(SUM(Data!P2:P152)))/(F12*80))*100</f>
        <v>100</v>
      </c>
      <c r="H7" s="9" t="str">
        <f aca="false">IF(G7&lt;=20,IF(G7&lt;-20,"Red","Green"),"Red")</f>
        <v>Red</v>
      </c>
    </row>
    <row r="8" customFormat="false" ht="13.5" hidden="false" customHeight="false" outlineLevel="0" collapsed="false">
      <c r="A8" s="13"/>
      <c r="B8" s="14"/>
      <c r="C8" s="13"/>
      <c r="D8" s="13"/>
      <c r="E8" s="13"/>
      <c r="F8" s="13"/>
      <c r="G8" s="13"/>
      <c r="H8" s="15"/>
    </row>
    <row r="9" customFormat="false" ht="13.5" hidden="false" customHeight="false" outlineLevel="0" collapsed="false">
      <c r="A9" s="13"/>
      <c r="B9" s="14"/>
      <c r="C9" s="13"/>
      <c r="D9" s="13"/>
      <c r="E9" s="13"/>
      <c r="F9" s="13"/>
      <c r="G9" s="13"/>
      <c r="H9" s="15"/>
    </row>
    <row r="10" customFormat="false" ht="13.5" hidden="false" customHeight="false" outlineLevel="0" collapsed="false">
      <c r="A10" s="13"/>
      <c r="B10" s="14"/>
      <c r="C10" s="13"/>
      <c r="D10" s="13"/>
      <c r="E10" s="13"/>
      <c r="F10" s="13"/>
      <c r="G10" s="13"/>
      <c r="H10" s="15"/>
    </row>
    <row r="11" customFormat="false" ht="12.75" hidden="false" customHeight="true" outlineLevel="0" collapsed="false">
      <c r="A11" s="16" t="s">
        <v>21</v>
      </c>
      <c r="B11" s="16"/>
      <c r="C11" s="16"/>
      <c r="D11" s="16"/>
      <c r="E11" s="16"/>
      <c r="F11" s="16"/>
    </row>
    <row r="12" customFormat="false" ht="12.75" hidden="false" customHeight="false" outlineLevel="0" collapsed="false">
      <c r="A12" s="17" t="s">
        <v>22</v>
      </c>
      <c r="B12" s="18" t="n">
        <v>6</v>
      </c>
      <c r="C12" s="18" t="s">
        <v>23</v>
      </c>
      <c r="D12" s="18"/>
      <c r="E12" s="18"/>
      <c r="F12" s="18" t="n">
        <v>6</v>
      </c>
    </row>
    <row r="13" customFormat="false" ht="12.75" hidden="false" customHeight="false" outlineLevel="0" collapsed="false">
      <c r="A13" s="17" t="s">
        <v>24</v>
      </c>
      <c r="B13" s="18" t="n">
        <v>6</v>
      </c>
      <c r="C13" s="18" t="s">
        <v>25</v>
      </c>
      <c r="D13" s="18"/>
      <c r="E13" s="18"/>
      <c r="F13" s="18" t="n">
        <v>6</v>
      </c>
    </row>
  </sheetData>
  <mergeCells count="4">
    <mergeCell ref="A2:A3"/>
    <mergeCell ref="A4:A5"/>
    <mergeCell ref="A6:A7"/>
    <mergeCell ref="A11:F11"/>
  </mergeCells>
  <conditionalFormatting sqref="H2:H7">
    <cfRule type="cellIs" priority="2" operator="equal" aboveAverage="0" equalAverage="0" bottom="0" percent="0" rank="0" text="" dxfId="0">
      <formula>"Amber"</formula>
    </cfRule>
    <cfRule type="cellIs" priority="3" operator="equal" aboveAverage="0" equalAverage="0" bottom="0" percent="0" rank="0" text="" dxfId="1">
      <formula>"Green"</formula>
    </cfRule>
    <cfRule type="cellIs" priority="4" operator="equal" aboveAverage="0" equalAverage="0" bottom="0" percent="0" rank="0" text="" dxfId="2">
      <formula>"Red"</formula>
    </cfRule>
  </conditionalFormatting>
  <printOptions headings="false" gridLines="false" gridLinesSet="true" horizontalCentered="false" verticalCentered="false"/>
  <pageMargins left="0.698611111111111" right="0.698611111111111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BK1"/>
  <sheetViews>
    <sheetView windowProtection="false"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I94" activeCellId="0" sqref="1:1048576"/>
    </sheetView>
  </sheetViews>
  <sheetFormatPr defaultRowHeight="12.8"/>
  <cols>
    <col collapsed="false" hidden="false" max="29" min="1" style="19" width="9.13265306122449"/>
    <col collapsed="false" hidden="false" max="257" min="30" style="20" width="9.13265306122449"/>
    <col collapsed="false" hidden="false" max="1025" min="258" style="0" width="9.13265306122449"/>
  </cols>
  <sheetData>
    <row r="1" customFormat="false" ht="12.8" hidden="false" customHeight="false" outlineLevel="0" collapsed="false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</row>
  </sheetData>
  <autoFilter ref="A1:BK78">
    <filterColumn colId="0">
      <filters>
        <filter val="Bug"/>
        <filter val="Task"/>
      </filters>
    </filterColumn>
    <filterColumn colId="4">
      <customFilters and="true">
        <customFilter operator="equal" val="Resolved"/>
      </customFilters>
    </filterColumn>
  </autoFilter>
  <printOptions headings="false" gridLines="false" gridLinesSet="true" horizontalCentered="false" verticalCentered="false"/>
  <pageMargins left="0.698611111111111" right="0.698611111111111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2014-12-08T18:20:13Z</dcterms:created>
  <dc:creator>Sethuraman Subramanian</dc:creator>
  <dc:language>en-IN</dc:language>
  <cp:lastModifiedBy>Ramkumar Ravikumar</cp:lastModifiedBy>
  <dcterms:modified xsi:type="dcterms:W3CDTF">2016-08-05T19:50:46Z</dcterms:modified>
  <cp:revision>0</cp:revision>
</cp:coreProperties>
</file>