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5" windowHeight="8520" windowWidth="19155" xWindow="240" yWindow="90"/>
  </bookViews>
  <sheets>
    <sheet name="Content" r:id="rId1" sheetId="1"/>
    <sheet name="Equipment" r:id="rId2" sheetId="2"/>
    <sheet name="Sheet3" r:id="rId3" sheetId="3"/>
    <sheet name="Solid_Calculation" r:id="rId4" sheetId="5"/>
    <sheet name="UserGroup" r:id="rId5" sheetId="6"/>
    <sheet name="microbial_calculation_result" r:id="rId6" sheetId="7"/>
  </sheets>
  <calcPr calcId="144525"/>
</workbook>
</file>

<file path=xl/calcChain.xml><?xml version="1.0" encoding="utf-8"?>
<calcChain xmlns="http://schemas.openxmlformats.org/spreadsheetml/2006/main">
  <c i="5" l="1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<sst xmlns="http://schemas.openxmlformats.org/spreadsheetml/2006/main" count="628" uniqueCount="226">
  <si>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</si>
  <si>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</si>
  <si>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</si>
  <si>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</si>
  <si>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</si>
  <si>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</si>
  <si>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</si>
  <si>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</si>
  <si>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</si>
  <si>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</si>
  <si>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</si>
  <si>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</si>
  <si>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</si>
  <si>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</si>
  <si>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</si>
  <si>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</si>
  <si>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</si>
  <si>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</si>
  <si>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</si>
  <si>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</si>
  <si>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</si>
  <si>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</si>
  <si>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</si>
  <si>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</si>
  <si>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</si>
  <si>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</si>
  <si>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</si>
  <si>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</si>
  <si>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</si>
  <si>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</si>
  <si>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</si>
  <si>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</si>
  <si>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</si>
  <si>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</si>
  <si>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</si>
  <si>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</si>
  <si>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</si>
  <si>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</si>
  <si>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</si>
  <si>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</si>
  <si>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</si>
  <si>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</si>
  <si>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</si>
  <si>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</si>
  <si>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</si>
  <si>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</si>
  <si>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</si>
  <si>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</si>
  <si>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</si>
  <si>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</si>
  <si>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</si>
  <si>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</si>
  <si>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</si>
  <si>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</si>
  <si>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</si>
  <si>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</si>
  <si>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</si>
  <si>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</si>
  <si>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</si>
  <si>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</si>
  <si>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</si>
  <si>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</si>
  <si>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</si>
  <si>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</si>
  <si>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</si>
  <si>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</si>
  <si>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</si>
  <si>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</si>
  <si>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</si>
  <si>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</si>
  <si>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</si>
  <si>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</si>
  <si>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</si>
  <si>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</si>
  <si>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</si>
  <si>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</si>
  <si>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</si>
  <si>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</si>
  <si>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</si>
  <si>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</si>
  <si>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</si>
  <si>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</si>
  <si>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</si>
  <si>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</si>
  <si>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</si>
  <si>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</si>
  <si>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</si>
  <si>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</si>
  <si>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</si>
  <si>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</si>
  <si>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</si>
  <si>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</si>
  <si>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</si>
  <si>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</si>
  <si>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</si>
  <si>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</si>
  <si>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</si>
  <si>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</si>
  <si>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</si>
  <si>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</si>
  <si>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</si>
  <si>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</si>
  <si>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</si>
  <si>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</si>
  <si>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</si>
  <si>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</si>
  <si>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</si>
  <si>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</si>
  <si>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</si>
  <si>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</si>
  <si>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</si>
  <si>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</si>
  <si>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</si>
  <si>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</si>
  <si>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</si>
  <si>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</si>
  <si>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</si>
  <si>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</si>
  <si>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</si>
  <si>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</si>
  <si>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</si>
  <si>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</si>
  <si>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</si>
  <si>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</si>
  <si>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</si>
  <si>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</si>
  <si>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</si>
  <si>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</si>
  <si>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</si>
  <si>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</si>
  <si>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</si>
  <si>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</si>
  <si>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</si>
  <si>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</si>
  <si>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</si>
  <si>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</si>
  <si>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</si>
  <si>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</si>
  <si>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</si>
  <si>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</si>
  <si>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</si>
  <si>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</si>
  <si>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</si>
  <si>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</si>
  <si>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</si>
  <si>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</si>
  <si>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</si>
  <si>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</si>
  <si>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</si>
  <si>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</si>
  <si>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</si>
  <si>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</si>
  <si>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</si>
  <si>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</si>
  <si>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</si>
  <si>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</si>
  <si>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</si>
  <si>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</si>
  <si>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</si>
  <si>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</si>
  <si>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</si>
  <si>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</si>
  <si>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</si>
  <si>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</si>
  <si>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</si>
  <si>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</si>
  <si>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</si>
  <si>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</si>
  <si>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</si>
  <si>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</si>
  <si>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</si>
  <si>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</si>
  <si>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</si>
  <si>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</si>
  <si>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</si>
  <si>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</si>
  <si>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</si>
  <si>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</si>
  <si>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</si>
  <si>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</si>
  <si>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</si>
  <si>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</si>
  <si>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</si>
  <si>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</si>
  <si>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</si>
  <si>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</si>
  <si>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</si>
  <si>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</si>
  <si>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</si>
  <si>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</si>
  <si>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</si>
  <si>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</si>
  <si>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</si>
  <si>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</si>
  <si>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</si>
  <si>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</si>
  <si>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</si>
  <si>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</si>
  <si>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</si>
  <si>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</si>
  <si>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</si>
  <si>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</si>
  <si>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</si>
  <si>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</si>
  <si>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</si>
  <si>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</si>
  <si>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</si>
  <si>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</si>
  <si>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</si>
  <si>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</si>
  <si>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</si>
  <si>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</si>
  <si>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</si>
  <si>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</si>
  <si>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</si>
  <si>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</si>
  <si>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E1</t>
  </si>
  <si>
    <t>E2</t>
  </si>
  <si>
    <t>E3</t>
  </si>
  <si>
    <t>active1</t>
  </si>
  <si>
    <t>NA</t>
  </si>
  <si>
    <t>E4</t>
  </si>
  <si>
    <t>E5</t>
  </si>
  <si>
    <t>active2</t>
  </si>
  <si>
    <t>List od Products used for calculation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</si>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</sst>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262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58" numFmtId="0" xfId="0"/>
    <xf applyFont="1" borderId="0" fillId="0" fontId="59" numFmtId="0" xfId="0"/>
    <xf applyFont="1" borderId="0" fillId="0" fontId="60" numFmtId="0" xfId="0"/>
    <xf applyFont="1" borderId="0" fillId="0" fontId="61" numFmtId="0" xfId="0"/>
    <xf applyFont="1" borderId="0" fillId="0" fontId="62" numFmtId="0" xfId="0"/>
    <xf applyFont="1" borderId="0" fillId="0" fontId="63" numFmtId="0" xfId="0"/>
    <xf applyFont="1" borderId="0" fillId="0" fontId="64" numFmtId="0" xfId="0"/>
    <xf applyFont="1" borderId="0" fillId="0" fontId="65" numFmtId="0" xfId="0"/>
    <xf applyFont="1" borderId="0" fillId="0" fontId="66" numFmtId="0" xfId="0"/>
    <xf applyFont="1" borderId="0" fillId="0" fontId="68" numFmtId="0" xfId="0"/>
    <xf applyFont="1" borderId="0" fillId="0" fontId="69" numFmtId="0" xfId="0"/>
    <xf applyFont="1" borderId="0" fillId="0" fontId="70" numFmtId="0" xfId="0"/>
    <xf applyFont="1" borderId="0" fillId="0" fontId="72" numFmtId="0" xfId="0"/>
    <xf applyFont="1" borderId="0" fillId="0" fontId="73" numFmtId="0" xfId="0"/>
    <xf applyFont="1" borderId="0" fillId="0" fontId="74" numFmtId="0" xfId="0"/>
    <xf applyFont="1" borderId="0" fillId="0" fontId="75" numFmtId="0" xfId="0"/>
    <xf applyFont="1" borderId="0" fillId="0" fontId="76" numFmtId="0" xfId="0"/>
    <xf applyFont="1" borderId="0" fillId="0" fontId="78" numFmtId="0" xfId="0"/>
    <xf applyFont="1" borderId="0" fillId="0" fontId="79" numFmtId="0" xfId="0"/>
    <xf applyFont="1" borderId="0" fillId="0" fontId="80" numFmtId="0" xfId="0"/>
    <xf applyFont="1" borderId="0" fillId="0" fontId="81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Border="1" applyFont="1" borderId="1" fillId="0" fontId="90" numFmtId="0" xfId="0"/>
    <xf applyBorder="1" applyFont="1" borderId="1" fillId="0" fontId="91" numFmtId="0" xfId="0"/>
    <xf applyBorder="1" applyFont="1" borderId="1" fillId="0" fontId="92" numFmtId="0" xfId="0"/>
    <xf applyFont="1" borderId="0" fillId="0" fontId="93" numFmtId="0" xfId="0"/>
    <xf applyFont="1" borderId="0" fillId="0" fontId="94" numFmtId="0" xfId="0"/>
    <xf applyFont="1" borderId="0" fillId="0" fontId="95" numFmtId="0" xfId="0"/>
    <xf applyFont="1" borderId="0" fillId="0" fontId="96" numFmtId="0" xfId="0"/>
    <xf applyFont="1" borderId="0" fillId="0" fontId="97" numFmtId="0" xfId="0"/>
    <xf applyFont="1" borderId="0" fillId="0" fontId="98" numFmtId="0" xfId="0"/>
    <xf applyFont="1" borderId="0" fillId="0" fontId="99" numFmtId="0" xfId="0"/>
    <xf applyFont="1" borderId="0" fillId="0" fontId="100" numFmtId="0" xfId="0"/>
    <xf applyFont="1" borderId="0" fillId="0" fontId="101" numFmtId="0" xfId="0"/>
    <xf applyFont="1" borderId="0" fillId="0" fontId="102" numFmtId="0" xfId="0"/>
    <xf applyFont="1" borderId="0" fillId="0" fontId="103" numFmtId="0" xfId="0"/>
    <xf applyFont="1" borderId="0" fillId="0" fontId="104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8" numFmtId="0" xfId="0"/>
    <xf applyFont="1" borderId="0" fillId="0" fontId="109" numFmtId="0" xfId="0"/>
    <xf applyFont="1" borderId="0" fillId="0" fontId="110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3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77" numFmtId="0" xfId="0"/>
    <xf applyAlignment="1" applyBorder="1" applyFill="1" applyFont="1" borderId="1" fillId="9" fontId="16" numFmtId="0" xfId="0">
      <alignment horizontal="center" vertical="center" wrapText="1"/>
    </xf>
    <xf applyFont="1" borderId="0" fillId="0" fontId="46" numFmtId="0" xfId="0"/>
    <xf applyFont="1" borderId="0" fillId="0" fontId="82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86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ont="1" borderId="1" fillId="0" fontId="28" numFmtId="0" xfId="0">
      <alignment horizontal="center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Font="1" borderId="0" fillId="0" fontId="67" numFmtId="0" xfId="0"/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Font="1" borderId="0" fillId="0" fontId="71" numFmtId="0" xfId="0"/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Relationship Id="rId3" Target="../media/image3.png" Type="http://schemas.openxmlformats.org/officeDocument/2006/relationships/image"/>
<Relationship Id="rId4" Target="../media/image4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4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244" t="s">
        <v>61</v>
      </c>
      <c r="G1" s="244"/>
      <c r="H1" s="244"/>
      <c r="I1" s="244"/>
      <c r="J1" s="244"/>
      <c r="K1" s="244"/>
      <c r="L1" s="244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245" t="s">
        <v>65</v>
      </c>
      <c r="E6" s="246"/>
      <c r="F6" s="246"/>
      <c r="G6" s="246"/>
      <c r="H6" s="247"/>
      <c r="I6" s="23"/>
      <c r="J6" s="23"/>
      <c r="M6" s="245" t="s">
        <v>66</v>
      </c>
      <c r="N6" s="246"/>
      <c r="O6" s="246"/>
      <c r="P6" s="246"/>
      <c r="Q6" s="247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248" t="s">
        <v>72</v>
      </c>
      <c r="G7" s="249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248" t="s">
        <v>80</v>
      </c>
      <c r="Q7" s="249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22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223">
        <v>20</v>
      </c>
      <c r="N9" s="231" t="s">
        <v>95</v>
      </c>
      <c r="O9" s="223">
        <f>IF(N9="daily",1,IF(N9="week",7,IF(N9="month",30)))</f>
        <v>1</v>
      </c>
      <c r="P9" s="223">
        <v>3</v>
      </c>
      <c r="Q9" s="223">
        <f>P9/O9</f>
        <v>3</v>
      </c>
      <c r="R9" s="223">
        <f>M9*Q9</f>
        <v>60</v>
      </c>
      <c r="S9" s="223"/>
      <c r="T9" s="235">
        <f>MIN(R9:S12)</f>
        <v>60</v>
      </c>
      <c r="U9" s="22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22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224"/>
      <c r="N10" s="232"/>
      <c r="O10" s="224"/>
      <c r="P10" s="224"/>
      <c r="Q10" s="224"/>
      <c r="R10" s="224"/>
      <c r="S10" s="224"/>
      <c r="T10" s="236"/>
      <c r="U10" s="224"/>
      <c r="V10" s="41"/>
      <c r="W10" s="36"/>
      <c r="X10" s="36"/>
      <c r="AJ10" s="46"/>
      <c r="AK10" s="46"/>
    </row>
    <row customHeight="1" ht="24.95" r="11" spans="1:47" x14ac:dyDescent="0.35">
      <c r="A11" s="223" t="s">
        <v>97</v>
      </c>
      <c r="B11" s="22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224"/>
      <c r="N11" s="232"/>
      <c r="O11" s="224"/>
      <c r="P11" s="224"/>
      <c r="Q11" s="224"/>
      <c r="R11" s="224"/>
      <c r="S11" s="224"/>
      <c r="T11" s="236"/>
      <c r="U11" s="22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225"/>
      <c r="B12" s="23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225"/>
      <c r="N12" s="233"/>
      <c r="O12" s="225"/>
      <c r="P12" s="225"/>
      <c r="Q12" s="225"/>
      <c r="R12" s="225"/>
      <c r="S12" s="225"/>
      <c r="T12" s="237"/>
      <c r="U12" s="225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22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223">
        <v>80</v>
      </c>
      <c r="N13" s="231" t="s">
        <v>95</v>
      </c>
      <c r="O13" s="223">
        <f>IF(N13="daily",1,IF(N13="week",7,IF(N13="month",30)))</f>
        <v>1</v>
      </c>
      <c r="P13" s="223">
        <v>2</v>
      </c>
      <c r="Q13" s="223">
        <f>P13/O13</f>
        <v>2</v>
      </c>
      <c r="R13" s="223">
        <f>M13*Q13</f>
        <v>160</v>
      </c>
      <c r="S13" s="223"/>
      <c r="T13" s="235">
        <f>MIN(R13:S16)</f>
        <v>160</v>
      </c>
      <c r="U13" s="22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22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224"/>
      <c r="N14" s="232"/>
      <c r="O14" s="224"/>
      <c r="P14" s="224"/>
      <c r="Q14" s="224"/>
      <c r="R14" s="224"/>
      <c r="S14" s="224"/>
      <c r="T14" s="236"/>
      <c r="U14" s="224"/>
      <c r="V14" s="41"/>
      <c r="W14" s="36"/>
      <c r="X14" s="36"/>
      <c r="AS14" s="70"/>
      <c r="AT14" s="70"/>
    </row>
    <row customHeight="1" ht="24.95" r="15" spans="1:47" x14ac:dyDescent="0.35">
      <c r="A15" s="242" t="s">
        <v>101</v>
      </c>
      <c r="B15" s="22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224"/>
      <c r="N15" s="232"/>
      <c r="O15" s="224"/>
      <c r="P15" s="224"/>
      <c r="Q15" s="224"/>
      <c r="R15" s="224"/>
      <c r="S15" s="224"/>
      <c r="T15" s="236"/>
      <c r="U15" s="224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243"/>
      <c r="B16" s="23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225"/>
      <c r="N16" s="233"/>
      <c r="O16" s="225"/>
      <c r="P16" s="225"/>
      <c r="Q16" s="225"/>
      <c r="R16" s="225"/>
      <c r="S16" s="225"/>
      <c r="T16" s="237"/>
      <c r="U16" s="225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22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223">
        <v>70</v>
      </c>
      <c r="N17" s="231" t="s">
        <v>95</v>
      </c>
      <c r="O17" s="223">
        <f>IF(N17="daily",1,IF(N17="week",7,IF(N17="month",30)))</f>
        <v>1</v>
      </c>
      <c r="P17" s="223">
        <v>2</v>
      </c>
      <c r="Q17" s="223">
        <f>P17/O17</f>
        <v>2</v>
      </c>
      <c r="R17" s="223">
        <f>M17*Q17</f>
        <v>140</v>
      </c>
      <c r="S17" s="223"/>
      <c r="T17" s="235">
        <f>MIN(R17:S20)</f>
        <v>140</v>
      </c>
      <c r="U17" s="223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22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224"/>
      <c r="N18" s="232"/>
      <c r="O18" s="224"/>
      <c r="P18" s="224"/>
      <c r="Q18" s="224"/>
      <c r="R18" s="224"/>
      <c r="S18" s="224"/>
      <c r="T18" s="236"/>
      <c r="U18" s="224"/>
      <c r="V18" s="41"/>
      <c r="W18" s="36"/>
      <c r="X18" s="36"/>
    </row>
    <row customHeight="1" ht="24.95" r="19" spans="1:46" x14ac:dyDescent="0.35">
      <c r="A19" s="223" t="s">
        <v>105</v>
      </c>
      <c r="B19" s="22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224"/>
      <c r="N19" s="232"/>
      <c r="O19" s="224"/>
      <c r="P19" s="224"/>
      <c r="Q19" s="224"/>
      <c r="R19" s="224"/>
      <c r="S19" s="224"/>
      <c r="T19" s="236"/>
      <c r="U19" s="224"/>
      <c r="V19" s="41"/>
      <c r="W19" s="36"/>
      <c r="X19" s="36"/>
    </row>
    <row customHeight="1" ht="24.95" r="20" spans="1:46" x14ac:dyDescent="0.35">
      <c r="A20" s="225"/>
      <c r="B20" s="23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225"/>
      <c r="N20" s="233"/>
      <c r="O20" s="225"/>
      <c r="P20" s="225"/>
      <c r="Q20" s="225"/>
      <c r="R20" s="225"/>
      <c r="S20" s="225"/>
      <c r="T20" s="237"/>
      <c r="U20" s="225"/>
      <c r="V20" s="41"/>
      <c r="W20" s="36"/>
      <c r="X20" s="36"/>
    </row>
    <row customHeight="1" ht="24.95" r="21" spans="1:46" x14ac:dyDescent="0.35">
      <c r="A21" s="39" t="s">
        <v>92</v>
      </c>
      <c r="B21" s="22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223">
        <v>60</v>
      </c>
      <c r="N21" s="231" t="s">
        <v>95</v>
      </c>
      <c r="O21" s="223">
        <f>IF(N21="daily",1,IF(N21="week",7,IF(N21="month",30)))</f>
        <v>1</v>
      </c>
      <c r="P21" s="223">
        <v>3</v>
      </c>
      <c r="Q21" s="223">
        <f>P21/O21</f>
        <v>3</v>
      </c>
      <c r="R21" s="223">
        <f>M21*Q21</f>
        <v>180</v>
      </c>
      <c r="S21" s="223"/>
      <c r="T21" s="235">
        <f>MIN(R21:S24)</f>
        <v>180</v>
      </c>
      <c r="U21" s="223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22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224"/>
      <c r="N22" s="232"/>
      <c r="O22" s="224"/>
      <c r="P22" s="224"/>
      <c r="Q22" s="224"/>
      <c r="R22" s="224"/>
      <c r="S22" s="224"/>
      <c r="T22" s="236"/>
      <c r="U22" s="224"/>
      <c r="V22" s="41"/>
      <c r="W22" s="36"/>
      <c r="X22" s="36"/>
    </row>
    <row customHeight="1" ht="24.95" r="23" spans="1:46" x14ac:dyDescent="0.35">
      <c r="A23" s="226" t="s">
        <v>108</v>
      </c>
      <c r="B23" s="22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224"/>
      <c r="N23" s="232"/>
      <c r="O23" s="224"/>
      <c r="P23" s="224"/>
      <c r="Q23" s="224"/>
      <c r="R23" s="224"/>
      <c r="S23" s="224"/>
      <c r="T23" s="236"/>
      <c r="U23" s="224"/>
      <c r="V23" s="41"/>
      <c r="W23" s="36"/>
      <c r="X23" s="36"/>
    </row>
    <row customHeight="1" ht="24.95" r="24" spans="1:46" x14ac:dyDescent="0.35">
      <c r="A24" s="227"/>
      <c r="B24" s="23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225"/>
      <c r="N24" s="233"/>
      <c r="O24" s="225"/>
      <c r="P24" s="225"/>
      <c r="Q24" s="225"/>
      <c r="R24" s="225"/>
      <c r="S24" s="225"/>
      <c r="T24" s="237"/>
      <c r="U24" s="225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234" t="s">
        <v>206</v>
      </c>
      <c r="I27" s="234"/>
      <c r="J27" s="234"/>
      <c r="K27" s="234"/>
      <c r="L27" s="234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208" t="s">
        <v>4</v>
      </c>
      <c r="E40" s="208"/>
      <c r="F40" s="208"/>
      <c r="G40" s="208"/>
      <c r="H40" s="208"/>
      <c r="I40" s="208" t="s">
        <v>5</v>
      </c>
      <c r="J40" s="208"/>
      <c r="K40" s="208"/>
      <c r="L40" s="208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212" t="s">
        <v>219</v>
      </c>
      <c r="C42" s="110"/>
      <c r="D42" s="111"/>
      <c r="E42" s="111"/>
      <c r="F42" s="125"/>
      <c r="G42" s="125"/>
      <c r="H42" s="211">
        <v>8.7500002700835466E-4</v>
      </c>
      <c r="I42" s="111"/>
      <c r="J42" s="111"/>
      <c r="K42" s="125"/>
      <c r="L42" s="125"/>
      <c r="M42" s="211">
        <v>8.7500002700835466E-4</v>
      </c>
      <c r="N42" s="238" t="s">
        <v>56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212"/>
      <c r="C43" s="110" t="s">
        <v>99</v>
      </c>
      <c r="D43" s="125">
        <v>5.0000002374872565E-2</v>
      </c>
      <c r="E43" s="111">
        <v>2.0000000000000001E-4</v>
      </c>
      <c r="F43" s="125">
        <v>140</v>
      </c>
      <c r="G43" s="103">
        <v>8.7500000000000002E-4</v>
      </c>
      <c r="H43" s="211"/>
      <c r="I43" s="111">
        <v>5.000000074505806E-2</v>
      </c>
      <c r="J43" s="111">
        <v>2.0000000949949026E-4</v>
      </c>
      <c r="K43" s="103">
        <v>140</v>
      </c>
      <c r="L43" s="103">
        <v>8.7500002700835466E-4</v>
      </c>
      <c r="M43" s="211"/>
      <c r="N43" s="211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212"/>
      <c r="C44" s="110" t="s">
        <v>103</v>
      </c>
      <c r="D44" s="111">
        <v>5.0000002374872565E-2</v>
      </c>
      <c r="E44" s="111">
        <v>2.0000000000000001E-4</v>
      </c>
      <c r="F44" s="125">
        <v>150</v>
      </c>
      <c r="G44" s="125">
        <v>9.3749999999999997E-4</v>
      </c>
      <c r="H44" s="211"/>
      <c r="I44" s="111" t="s">
        <v>220</v>
      </c>
      <c r="J44" s="111" t="s">
        <v>220</v>
      </c>
      <c r="K44" s="125" t="s">
        <v>220</v>
      </c>
      <c r="L44" s="125" t="s">
        <v>220</v>
      </c>
      <c r="M44" s="211"/>
      <c r="N44" s="211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212"/>
      <c r="C45" s="110" t="s">
        <v>106</v>
      </c>
      <c r="D45" s="111">
        <v>5.0000002374872565E-2</v>
      </c>
      <c r="E45" s="111">
        <v>2.0000000000000001E-4</v>
      </c>
      <c r="F45" s="125">
        <v>180.00000000000003</v>
      </c>
      <c r="G45" s="125">
        <v>1.1145510835913314E-3</v>
      </c>
      <c r="H45" s="211"/>
      <c r="I45" s="111" t="s">
        <v>220</v>
      </c>
      <c r="J45" s="111" t="s">
        <v>220</v>
      </c>
      <c r="K45" s="125" t="s">
        <v>220</v>
      </c>
      <c r="L45" s="125" t="s">
        <v>220</v>
      </c>
      <c r="M45" s="211"/>
      <c r="N45" s="211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212"/>
      <c r="C46" s="110"/>
      <c r="D46" s="111"/>
      <c r="E46" s="111"/>
      <c r="F46" s="125"/>
      <c r="G46" s="125"/>
      <c r="H46" s="211"/>
      <c r="I46" s="111"/>
      <c r="J46" s="111"/>
      <c r="K46" s="125"/>
      <c r="L46" s="125"/>
      <c r="M46" s="211"/>
      <c r="N46" s="239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212"/>
      <c r="C47" s="110"/>
      <c r="D47" s="111"/>
      <c r="E47" s="111"/>
      <c r="F47" s="111"/>
      <c r="G47" s="111"/>
      <c r="H47" s="211"/>
      <c r="I47" s="111"/>
      <c r="J47" s="111"/>
      <c r="K47" s="111"/>
      <c r="L47" s="111"/>
      <c r="M47" s="211"/>
      <c r="N47" s="240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212"/>
      <c r="C48" s="110"/>
      <c r="D48" s="111"/>
      <c r="E48" s="111"/>
      <c r="F48" s="111"/>
      <c r="G48" s="111"/>
      <c r="H48" s="211"/>
      <c r="I48" s="111"/>
      <c r="J48" s="111"/>
      <c r="K48" s="111"/>
      <c r="L48" s="111"/>
      <c r="M48" s="211"/>
      <c r="N48" s="240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212"/>
      <c r="C49" s="110"/>
      <c r="D49" s="111"/>
      <c r="E49" s="111"/>
      <c r="F49" s="111"/>
      <c r="G49" s="111"/>
      <c r="H49" s="211"/>
      <c r="I49" s="111"/>
      <c r="J49" s="111"/>
      <c r="K49" s="111"/>
      <c r="L49" s="111"/>
      <c r="M49" s="211"/>
      <c r="N49" s="240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213" t="s">
        <v>223</v>
      </c>
      <c r="C50" s="112"/>
      <c r="D50" s="113"/>
      <c r="E50" s="113"/>
      <c r="F50" s="113"/>
      <c r="G50" s="113"/>
      <c r="H50" s="209">
        <v>7.3529413202777505E-4</v>
      </c>
      <c r="I50" s="113"/>
      <c r="J50" s="113"/>
      <c r="K50" s="113"/>
      <c r="L50" s="113"/>
      <c r="M50" s="209">
        <v>7.3529419023543596E-4</v>
      </c>
      <c r="N50" s="241" t="s">
        <v>56</v>
      </c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213"/>
      <c r="C51" s="112" t="s">
        <v>93</v>
      </c>
      <c r="D51" s="113">
        <v>4.0000001899898052E-2</v>
      </c>
      <c r="E51" s="113">
        <v>2.0000000000000001E-4</v>
      </c>
      <c r="F51" s="113">
        <v>120.00000000000001</v>
      </c>
      <c r="G51" s="113">
        <v>7.5000000000000012E-4</v>
      </c>
      <c r="H51" s="209"/>
      <c r="I51" s="113" t="s">
        <v>220</v>
      </c>
      <c r="J51" s="113" t="s">
        <v>220</v>
      </c>
      <c r="K51" s="113" t="s">
        <v>220</v>
      </c>
      <c r="L51" s="113" t="s">
        <v>220</v>
      </c>
      <c r="M51" s="209"/>
      <c r="N51" s="216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213"/>
      <c r="C52" s="112" t="s">
        <v>103</v>
      </c>
      <c r="D52" s="113">
        <v>4.0000001899898052E-2</v>
      </c>
      <c r="E52" s="113">
        <v>1.6666667458290854E-4</v>
      </c>
      <c r="F52" s="113">
        <v>125.00000593718141</v>
      </c>
      <c r="G52" s="113">
        <v>7.3529415257165534E-4</v>
      </c>
      <c r="H52" s="209"/>
      <c r="I52" s="113">
        <v>4.0000002831220627E-2</v>
      </c>
      <c r="J52" s="113">
        <v>1.6666667943354696E-4</v>
      </c>
      <c r="K52" s="113">
        <v>125.00000762939453</v>
      </c>
      <c r="L52" s="113">
        <v>7.3529419023543596E-4</v>
      </c>
      <c r="M52" s="209"/>
      <c r="N52" s="216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213"/>
      <c r="C53" s="112" t="s">
        <v>106</v>
      </c>
      <c r="D53" s="113">
        <v>4.0000001899898052E-2</v>
      </c>
      <c r="E53" s="113">
        <v>2.0000000000000001E-4</v>
      </c>
      <c r="F53" s="113">
        <v>180.00000000000003</v>
      </c>
      <c r="G53" s="113">
        <v>1.1250000000000001E-3</v>
      </c>
      <c r="H53" s="209"/>
      <c r="I53" s="113" t="s">
        <v>220</v>
      </c>
      <c r="J53" s="113" t="s">
        <v>220</v>
      </c>
      <c r="K53" s="113" t="s">
        <v>220</v>
      </c>
      <c r="L53" s="113" t="s">
        <v>220</v>
      </c>
      <c r="M53" s="209"/>
      <c r="N53" s="216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213"/>
      <c r="C54" s="112"/>
      <c r="D54" s="113"/>
      <c r="E54" s="113"/>
      <c r="F54" s="113"/>
      <c r="G54" s="113"/>
      <c r="H54" s="209"/>
      <c r="I54" s="113"/>
      <c r="J54" s="113"/>
      <c r="K54" s="113"/>
      <c r="L54" s="113"/>
      <c r="M54" s="209"/>
      <c r="N54" s="215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213"/>
      <c r="C55" s="112"/>
      <c r="D55" s="113"/>
      <c r="E55" s="113"/>
      <c r="F55" s="113"/>
      <c r="G55" s="113"/>
      <c r="H55" s="209"/>
      <c r="I55" s="113"/>
      <c r="J55" s="113"/>
      <c r="K55" s="113"/>
      <c r="L55" s="113"/>
      <c r="M55" s="209"/>
      <c r="N55" s="216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213"/>
      <c r="C56" s="112"/>
      <c r="D56" s="113"/>
      <c r="E56" s="113"/>
      <c r="F56" s="113"/>
      <c r="G56" s="113"/>
      <c r="H56" s="209"/>
      <c r="I56" s="113"/>
      <c r="J56" s="113"/>
      <c r="K56" s="113"/>
      <c r="L56" s="113"/>
      <c r="M56" s="209"/>
      <c r="N56" s="216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213"/>
      <c r="C57" s="112"/>
      <c r="D57" s="113"/>
      <c r="E57" s="113"/>
      <c r="F57" s="113"/>
      <c r="G57" s="113"/>
      <c r="H57" s="209"/>
      <c r="I57" s="113"/>
      <c r="J57" s="113"/>
      <c r="K57" s="113"/>
      <c r="L57" s="113"/>
      <c r="M57" s="209"/>
      <c r="N57" s="216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206" t="s">
        <v>223</v>
      </c>
      <c r="C58" s="114"/>
      <c r="D58" s="115"/>
      <c r="E58" s="115"/>
      <c r="F58" s="115"/>
      <c r="G58" s="115"/>
      <c r="H58" s="214">
        <v>6.8627455038949847E-4</v>
      </c>
      <c r="I58" s="115"/>
      <c r="J58" s="115"/>
      <c r="K58" s="115"/>
      <c r="L58" s="115"/>
      <c r="M58" s="214">
        <v>6.8627449218183756E-4</v>
      </c>
      <c r="N58" s="217" t="s">
        <v>56</v>
      </c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206"/>
      <c r="C59" s="114" t="s">
        <v>93</v>
      </c>
      <c r="D59" s="115">
        <v>2.5000001187436283E-2</v>
      </c>
      <c r="E59" s="115">
        <v>2.0000000000000001E-4</v>
      </c>
      <c r="F59" s="115">
        <v>120.00000000000001</v>
      </c>
      <c r="G59" s="115">
        <v>7.5000000000000012E-4</v>
      </c>
      <c r="H59" s="214"/>
      <c r="I59" s="115" t="s">
        <v>220</v>
      </c>
      <c r="J59" s="115" t="s">
        <v>220</v>
      </c>
      <c r="K59" s="115" t="s">
        <v>220</v>
      </c>
      <c r="L59" s="115" t="s">
        <v>220</v>
      </c>
      <c r="M59" s="214"/>
      <c r="N59" s="218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206"/>
      <c r="C60" s="114" t="s">
        <v>99</v>
      </c>
      <c r="D60" s="115">
        <v>2.5000001187436283E-2</v>
      </c>
      <c r="E60" s="115">
        <v>1.6666667458290854E-4</v>
      </c>
      <c r="F60" s="115">
        <v>116.66667220803598</v>
      </c>
      <c r="G60" s="115">
        <v>6.8627454240021161E-4</v>
      </c>
      <c r="H60" s="214"/>
      <c r="I60" s="115">
        <v>2.500000037252903E-2</v>
      </c>
      <c r="J60" s="115">
        <v>1.6666666488163173E-4</v>
      </c>
      <c r="K60" s="115">
        <v>116.66667175292969</v>
      </c>
      <c r="L60" s="115">
        <v>6.8627449218183756E-4</v>
      </c>
      <c r="M60" s="214"/>
      <c r="N60" s="218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206"/>
      <c r="C61" s="114" t="s">
        <v>106</v>
      </c>
      <c r="D61" s="115">
        <v>2.5000001187436283E-2</v>
      </c>
      <c r="E61" s="115">
        <v>2.0000000000000001E-4</v>
      </c>
      <c r="F61" s="115">
        <v>180.00000000000003</v>
      </c>
      <c r="G61" s="115">
        <v>1.1250000000000001E-3</v>
      </c>
      <c r="H61" s="214"/>
      <c r="I61" s="115" t="s">
        <v>220</v>
      </c>
      <c r="J61" s="115" t="s">
        <v>220</v>
      </c>
      <c r="K61" s="115" t="s">
        <v>220</v>
      </c>
      <c r="L61" s="115" t="s">
        <v>220</v>
      </c>
      <c r="M61" s="214"/>
      <c r="N61" s="218"/>
      <c r="P61" s="81"/>
      <c r="Q61" s="81"/>
      <c r="S61" s="69"/>
      <c r="T61" s="69"/>
    </row>
    <row customHeight="1" ht="24.95" r="62" spans="2:40" x14ac:dyDescent="0.35">
      <c r="B62" s="206"/>
      <c r="C62" s="114"/>
      <c r="D62" s="115"/>
      <c r="E62" s="115"/>
      <c r="F62" s="115"/>
      <c r="G62" s="115"/>
      <c r="H62" s="214"/>
      <c r="I62" s="115"/>
      <c r="J62" s="115"/>
      <c r="K62" s="115"/>
      <c r="L62" s="115"/>
      <c r="M62" s="214"/>
      <c r="N62" s="219"/>
      <c r="P62" s="81"/>
      <c r="Q62" s="81"/>
      <c r="S62" s="69"/>
      <c r="T62" s="69"/>
    </row>
    <row customHeight="1" ht="24.95" r="63" spans="2:40" x14ac:dyDescent="0.35">
      <c r="B63" s="206"/>
      <c r="C63" s="114"/>
      <c r="D63" s="115"/>
      <c r="E63" s="115"/>
      <c r="F63" s="115"/>
      <c r="G63" s="115"/>
      <c r="H63" s="214"/>
      <c r="I63" s="115"/>
      <c r="J63" s="115"/>
      <c r="K63" s="115"/>
      <c r="L63" s="115"/>
      <c r="M63" s="214"/>
      <c r="N63" s="218"/>
      <c r="P63" s="81"/>
      <c r="Q63" s="81"/>
      <c r="S63" s="69"/>
      <c r="T63" s="69"/>
    </row>
    <row customHeight="1" ht="24.95" r="64" spans="2:40" x14ac:dyDescent="0.35">
      <c r="B64" s="206"/>
      <c r="C64" s="114"/>
      <c r="D64" s="115"/>
      <c r="E64" s="115"/>
      <c r="F64" s="115"/>
      <c r="G64" s="115"/>
      <c r="H64" s="214"/>
      <c r="I64" s="115"/>
      <c r="J64" s="115"/>
      <c r="K64" s="115"/>
      <c r="L64" s="115"/>
      <c r="M64" s="214"/>
      <c r="N64" s="218"/>
      <c r="P64" s="81"/>
      <c r="Q64" s="81"/>
      <c r="S64" s="69"/>
      <c r="T64" s="69"/>
    </row>
    <row customHeight="1" ht="24.95" r="65" spans="1:25" x14ac:dyDescent="0.35">
      <c r="B65" s="206"/>
      <c r="C65" s="114"/>
      <c r="D65" s="115"/>
      <c r="E65" s="115"/>
      <c r="F65" s="115"/>
      <c r="G65" s="115"/>
      <c r="H65" s="214"/>
      <c r="I65" s="115"/>
      <c r="J65" s="115"/>
      <c r="K65" s="115"/>
      <c r="L65" s="115"/>
      <c r="M65" s="214"/>
      <c r="N65" s="218"/>
      <c r="P65" s="81"/>
      <c r="Q65" s="81"/>
      <c r="S65" s="69"/>
      <c r="T65" s="69"/>
    </row>
    <row customHeight="1" ht="24.95" r="66" spans="1:25" x14ac:dyDescent="0.35">
      <c r="B66" s="207" t="s">
        <v>219</v>
      </c>
      <c r="C66" s="128"/>
      <c r="D66" s="116"/>
      <c r="E66" s="116"/>
      <c r="F66" s="116"/>
      <c r="G66" s="116"/>
      <c r="H66" s="210">
        <v>6.8359379656612873E-4</v>
      </c>
      <c r="I66" s="116"/>
      <c r="J66" s="116"/>
      <c r="K66" s="116"/>
      <c r="L66" s="116"/>
      <c r="M66" s="210">
        <v>6.8359373835846782E-4</v>
      </c>
      <c r="N66" s="220" t="s">
        <v>56</v>
      </c>
      <c r="P66" s="81"/>
      <c r="Q66" s="81"/>
      <c r="S66" s="69"/>
      <c r="T66" s="69"/>
    </row>
    <row customHeight="1" ht="24.95" r="67" spans="1:25" x14ac:dyDescent="0.35">
      <c r="B67" s="207"/>
      <c r="C67" s="128" t="s">
        <v>93</v>
      </c>
      <c r="D67" s="116">
        <v>3.5000001662410796E-2</v>
      </c>
      <c r="E67" s="116">
        <v>2.0000000000000001E-4</v>
      </c>
      <c r="F67" s="116">
        <v>120.00000000000001</v>
      </c>
      <c r="G67" s="116">
        <v>7.4303405572755425E-4</v>
      </c>
      <c r="H67" s="210"/>
      <c r="I67" s="116" t="s">
        <v>220</v>
      </c>
      <c r="J67" s="116" t="s">
        <v>220</v>
      </c>
      <c r="K67" s="116" t="s">
        <v>220</v>
      </c>
      <c r="L67" s="116" t="s">
        <v>220</v>
      </c>
      <c r="M67" s="210"/>
      <c r="N67" s="221"/>
      <c r="P67" s="81"/>
      <c r="Q67" s="81"/>
      <c r="S67" s="69"/>
      <c r="T67" s="69"/>
    </row>
    <row customHeight="1" ht="24.95" r="68" spans="1:25" x14ac:dyDescent="0.35">
      <c r="B68" s="207"/>
      <c r="C68" s="128" t="s">
        <v>99</v>
      </c>
      <c r="D68" s="116">
        <v>3.5000001662410796E-2</v>
      </c>
      <c r="E68" s="116">
        <v>2.0000000000000001E-4</v>
      </c>
      <c r="F68" s="116">
        <v>140</v>
      </c>
      <c r="G68" s="116">
        <v>8.7500000000000002E-4</v>
      </c>
      <c r="H68" s="210"/>
      <c r="I68" s="116" t="s">
        <v>220</v>
      </c>
      <c r="J68" s="116" t="s">
        <v>220</v>
      </c>
      <c r="K68" s="116" t="s">
        <v>220</v>
      </c>
      <c r="L68" s="116" t="s">
        <v>220</v>
      </c>
      <c r="M68" s="210"/>
      <c r="N68" s="221"/>
      <c r="P68" s="81"/>
      <c r="Q68" s="81"/>
      <c r="S68" s="69"/>
      <c r="T68" s="69"/>
    </row>
    <row customHeight="1" ht="24.95" r="69" spans="1:25" x14ac:dyDescent="0.35">
      <c r="B69" s="207"/>
      <c r="C69" s="128" t="s">
        <v>103</v>
      </c>
      <c r="D69" s="116">
        <v>3.5000001662410796E-2</v>
      </c>
      <c r="E69" s="116">
        <v>1.4583334026004499E-4</v>
      </c>
      <c r="F69" s="116">
        <v>109.37500519503374</v>
      </c>
      <c r="G69" s="116">
        <v>6.8359378246896085E-4</v>
      </c>
      <c r="H69" s="210"/>
      <c r="I69" s="116">
        <v>3.5000000149011612E-2</v>
      </c>
      <c r="J69" s="116">
        <v>1.4583332813344896E-4</v>
      </c>
      <c r="K69" s="116">
        <v>109.375</v>
      </c>
      <c r="L69" s="116">
        <v>6.8359373835846782E-4</v>
      </c>
      <c r="M69" s="210"/>
      <c r="N69" s="221"/>
      <c r="P69" s="81"/>
      <c r="Q69" s="81"/>
      <c r="S69" s="69"/>
      <c r="T69" s="69"/>
    </row>
    <row customHeight="1" ht="24.95" r="70" spans="1:25" x14ac:dyDescent="0.35">
      <c r="B70" s="207" t="s">
        <v>223</v>
      </c>
      <c r="C70" s="128"/>
      <c r="D70" s="116"/>
      <c r="E70" s="116"/>
      <c r="F70" s="116"/>
      <c r="G70" s="116"/>
      <c r="H70" s="210">
        <v>7.4303406290709972E-4</v>
      </c>
      <c r="I70" s="116"/>
      <c r="J70" s="116"/>
      <c r="K70" s="116"/>
      <c r="L70" s="116"/>
      <c r="M70" s="210">
        <v>7.4303406290709972E-4</v>
      </c>
      <c r="N70" s="222" t="s">
        <v>56</v>
      </c>
      <c r="P70" s="81"/>
      <c r="Q70" s="81"/>
      <c r="S70" s="69"/>
      <c r="T70" s="69"/>
    </row>
    <row customHeight="1" ht="24.95" r="71" spans="1:25" x14ac:dyDescent="0.35">
      <c r="B71" s="207"/>
      <c r="C71" s="128" t="s">
        <v>93</v>
      </c>
      <c r="D71" s="116">
        <v>4.0000001899898052E-2</v>
      </c>
      <c r="E71" s="116">
        <v>2.0000000000000001E-4</v>
      </c>
      <c r="F71" s="116">
        <v>120.00000000000001</v>
      </c>
      <c r="G71" s="116">
        <v>7.4303405572755425E-4</v>
      </c>
      <c r="H71" s="210"/>
      <c r="I71" s="116">
        <v>4.0000002831220627E-2</v>
      </c>
      <c r="J71" s="116">
        <v>2.0000000949949026E-4</v>
      </c>
      <c r="K71" s="116">
        <v>120</v>
      </c>
      <c r="L71" s="116">
        <v>7.4303406290709972E-4</v>
      </c>
      <c r="M71" s="210"/>
      <c r="N71" s="221"/>
      <c r="P71" s="81"/>
      <c r="Q71" s="81"/>
      <c r="S71" s="69"/>
      <c r="T71" s="69"/>
    </row>
    <row customHeight="1" ht="24.95" r="72" spans="1:25" x14ac:dyDescent="0.35">
      <c r="B72" s="207"/>
      <c r="C72" s="128" t="s">
        <v>99</v>
      </c>
      <c r="D72" s="116">
        <v>4.0000001899898052E-2</v>
      </c>
      <c r="E72" s="116">
        <v>2.0000000000000001E-4</v>
      </c>
      <c r="F72" s="116">
        <v>140</v>
      </c>
      <c r="G72" s="116">
        <v>8.7500000000000002E-4</v>
      </c>
      <c r="H72" s="210"/>
      <c r="I72" s="116" t="s">
        <v>220</v>
      </c>
      <c r="J72" s="116" t="s">
        <v>220</v>
      </c>
      <c r="K72" s="116" t="s">
        <v>220</v>
      </c>
      <c r="L72" s="116" t="s">
        <v>220</v>
      </c>
      <c r="M72" s="210"/>
      <c r="N72" s="221"/>
      <c r="P72" s="81"/>
      <c r="Q72" s="81"/>
      <c r="S72" s="69"/>
      <c r="T72" s="69"/>
    </row>
    <row customHeight="1" ht="24.95" r="73" spans="1:25" x14ac:dyDescent="0.35">
      <c r="B73" s="207"/>
      <c r="C73" s="128" t="s">
        <v>103</v>
      </c>
      <c r="D73" s="116">
        <v>4.0000001899898052E-2</v>
      </c>
      <c r="E73" s="116">
        <v>1.6666667458290854E-4</v>
      </c>
      <c r="F73" s="116">
        <v>125.00000593718141</v>
      </c>
      <c r="G73" s="116">
        <v>7.8125003710738383E-4</v>
      </c>
      <c r="H73" s="210"/>
      <c r="I73" s="116" t="s">
        <v>220</v>
      </c>
      <c r="J73" s="116" t="s">
        <v>220</v>
      </c>
      <c r="K73" s="116" t="s">
        <v>220</v>
      </c>
      <c r="L73" s="116" t="s">
        <v>220</v>
      </c>
      <c r="M73" s="210"/>
      <c r="N73" s="221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219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216</v>
      </c>
      <c r="C82" s="97">
        <v>1500</v>
      </c>
      <c r="D82" s="36">
        <v>60</v>
      </c>
      <c r="E82" s="36">
        <v>40</v>
      </c>
      <c r="F82" s="50">
        <v>20</v>
      </c>
      <c r="G82" s="36">
        <v>5.250000162050128E-2</v>
      </c>
      <c r="H82" s="36">
        <v>1.312500040512532E-3</v>
      </c>
      <c r="I82" s="36">
        <v>6.5624999999999996E-5</v>
      </c>
      <c r="J82" s="36">
        <v>5.2500002086162567E-2</v>
      </c>
      <c r="K82" s="82">
        <v>1.3124999823048711E-3</v>
      </c>
      <c r="L82" s="36">
        <v>6.5624997660052031E-5</v>
      </c>
      <c r="M82" s="167" t="s">
        <v>56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217</v>
      </c>
      <c r="C83" s="97">
        <v>150000</v>
      </c>
      <c r="D83" s="36">
        <v>60</v>
      </c>
      <c r="E83" s="36">
        <v>40</v>
      </c>
      <c r="F83" s="50">
        <v>20</v>
      </c>
      <c r="G83" s="36">
        <v>5.250000162050128E-2</v>
      </c>
      <c r="H83" s="36">
        <v>1.312500040512532E-3</v>
      </c>
      <c r="I83" s="36">
        <v>6.5624999999999998E-3</v>
      </c>
      <c r="J83" s="36">
        <v>5.2500002086162567E-2</v>
      </c>
      <c r="K83" s="82">
        <v>1.3124999823048711E-3</v>
      </c>
      <c r="L83" s="36">
        <v>6.5625002607703209E-3</v>
      </c>
      <c r="M83" s="168" t="s">
        <v>56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218</v>
      </c>
      <c r="C84" s="97">
        <v>10000</v>
      </c>
      <c r="D84" s="36">
        <v>60</v>
      </c>
      <c r="E84" s="36">
        <v>40</v>
      </c>
      <c r="F84" s="50">
        <v>20</v>
      </c>
      <c r="G84" s="36">
        <v>5.250000162050128E-2</v>
      </c>
      <c r="H84" s="36">
        <v>1.312500040512532E-3</v>
      </c>
      <c r="I84" s="36">
        <v>4.3750000000000001E-4</v>
      </c>
      <c r="J84" s="36">
        <v>5.2500002086162567E-2</v>
      </c>
      <c r="K84" s="82">
        <v>1.3124999823048711E-3</v>
      </c>
      <c r="L84" s="36">
        <v>4.3750001350417733E-4</v>
      </c>
      <c r="M84" s="169" t="s">
        <v>56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 t="str">
        <f>B50</f>
        <v>active2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 t="s">
        <v>216</v>
      </c>
      <c r="C94" s="97">
        <v>1500</v>
      </c>
      <c r="D94" s="36">
        <v>60</v>
      </c>
      <c r="E94" s="36">
        <v>40</v>
      </c>
      <c r="F94" s="50">
        <v>20</v>
      </c>
      <c r="G94" s="36">
        <v>4.4117647921666503E-2</v>
      </c>
      <c r="H94" s="36">
        <v>1.1029411980416626E-3</v>
      </c>
      <c r="I94" s="36">
        <v>5.5147057771682741E-5</v>
      </c>
      <c r="J94" s="36">
        <v>4.4117651879787445E-2</v>
      </c>
      <c r="K94" s="82">
        <v>1.102941227145493E-3</v>
      </c>
      <c r="L94" s="36">
        <v>5.5147062084870413E-5</v>
      </c>
      <c r="M94" s="170" t="s">
        <v>56</v>
      </c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 t="s">
        <v>217</v>
      </c>
      <c r="C95" s="97">
        <v>150000</v>
      </c>
      <c r="D95" s="36">
        <v>60</v>
      </c>
      <c r="E95" s="36">
        <v>40</v>
      </c>
      <c r="F95" s="50">
        <v>20</v>
      </c>
      <c r="G95" s="36">
        <v>4.4117647921666503E-2</v>
      </c>
      <c r="H95" s="36">
        <v>1.1029411980416626E-3</v>
      </c>
      <c r="I95" s="36">
        <v>5.5147060394287106E-3</v>
      </c>
      <c r="J95" s="36">
        <v>4.4117651879787445E-2</v>
      </c>
      <c r="K95" s="82">
        <v>1.102941227145493E-3</v>
      </c>
      <c r="L95" s="36">
        <v>5.5147064849734306E-3</v>
      </c>
      <c r="M95" s="171" t="s">
        <v>56</v>
      </c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 t="s">
        <v>218</v>
      </c>
      <c r="C96" s="97">
        <v>10000</v>
      </c>
      <c r="D96" s="36">
        <v>60</v>
      </c>
      <c r="E96" s="36">
        <v>40</v>
      </c>
      <c r="F96" s="50">
        <v>20</v>
      </c>
      <c r="G96" s="36">
        <v>4.4117647921666503E-2</v>
      </c>
      <c r="H96" s="36">
        <v>1.1029411980416626E-3</v>
      </c>
      <c r="I96" s="36">
        <v>3.6764707565307617E-4</v>
      </c>
      <c r="J96" s="36">
        <v>4.4117651879787445E-2</v>
      </c>
      <c r="K96" s="82">
        <v>1.102941227145493E-3</v>
      </c>
      <c r="L96" s="36">
        <v>3.6764709511771798E-4</v>
      </c>
      <c r="M96" s="172" t="s">
        <v>56</v>
      </c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 t="s">
        <v>221</v>
      </c>
      <c r="C97" s="97">
        <v>10000</v>
      </c>
      <c r="D97" s="36">
        <v>60</v>
      </c>
      <c r="E97" s="36">
        <v>40</v>
      </c>
      <c r="F97" s="50">
        <v>20</v>
      </c>
      <c r="G97" s="36">
        <v>4.4117647921666503E-2</v>
      </c>
      <c r="H97" s="36">
        <v>1.1029411980416626E-3</v>
      </c>
      <c r="I97" s="36">
        <v>3.6764707565307617E-4</v>
      </c>
      <c r="J97" s="36">
        <v>4.4117651879787445E-2</v>
      </c>
      <c r="K97" s="82">
        <v>1.102941227145493E-3</v>
      </c>
      <c r="L97" s="36">
        <v>3.6764709511771798E-4</v>
      </c>
      <c r="M97" s="173" t="s">
        <v>56</v>
      </c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 t="s">
        <v>222</v>
      </c>
      <c r="C98" s="97">
        <v>35000</v>
      </c>
      <c r="D98" s="36">
        <v>60</v>
      </c>
      <c r="E98" s="36">
        <v>40</v>
      </c>
      <c r="F98" s="50">
        <v>20</v>
      </c>
      <c r="G98" s="36">
        <v>4.4117647921666503E-2</v>
      </c>
      <c r="H98" s="36">
        <v>1.1029411980416626E-3</v>
      </c>
      <c r="I98" s="36">
        <v>1.2867647171020508E-3</v>
      </c>
      <c r="J98" s="36">
        <v>4.4117651879787445E-2</v>
      </c>
      <c r="K98" s="82">
        <v>1.102941227145493E-3</v>
      </c>
      <c r="L98" s="36">
        <v>1.2867647456005216E-3</v>
      </c>
      <c r="M98" s="174" t="s">
        <v>56</v>
      </c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 t="str">
        <f>B58</f>
        <v>active2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 t="s">
        <v>216</v>
      </c>
      <c r="C106" s="97">
        <v>1500</v>
      </c>
      <c r="D106" s="36">
        <v>60</v>
      </c>
      <c r="E106" s="36">
        <v>40</v>
      </c>
      <c r="F106" s="50">
        <v>20</v>
      </c>
      <c r="G106" s="36">
        <v>4.1176473023369908E-2</v>
      </c>
      <c r="H106" s="36">
        <v>1.0294118255842477E-3</v>
      </c>
      <c r="I106" s="36">
        <v>5.1470589637756346E-5</v>
      </c>
      <c r="J106" s="36">
        <v>4.117647185921669E-2</v>
      </c>
      <c r="K106" s="82">
        <v>1.0294117964804173E-3</v>
      </c>
      <c r="L106" s="36">
        <v>5.1470589824020863E-5</v>
      </c>
      <c r="M106" s="175" t="s">
        <v>56</v>
      </c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 t="s">
        <v>217</v>
      </c>
      <c r="C107" s="97">
        <v>150000</v>
      </c>
      <c r="D107" s="36">
        <v>60</v>
      </c>
      <c r="E107" s="36">
        <v>40</v>
      </c>
      <c r="F107" s="50">
        <v>20</v>
      </c>
      <c r="G107" s="36">
        <v>4.1176473023369908E-2</v>
      </c>
      <c r="H107" s="36">
        <v>1.0294118255842477E-3</v>
      </c>
      <c r="I107" s="36">
        <v>5.1470592498779298E-3</v>
      </c>
      <c r="J107" s="36">
        <v>4.117647185921669E-2</v>
      </c>
      <c r="K107" s="82">
        <v>1.0294117964804173E-3</v>
      </c>
      <c r="L107" s="36">
        <v>5.1470589824020863E-3</v>
      </c>
      <c r="M107" s="176" t="s">
        <v>56</v>
      </c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 t="s">
        <v>218</v>
      </c>
      <c r="C108" s="97">
        <v>10000</v>
      </c>
      <c r="D108" s="36">
        <v>60</v>
      </c>
      <c r="E108" s="36">
        <v>40</v>
      </c>
      <c r="F108" s="50">
        <v>20</v>
      </c>
      <c r="G108" s="36">
        <v>4.1176473023369908E-2</v>
      </c>
      <c r="H108" s="36">
        <v>1.0294118255842477E-3</v>
      </c>
      <c r="I108" s="36">
        <v>3.4313726425170898E-4</v>
      </c>
      <c r="J108" s="36">
        <v>4.117647185921669E-2</v>
      </c>
      <c r="K108" s="82">
        <v>1.0294117964804173E-3</v>
      </c>
      <c r="L108" s="36">
        <v>3.4313724609091878E-4</v>
      </c>
      <c r="M108" s="177" t="s">
        <v>56</v>
      </c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 t="s">
        <v>221</v>
      </c>
      <c r="C109" s="97">
        <v>10000</v>
      </c>
      <c r="D109" s="36">
        <v>60</v>
      </c>
      <c r="E109" s="36">
        <v>40</v>
      </c>
      <c r="F109" s="50">
        <v>20</v>
      </c>
      <c r="G109" s="36">
        <v>4.1176473023369908E-2</v>
      </c>
      <c r="H109" s="36">
        <v>1.0294118255842477E-3</v>
      </c>
      <c r="I109" s="36">
        <v>3.4313726425170898E-4</v>
      </c>
      <c r="J109" s="36">
        <v>4.117647185921669E-2</v>
      </c>
      <c r="K109" s="82">
        <v>1.0294117964804173E-3</v>
      </c>
      <c r="L109" s="36">
        <v>3.4313724609091878E-4</v>
      </c>
      <c r="M109" s="178" t="s">
        <v>56</v>
      </c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 t="str">
        <f>B66</f>
        <v>active1</v>
      </c>
      <c r="D116" s="46"/>
      <c r="E116" s="46"/>
      <c r="F116" s="46"/>
      <c r="G116" s="46"/>
      <c r="H116" s="46"/>
      <c r="K116" s="53"/>
      <c r="O116" s="53" t="s">
        <v>183</v>
      </c>
      <c r="P116" s="80" t="str">
        <f>B70</f>
        <v>active2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 t="s">
        <v>216</v>
      </c>
      <c r="C118" s="97">
        <v>1500</v>
      </c>
      <c r="D118" s="36">
        <v>60</v>
      </c>
      <c r="E118" s="36">
        <v>40</v>
      </c>
      <c r="F118" s="50">
        <v>20</v>
      </c>
      <c r="G118" s="36">
        <v>4.1015627793967724E-2</v>
      </c>
      <c r="H118" s="36">
        <v>1.0253906948491931E-3</v>
      </c>
      <c r="I118" s="36">
        <v>5.1269537210464481E-5</v>
      </c>
      <c r="J118" s="36">
        <v>4.1015625E-2</v>
      </c>
      <c r="K118" s="82">
        <v>1.0253905784338713E-3</v>
      </c>
      <c r="L118" s="36">
        <v>5.1269533287268132E-5</v>
      </c>
      <c r="M118" s="179" t="s">
        <v>56</v>
      </c>
      <c r="O118" s="96" t="s">
        <v>216</v>
      </c>
      <c r="P118" s="97">
        <v>1500</v>
      </c>
      <c r="Q118" s="36">
        <v>60</v>
      </c>
      <c r="R118" s="36">
        <v>40</v>
      </c>
      <c r="S118" s="50">
        <v>20</v>
      </c>
      <c r="T118" s="36">
        <v>4.4582043774425983E-2</v>
      </c>
      <c r="U118" s="36">
        <v>1.1145510943606496E-3</v>
      </c>
      <c r="V118" s="36">
        <v>5.5727553367614748E-5</v>
      </c>
      <c r="W118" s="36">
        <v>4.4582042843103409E-2</v>
      </c>
      <c r="X118" s="82">
        <v>1.1145510943606496E-3</v>
      </c>
      <c r="Y118" s="36">
        <v>5.5727556173224002E-5</v>
      </c>
      <c r="Z118" s="182" t="s">
        <v>56</v>
      </c>
    </row>
    <row customHeight="1" ht="26.25" r="119" spans="2:26" x14ac:dyDescent="0.35">
      <c r="B119" s="96" t="s">
        <v>217</v>
      </c>
      <c r="C119" s="97">
        <v>150000</v>
      </c>
      <c r="D119" s="36">
        <v>60</v>
      </c>
      <c r="E119" s="36">
        <v>40</v>
      </c>
      <c r="F119" s="50">
        <v>20</v>
      </c>
      <c r="G119" s="36">
        <v>4.1015627793967724E-2</v>
      </c>
      <c r="H119" s="36">
        <v>1.0253906948491931E-3</v>
      </c>
      <c r="I119" s="36">
        <v>5.1269535064697265E-3</v>
      </c>
      <c r="J119" s="36">
        <v>4.1015625E-2</v>
      </c>
      <c r="K119" s="82">
        <v>1.0253905784338713E-3</v>
      </c>
      <c r="L119" s="36">
        <v>5.126953125E-3</v>
      </c>
      <c r="M119" s="180" t="s">
        <v>56</v>
      </c>
      <c r="O119" s="96" t="s">
        <v>217</v>
      </c>
      <c r="P119" s="97">
        <v>150000</v>
      </c>
      <c r="Q119" s="36">
        <v>60</v>
      </c>
      <c r="R119" s="36">
        <v>40</v>
      </c>
      <c r="S119" s="50">
        <v>20</v>
      </c>
      <c r="T119" s="36">
        <v>4.4582043774425983E-2</v>
      </c>
      <c r="U119" s="36">
        <v>1.1145510943606496E-3</v>
      </c>
      <c r="V119" s="36">
        <v>5.572755432128906E-3</v>
      </c>
      <c r="W119" s="36">
        <v>4.4582042843103409E-2</v>
      </c>
      <c r="X119" s="82">
        <v>1.1145510943606496E-3</v>
      </c>
      <c r="Y119" s="36">
        <v>5.5727553553879261E-3</v>
      </c>
      <c r="Z119" s="183" t="s">
        <v>56</v>
      </c>
    </row>
    <row customHeight="1" ht="26.25" r="120" spans="2:26" x14ac:dyDescent="0.35">
      <c r="B120" s="96" t="s">
        <v>218</v>
      </c>
      <c r="C120" s="97">
        <v>10000</v>
      </c>
      <c r="D120" s="36">
        <v>60</v>
      </c>
      <c r="E120" s="36">
        <v>40</v>
      </c>
      <c r="F120" s="50">
        <v>20</v>
      </c>
      <c r="G120" s="36">
        <v>4.1015627793967724E-2</v>
      </c>
      <c r="H120" s="36">
        <v>1.0253906948491931E-3</v>
      </c>
      <c r="I120" s="36">
        <v>3.4179689884185794E-4</v>
      </c>
      <c r="J120" s="36">
        <v>4.1015625E-2</v>
      </c>
      <c r="K120" s="82">
        <v>1.0253905784338713E-3</v>
      </c>
      <c r="L120" s="36">
        <v>3.4179686917923391E-4</v>
      </c>
      <c r="M120" s="181" t="s">
        <v>56</v>
      </c>
      <c r="O120" s="96" t="s">
        <v>218</v>
      </c>
      <c r="P120" s="97">
        <v>10000</v>
      </c>
      <c r="Q120" s="36">
        <v>60</v>
      </c>
      <c r="R120" s="36">
        <v>40</v>
      </c>
      <c r="S120" s="50">
        <v>20</v>
      </c>
      <c r="T120" s="36">
        <v>4.4582043774425983E-2</v>
      </c>
      <c r="U120" s="36">
        <v>1.1145510943606496E-3</v>
      </c>
      <c r="V120" s="36">
        <v>3.7151703834533692E-4</v>
      </c>
      <c r="W120" s="36">
        <v>4.4582042843103409E-2</v>
      </c>
      <c r="X120" s="82">
        <v>1.1145510943606496E-3</v>
      </c>
      <c r="Y120" s="36">
        <v>3.7151703145354986E-4</v>
      </c>
      <c r="Z120" s="184" t="s">
        <v>56</v>
      </c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abSelected="1" topLeftCell="B7" workbookViewId="0">
      <selection activeCell="D12" sqref="D12"/>
    </sheetView>
  </sheetViews>
  <sheetFormatPr defaultRowHeight="15" x14ac:dyDescent="0.25"/>
  <cols>
    <col min="1" max="1" customWidth="true" width="11.7109375" collapsed="true"/>
    <col min="3" max="3" customWidth="true" width="18.7109375" collapsed="true"/>
    <col min="4" max="4" customWidth="true" width="6.42578125" collapsed="true"/>
    <col min="5" max="5" customWidth="true" width="12.42578125" collapsed="true"/>
    <col min="6" max="6" customWidth="true" width="20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224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/>
      <c r="C9" s="1" t="s">
        <v>194</v>
      </c>
      <c r="E9" s="1" t="s">
        <v>194</v>
      </c>
      <c r="F9" s="1" t="s">
        <v>194</v>
      </c>
      <c r="G9" s="1" t="n">
        <v>16.47058868408203</v>
      </c>
      <c r="H9" s="1" t="s">
        <v>225</v>
      </c>
      <c r="I9" s="158"/>
      <c r="J9" s="1" t="n">
        <v>411.76470947265625</v>
      </c>
      <c r="K9" s="1" t="s">
        <v>225</v>
      </c>
      <c r="L9" s="1"/>
      <c r="M9" s="1" t="n">
        <v>140.0</v>
      </c>
      <c r="N9" s="1" t="s">
        <v>225</v>
      </c>
      <c r="O9" s="1"/>
    </row>
    <row r="10" spans="1:15" x14ac:dyDescent="0.25">
      <c r="B10" s="1"/>
      <c r="C10" s="1" t="s">
        <v>195</v>
      </c>
      <c r="E10" s="1" t="s">
        <v>194</v>
      </c>
      <c r="F10" s="1" t="s">
        <v>195</v>
      </c>
      <c r="G10" s="1" t="n">
        <v>11.957295417785645</v>
      </c>
      <c r="H10" s="1" t="n">
        <v>11.957295417785645</v>
      </c>
      <c r="I10" s="250" t="s">
        <v>56</v>
      </c>
      <c r="J10" s="1" t="n">
        <v>298.932373046875</v>
      </c>
      <c r="K10" s="1" t="n">
        <v>239.14590454101562</v>
      </c>
      <c r="L10" s="251" t="s">
        <v>59</v>
      </c>
      <c r="M10" s="1" t="n">
        <v>168.0</v>
      </c>
      <c r="N10" s="1" t="n">
        <v>168.0</v>
      </c>
      <c r="O10" s="252" t="s">
        <v>56</v>
      </c>
    </row>
    <row r="11" spans="1:15" x14ac:dyDescent="0.25">
      <c r="B11" s="1"/>
      <c r="C11" s="1" t="s">
        <v>196</v>
      </c>
      <c r="E11" s="1" t="s">
        <v>194</v>
      </c>
      <c r="F11" s="1" t="s">
        <v>196</v>
      </c>
      <c r="G11" s="1" t="n">
        <v>14.736842155456543</v>
      </c>
      <c r="H11" s="1" t="s">
        <v>225</v>
      </c>
      <c r="I11" s="159"/>
      <c r="J11" s="1" t="n">
        <v>368.4210510253906</v>
      </c>
      <c r="K11" s="1" t="s">
        <v>225</v>
      </c>
      <c r="L11" s="1"/>
      <c r="M11" s="1" t="n">
        <v>238.0</v>
      </c>
      <c r="N11" s="1" t="s">
        <v>225</v>
      </c>
      <c r="O11" s="1"/>
    </row>
    <row r="12" spans="1:15" x14ac:dyDescent="0.25">
      <c r="B12" s="1"/>
      <c r="C12" s="1" t="s">
        <v>197</v>
      </c>
      <c r="E12" s="1" t="s">
        <v>194</v>
      </c>
      <c r="F12" s="1" t="s">
        <v>197</v>
      </c>
      <c r="G12" s="1" t="n">
        <v>25.454545974731445</v>
      </c>
      <c r="H12" s="1" t="s">
        <v>225</v>
      </c>
      <c r="I12" s="160"/>
      <c r="J12" s="1" t="n">
        <v>636.3636474609375</v>
      </c>
      <c r="K12" s="1" t="s">
        <v>225</v>
      </c>
      <c r="L12" s="1"/>
      <c r="M12" s="1" t="n">
        <v>196.0</v>
      </c>
      <c r="N12" s="1" t="s">
        <v>225</v>
      </c>
      <c r="O12" s="1"/>
    </row>
    <row r="13" spans="1:15" x14ac:dyDescent="0.25">
      <c r="B13" s="1"/>
      <c r="C13" s="1"/>
      <c r="E13" s="1" t="s">
        <v>195</v>
      </c>
      <c r="F13" s="1" t="s">
        <v>194</v>
      </c>
      <c r="G13" s="1" t="n">
        <v>164.70587158203125</v>
      </c>
      <c r="H13" s="1" t="s">
        <v>225</v>
      </c>
      <c r="I13" s="200"/>
      <c r="J13" s="1" t="n">
        <v>4117.64697265625</v>
      </c>
      <c r="K13" s="1" t="s">
        <v>225</v>
      </c>
      <c r="L13" s="201"/>
      <c r="M13" s="1" t="n">
        <v>139.99998474121094</v>
      </c>
      <c r="N13" s="1" t="n">
        <v>140.0</v>
      </c>
      <c r="O13" s="253" t="s">
        <v>56</v>
      </c>
    </row>
    <row r="14" spans="1:15" x14ac:dyDescent="0.25">
      <c r="B14" s="1"/>
      <c r="C14" s="1"/>
      <c r="E14" s="1" t="s">
        <v>195</v>
      </c>
      <c r="F14" s="1" t="s">
        <v>195</v>
      </c>
      <c r="G14" s="1" t="n">
        <v>119.57293701171875</v>
      </c>
      <c r="H14" s="1" t="s">
        <v>225</v>
      </c>
      <c r="I14" s="161"/>
      <c r="J14" s="1" t="n">
        <v>2989.323486328125</v>
      </c>
      <c r="K14" s="1" t="s">
        <v>225</v>
      </c>
      <c r="L14" s="1"/>
      <c r="M14" s="1" t="n">
        <v>167.99998474121094</v>
      </c>
      <c r="N14" s="1" t="s">
        <v>225</v>
      </c>
      <c r="O14" s="1"/>
    </row>
    <row r="15" spans="1:15" x14ac:dyDescent="0.25">
      <c r="B15" s="1"/>
      <c r="C15" s="1"/>
      <c r="E15" s="1" t="s">
        <v>195</v>
      </c>
      <c r="F15" s="1" t="s">
        <v>196</v>
      </c>
      <c r="G15" s="1" t="n">
        <v>147.368408203125</v>
      </c>
      <c r="H15" s="1" t="n">
        <v>147.36842346191406</v>
      </c>
      <c r="I15" s="254" t="s">
        <v>56</v>
      </c>
      <c r="J15" s="1" t="n">
        <v>3684.210205078125</v>
      </c>
      <c r="K15" s="1" t="n">
        <v>2947.368408203125</v>
      </c>
      <c r="L15" s="255" t="s">
        <v>59</v>
      </c>
      <c r="M15" s="1" t="n">
        <v>237.99998474121094</v>
      </c>
      <c r="N15" s="1" t="s">
        <v>225</v>
      </c>
      <c r="O15" s="185"/>
    </row>
    <row r="16" spans="1:15" x14ac:dyDescent="0.25">
      <c r="B16" s="1"/>
      <c r="C16" s="1"/>
      <c r="E16" s="1" t="s">
        <v>195</v>
      </c>
      <c r="F16" s="1" t="s">
        <v>197</v>
      </c>
      <c r="G16" s="1" t="n">
        <v>254.54542541503906</v>
      </c>
      <c r="H16" s="1" t="s">
        <v>225</v>
      </c>
      <c r="I16" s="162"/>
      <c r="J16" s="1" t="n">
        <v>6363.6357421875</v>
      </c>
      <c r="K16" s="1" t="s">
        <v>225</v>
      </c>
      <c r="L16" s="1"/>
      <c r="M16" s="1" t="n">
        <v>195.99998474121094</v>
      </c>
      <c r="N16" s="1" t="s">
        <v>225</v>
      </c>
      <c r="O16" s="1"/>
    </row>
    <row r="17" spans="2:15" x14ac:dyDescent="0.25">
      <c r="B17" s="1"/>
      <c r="C17" s="1"/>
      <c r="E17" s="1" t="s">
        <v>196</v>
      </c>
      <c r="F17" s="1" t="s">
        <v>194</v>
      </c>
      <c r="G17" s="1" t="n">
        <v>1647.058837890625</v>
      </c>
      <c r="H17" s="1" t="s">
        <v>225</v>
      </c>
      <c r="I17" s="163"/>
      <c r="J17" s="1" t="n">
        <v>41176.47265625</v>
      </c>
      <c r="K17" s="1" t="s">
        <v>225</v>
      </c>
      <c r="L17" s="1"/>
      <c r="M17" s="1" t="n">
        <v>140.0</v>
      </c>
      <c r="N17" s="1" t="n">
        <v>140.0</v>
      </c>
      <c r="O17" s="256" t="s">
        <v>56</v>
      </c>
    </row>
    <row r="18" spans="2:15" x14ac:dyDescent="0.25">
      <c r="B18" s="1"/>
      <c r="C18" s="1"/>
      <c r="E18" s="1" t="s">
        <v>196</v>
      </c>
      <c r="F18" s="1" t="s">
        <v>195</v>
      </c>
      <c r="G18" s="1" t="n">
        <v>1195.7294921875</v>
      </c>
      <c r="H18" s="1" t="n">
        <v>1195.7294921875</v>
      </c>
      <c r="I18" s="257" t="s">
        <v>56</v>
      </c>
      <c r="J18" s="1" t="n">
        <v>29893.23828125</v>
      </c>
      <c r="K18" s="1" t="n">
        <v>23914.58984375</v>
      </c>
      <c r="L18" s="258" t="s">
        <v>59</v>
      </c>
      <c r="M18" s="1" t="n">
        <v>168.0</v>
      </c>
      <c r="N18" s="1" t="s">
        <v>225</v>
      </c>
      <c r="O18" s="186"/>
    </row>
    <row r="19" spans="2:15" x14ac:dyDescent="0.25">
      <c r="B19" s="1"/>
      <c r="C19" s="1"/>
      <c r="E19" s="1" t="s">
        <v>196</v>
      </c>
      <c r="F19" s="1" t="s">
        <v>196</v>
      </c>
      <c r="G19" s="1" t="n">
        <v>1473.6842041015625</v>
      </c>
      <c r="H19" s="1" t="s">
        <v>225</v>
      </c>
      <c r="I19" s="164"/>
      <c r="J19" s="1" t="n">
        <v>36842.10546875</v>
      </c>
      <c r="K19" s="1" t="s">
        <v>225</v>
      </c>
      <c r="L19" s="1"/>
      <c r="M19" s="1" t="n">
        <v>238.0</v>
      </c>
      <c r="N19" s="1" t="s">
        <v>225</v>
      </c>
      <c r="O19" s="1"/>
    </row>
    <row r="20" spans="2:15" x14ac:dyDescent="0.25">
      <c r="B20" s="1"/>
      <c r="C20" s="1"/>
      <c r="E20" s="1" t="s">
        <v>196</v>
      </c>
      <c r="F20" s="1" t="s">
        <v>197</v>
      </c>
      <c r="G20" s="1" t="n">
        <v>2545.45458984375</v>
      </c>
      <c r="H20" s="1" t="s">
        <v>225</v>
      </c>
      <c r="I20" s="202"/>
      <c r="J20" s="1" t="n">
        <v>63636.36328125</v>
      </c>
      <c r="K20" s="1" t="s">
        <v>225</v>
      </c>
      <c r="L20" s="203"/>
      <c r="M20" s="1" t="n">
        <v>196.0</v>
      </c>
      <c r="N20" s="1" t="s">
        <v>225</v>
      </c>
      <c r="O20" s="1"/>
    </row>
    <row r="21" spans="2:15" x14ac:dyDescent="0.25">
      <c r="B21" s="1"/>
      <c r="C21" s="1"/>
      <c r="E21" s="1" t="s">
        <v>197</v>
      </c>
      <c r="F21" s="1" t="s">
        <v>194</v>
      </c>
      <c r="G21" s="1" t="n">
        <v>16470.587890625</v>
      </c>
      <c r="H21" s="1" t="s">
        <v>225</v>
      </c>
      <c r="I21" s="165"/>
      <c r="J21" s="1" t="n">
        <v>411764.6875</v>
      </c>
      <c r="K21" s="1" t="s">
        <v>225</v>
      </c>
      <c r="L21" s="1"/>
      <c r="M21" s="1" t="n">
        <v>140.0</v>
      </c>
      <c r="N21" s="1" t="n">
        <v>140.0</v>
      </c>
      <c r="O21" s="259" t="s">
        <v>56</v>
      </c>
    </row>
    <row r="22" spans="2:15" x14ac:dyDescent="0.25">
      <c r="B22" s="1"/>
      <c r="C22" s="1"/>
      <c r="E22" s="1" t="s">
        <v>197</v>
      </c>
      <c r="F22" s="1" t="s">
        <v>195</v>
      </c>
      <c r="G22" s="1" t="n">
        <v>11957.294921875</v>
      </c>
      <c r="H22" s="1" t="n">
        <v>11957.294921875</v>
      </c>
      <c r="I22" s="260" t="s">
        <v>56</v>
      </c>
      <c r="J22" s="1" t="n">
        <v>298932.375</v>
      </c>
      <c r="K22" s="1" t="n">
        <v>239145.90625</v>
      </c>
      <c r="L22" s="261" t="s">
        <v>59</v>
      </c>
      <c r="M22" s="1" t="n">
        <v>168.0</v>
      </c>
      <c r="N22" s="1" t="s">
        <v>225</v>
      </c>
      <c r="O22" s="187"/>
    </row>
    <row r="23" spans="2:15" x14ac:dyDescent="0.25">
      <c r="B23" s="1"/>
      <c r="C23" s="1"/>
      <c r="E23" s="1" t="s">
        <v>197</v>
      </c>
      <c r="F23" s="1" t="s">
        <v>196</v>
      </c>
      <c r="G23" s="1" t="n">
        <v>14736.841796875</v>
      </c>
      <c r="H23" s="1" t="s">
        <v>225</v>
      </c>
      <c r="I23" s="204"/>
      <c r="J23" s="1" t="n">
        <v>368421.03125</v>
      </c>
      <c r="K23" s="1" t="s">
        <v>225</v>
      </c>
      <c r="L23" s="205"/>
      <c r="M23" s="1" t="n">
        <v>238.0</v>
      </c>
      <c r="N23" s="1" t="s">
        <v>225</v>
      </c>
      <c r="O23" s="1"/>
    </row>
    <row r="24" spans="2:15" x14ac:dyDescent="0.25">
      <c r="B24" s="1"/>
      <c r="C24" s="1"/>
      <c r="E24" s="1" t="s">
        <v>197</v>
      </c>
      <c r="F24" s="1" t="s">
        <v>197</v>
      </c>
      <c r="G24" s="1" t="n">
        <v>25454.544921875</v>
      </c>
      <c r="H24" s="1" t="s">
        <v>225</v>
      </c>
      <c r="I24" s="166"/>
      <c r="J24" s="1" t="n">
        <v>636363.625</v>
      </c>
      <c r="K24" s="1" t="s">
        <v>225</v>
      </c>
      <c r="L24" s="1"/>
      <c r="M24" s="1" t="n">
        <v>196.0</v>
      </c>
      <c r="N24" s="1" t="s">
        <v>225</v>
      </c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Content</vt:lpstr>
      <vt:lpstr>Equipment</vt:lpstr>
      <vt:lpstr>Sheet3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2018-03-16T14:03:41Z</dcterms:modified>
</cp:coreProperties>
</file>