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1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2.xml" ContentType="application/vnd.openxmlformats-officedocument.spreadsheetml.pivot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3.xml" ContentType="application/vnd.openxmlformats-officedocument.spreadsheetml.pivotTab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pivotTables/pivotTable14.xml" ContentType="application/vnd.openxmlformats-officedocument.spreadsheetml.pivotTab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5.xml" ContentType="application/vnd.openxmlformats-officedocument.spreadsheetml.pivotTab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ml.chartshapes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ml.chartshapes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lex_le/Downloads/1.DAFPTsoftw academy/DAY03/"/>
    </mc:Choice>
  </mc:AlternateContent>
  <xr:revisionPtr revIDLastSave="0" documentId="13_ncr:1_{2DFCBFC0-7EFC-BE4F-A148-2B0E783C62AC}" xr6:coauthVersionLast="47" xr6:coauthVersionMax="47" xr10:uidLastSave="{00000000-0000-0000-0000-000000000000}"/>
  <bookViews>
    <workbookView xWindow="280" yWindow="760" windowWidth="29960" windowHeight="17580" firstSheet="7" activeTab="13" xr2:uid="{00000000-000D-0000-FFFF-FFFF00000000}"/>
  </bookViews>
  <sheets>
    <sheet name="RawData" sheetId="4" r:id="rId1"/>
    <sheet name="Sheet1" sheetId="27" r:id="rId2"/>
    <sheet name="Trang tính1" sheetId="1" r:id="rId3"/>
    <sheet name="Bảng tổng hợp 3" sheetId="2" r:id="rId4"/>
    <sheet name="Doanh số" sheetId="3" r:id="rId5"/>
    <sheet name="Cau hoi" sheetId="7" r:id="rId6"/>
    <sheet name="D1.soluongvgiatritonkho" sheetId="23" r:id="rId7"/>
    <sheet name="D2.Doanhthu-cuahang" sheetId="18" r:id="rId8"/>
    <sheet name="D3.nhomhang&amp;mathang-doanhthu" sheetId="20" r:id="rId9"/>
    <sheet name="D4.cuahang-mathang" sheetId="21" r:id="rId10"/>
    <sheet name="D5.banchaynhat" sheetId="19" r:id="rId11"/>
    <sheet name="D6.Doanh thu va loi nuan" sheetId="22" r:id="rId12"/>
    <sheet name="D7.Loinhuanmathang" sheetId="26" r:id="rId13"/>
    <sheet name="Dashboard" sheetId="25" r:id="rId14"/>
  </sheets>
  <calcPr calcId="191028"/>
  <pivotCaches>
    <pivotCache cacheId="1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11" i="1"/>
  <c r="J10" i="4"/>
  <c r="G10" i="4"/>
  <c r="J9" i="4"/>
  <c r="G9" i="4"/>
  <c r="J8" i="4"/>
  <c r="G8" i="4"/>
  <c r="J7" i="4"/>
  <c r="G7" i="4"/>
  <c r="J6" i="4"/>
  <c r="G6" i="4"/>
  <c r="J5" i="4"/>
  <c r="G5" i="4"/>
  <c r="J4" i="4"/>
  <c r="G4" i="4"/>
  <c r="J3" i="4"/>
  <c r="G3" i="4"/>
  <c r="J2" i="4"/>
  <c r="G2" i="4"/>
  <c r="K19" i="1"/>
  <c r="G19" i="1"/>
  <c r="K18" i="1"/>
  <c r="G18" i="1"/>
  <c r="K17" i="1"/>
  <c r="G17" i="1"/>
  <c r="K16" i="1"/>
  <c r="G16" i="1"/>
  <c r="K15" i="1"/>
  <c r="G15" i="1"/>
  <c r="K14" i="1"/>
  <c r="G14" i="1"/>
  <c r="K13" i="1"/>
  <c r="B12" i="2" s="1"/>
  <c r="G13" i="1"/>
  <c r="K12" i="1"/>
  <c r="G12" i="1"/>
  <c r="K11" i="1"/>
  <c r="B13" i="2" s="1"/>
  <c r="G11" i="1"/>
  <c r="B14" i="2" l="1"/>
</calcChain>
</file>

<file path=xl/sharedStrings.xml><?xml version="1.0" encoding="utf-8"?>
<sst xmlns="http://schemas.openxmlformats.org/spreadsheetml/2006/main" count="257" uniqueCount="66">
  <si>
    <t>Cửa hàng</t>
  </si>
  <si>
    <t>Nhóm hàng</t>
  </si>
  <si>
    <t>SKU</t>
  </si>
  <si>
    <t>Đơn vị</t>
  </si>
  <si>
    <t>Số lượng tồn</t>
  </si>
  <si>
    <t>Đơn giá vốn</t>
  </si>
  <si>
    <t>Giá trị tồn</t>
  </si>
  <si>
    <t>Đã bán</t>
  </si>
  <si>
    <t>Đơn giá bán</t>
  </si>
  <si>
    <t>Doanh số</t>
  </si>
  <si>
    <t>SHOP-NO1-HP</t>
  </si>
  <si>
    <t>Thực phẩm</t>
  </si>
  <si>
    <t>Sữa Vinamilk 1l</t>
  </si>
  <si>
    <t>Hộp</t>
  </si>
  <si>
    <t>Rau ngót 500gr</t>
  </si>
  <si>
    <t>Bó</t>
  </si>
  <si>
    <t>Đồ uống</t>
  </si>
  <si>
    <t>Coca Cola 500ml</t>
  </si>
  <si>
    <t>Lon</t>
  </si>
  <si>
    <t>Tropicana Twitster</t>
  </si>
  <si>
    <t>Chai</t>
  </si>
  <si>
    <t>Trái cây</t>
  </si>
  <si>
    <t>Lê Nam phi</t>
  </si>
  <si>
    <t>Quả</t>
  </si>
  <si>
    <t>SHOP-NO2-HN</t>
  </si>
  <si>
    <t>Táo New Zealand</t>
  </si>
  <si>
    <t>Thịt bò mỹ 500gr</t>
  </si>
  <si>
    <t>Túi</t>
  </si>
  <si>
    <t>PHIẾU BÀI TẬP 01</t>
  </si>
  <si>
    <t>Lưu ý: Hãy Duplicate File Spreadsheet này về và thực hiện các bài toán ở trên File của mình trong vòng 5 phút</t>
  </si>
  <si>
    <t>I. Dataset</t>
  </si>
  <si>
    <t>II. Bài toán</t>
  </si>
  <si>
    <t>1. Thể hiện Cơ cấu Doanh số theo Nhóm hàng</t>
  </si>
  <si>
    <t>2. Thể hiện lượng tồn kho (số lượng &amp; giá trị) tại các cửa hàng. Mặt hàng nào đang tồn nhiều nhất?</t>
  </si>
  <si>
    <t>3. Mặt hàng (SKU) nào đang có sản lượng bán ra tốt nhất/kém nhất.?</t>
  </si>
  <si>
    <t>SUM of Doanh số</t>
  </si>
  <si>
    <t>Grand Total</t>
  </si>
  <si>
    <t/>
  </si>
  <si>
    <t>SUM of Số lượng tồn</t>
  </si>
  <si>
    <t>SUM of Giá trị tồn</t>
  </si>
  <si>
    <t>SUM of Đã bán</t>
  </si>
  <si>
    <t>Sum of Doanh số</t>
  </si>
  <si>
    <t>Total</t>
  </si>
  <si>
    <t>Data</t>
  </si>
  <si>
    <t>SHOP-NO1-HP Total</t>
  </si>
  <si>
    <t>SHOP-NO2-HN Total</t>
  </si>
  <si>
    <t>DANH SÁCH SẢN PHẨM</t>
  </si>
  <si>
    <t>SỐ LƯỢNH TỒN</t>
  </si>
  <si>
    <t>ĐÃ BÁN</t>
  </si>
  <si>
    <t>STT</t>
  </si>
  <si>
    <t>Column1</t>
  </si>
  <si>
    <t>Average of Doanh số</t>
  </si>
  <si>
    <t>sku</t>
  </si>
  <si>
    <t>so luong nhap</t>
  </si>
  <si>
    <t>Số lg nhập</t>
  </si>
  <si>
    <t>Sum of Giá trị tồn</t>
  </si>
  <si>
    <t>Sum of Profit</t>
  </si>
  <si>
    <t>Sum of Số lượng tồn</t>
  </si>
  <si>
    <t>Tạo các  thực hiện các báo cáo như sau:</t>
  </si>
  <si>
    <r>
      <t xml:space="preserve">1. Báo cáo Tổng số lượng và tổng doanh thu theo </t>
    </r>
    <r>
      <rPr>
        <b/>
        <sz val="9"/>
        <color rgb="FF000000"/>
        <rFont val="Calibri"/>
        <family val="2"/>
      </rPr>
      <t>từng cửa hàng</t>
    </r>
  </si>
  <si>
    <r>
      <t xml:space="preserve">2. Báo cáo tổng số lượng và tổng doanh thu theo </t>
    </r>
    <r>
      <rPr>
        <b/>
        <sz val="9"/>
        <color rgb="FF000000"/>
        <rFont val="Calibri"/>
        <family val="2"/>
      </rPr>
      <t>từng sản phẩm</t>
    </r>
  </si>
  <si>
    <r>
      <t xml:space="preserve">3. Báo cáo doanh thu </t>
    </r>
    <r>
      <rPr>
        <b/>
        <sz val="9"/>
        <color rgb="FF000000"/>
        <rFont val="Calibri"/>
        <family val="2"/>
      </rPr>
      <t>theo Cửa hàng</t>
    </r>
    <r>
      <rPr>
        <sz val="9"/>
        <color rgb="FF000000"/>
        <rFont val="Calibri"/>
        <family val="2"/>
      </rPr>
      <t xml:space="preserve"> và </t>
    </r>
    <r>
      <rPr>
        <b/>
        <sz val="9"/>
        <color rgb="FF000000"/>
        <rFont val="Calibri"/>
        <family val="2"/>
      </rPr>
      <t>theo sản phẩm</t>
    </r>
  </si>
  <si>
    <t>5. Báocáo lợi nhuận theo theo sản phẩm (mặt hàng) hoặc nhóm hàng</t>
  </si>
  <si>
    <r>
      <t>4. Tìm ra 3</t>
    </r>
    <r>
      <rPr>
        <b/>
        <sz val="9"/>
        <color rgb="FF000000"/>
        <rFont val="Calibri"/>
        <family val="2"/>
      </rPr>
      <t xml:space="preserve"> Sản phẩm bán chạy nhất</t>
    </r>
  </si>
  <si>
    <t>0.Số lượng tồn và giá trị tồñ kho theo cửa hàng và nhóm hàng</t>
  </si>
  <si>
    <t>6.Vẽ biểu đồ tự động tùy chọn theo doanh thu sản phẩm hoặc cửa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</si>
</sst>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13" x14ac:knownFonts="1">
    <font>
      <sz val="10"/>
      <color rgb="FF000000"/>
      <name val="Arial"/>
      <scheme val="minor"/>
    </font>
    <font>
      <sz val="12"/>
      <color theme="1"/>
      <name val="Cambria"/>
      <family val="1"/>
    </font>
    <font>
      <b/>
      <sz val="18"/>
      <color theme="1"/>
      <name val="Cambria"/>
      <family val="1"/>
    </font>
    <font>
      <b/>
      <sz val="12"/>
      <color rgb="FFFFFF00"/>
      <name val="Cambria"/>
      <family val="1"/>
    </font>
    <font>
      <b/>
      <sz val="14"/>
      <color theme="1"/>
      <name val="Cambria"/>
      <family val="1"/>
    </font>
    <font>
      <b/>
      <sz val="12"/>
      <color rgb="FFFFFFFF"/>
      <name val="Cambria"/>
      <family val="1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ajor"/>
    </font>
    <font>
      <sz val="10"/>
      <color theme="0"/>
      <name val="Arial"/>
      <family val="2"/>
      <scheme val="minor"/>
    </font>
    <font>
      <sz val="8"/>
      <name val="Arial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297DFF"/>
        <bgColor rgb="FF297DFF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/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6" fillId="0" borderId="0" xfId="0" applyFont="1"/>
    <xf numFmtId="0" fontId="0" fillId="0" borderId="6" xfId="0" pivotButton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7" fillId="0" borderId="0" xfId="0" applyFont="1"/>
    <xf numFmtId="0" fontId="8" fillId="0" borderId="0" xfId="0" applyFont="1"/>
    <xf numFmtId="0" fontId="9" fillId="4" borderId="0" xfId="0" applyFont="1" applyFill="1"/>
    <xf numFmtId="164" fontId="1" fillId="0" borderId="21" xfId="0" applyNumberFormat="1" applyFont="1" applyBorder="1" applyAlignment="1">
      <alignment horizontal="left" vertical="center"/>
    </xf>
    <xf numFmtId="164" fontId="0" fillId="0" borderId="14" xfId="0" applyNumberFormat="1" applyBorder="1"/>
    <xf numFmtId="164" fontId="0" fillId="0" borderId="18" xfId="0" applyNumberFormat="1" applyBorder="1"/>
    <xf numFmtId="164" fontId="0" fillId="0" borderId="16" xfId="0" applyNumberFormat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0" fillId="0" borderId="11" xfId="0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0" fillId="0" borderId="6" xfId="0" applyNumberFormat="1" applyBorder="1"/>
    <xf numFmtId="0" fontId="0" fillId="0" borderId="14" xfId="0" applyNumberFormat="1" applyBorder="1"/>
    <xf numFmtId="0" fontId="0" fillId="0" borderId="10" xfId="0" applyNumberFormat="1" applyBorder="1"/>
    <xf numFmtId="0" fontId="0" fillId="0" borderId="16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8" xfId="0" applyNumberFormat="1" applyBorder="1"/>
    <xf numFmtId="0" fontId="0" fillId="0" borderId="18" xfId="0" applyNumberFormat="1" applyBorder="1"/>
    <xf numFmtId="0" fontId="12" fillId="0" borderId="0" xfId="0" applyFont="1"/>
    <xf numFmtId="0" fontId="11" fillId="0" borderId="0" xfId="0" applyFont="1"/>
  </cellXfs>
  <cellStyles count="1">
    <cellStyle name="Normal" xfId="0" builtinId="0"/>
  </cellStyles>
  <dxfs count="10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164" formatCode="#,##0;\(#,##0\)"/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164" formatCode="#,##0;\(#,##0\)"/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164" formatCode="#,##0;\(#,##0\)"/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của Doanh số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'Bảng tổng hợp 3'!$B$1</c:f>
              <c:strCache>
                <c:ptCount val="1"/>
                <c:pt idx="0">
                  <c:v>SUM of Doanh số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F65-4117-9976-0A01DA93272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AF65-4117-9976-0A01DA932727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AF65-4117-9976-0A01DA932727}"/>
              </c:ext>
            </c:extLst>
          </c:dPt>
          <c:cat>
            <c:strRef>
              <c:f>'Bảng tổng hợp 3'!$A$2:$A$4</c:f>
              <c:strCache>
                <c:ptCount val="3"/>
                <c:pt idx="0">
                  <c:v>Đồ uống</c:v>
                </c:pt>
                <c:pt idx="1">
                  <c:v>Thực phẩm</c:v>
                </c:pt>
                <c:pt idx="2">
                  <c:v>Trái cây</c:v>
                </c:pt>
              </c:strCache>
            </c:strRef>
          </c:cat>
          <c:val>
            <c:numRef>
              <c:f>'Bảng tổng hợp 3'!$B$2:$B$4</c:f>
              <c:numCache>
                <c:formatCode>General</c:formatCode>
                <c:ptCount val="3"/>
                <c:pt idx="0">
                  <c:v>3011000</c:v>
                </c:pt>
                <c:pt idx="1">
                  <c:v>3696000</c:v>
                </c:pt>
                <c:pt idx="2">
                  <c:v>9906500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65-4117-9976-0A01DA932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01_Quanlybanhang_nongsan.xlsx]D4.cuahang-mathang!PivotTable6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 thu cửa hàng và mặt hàng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'D4.cuahang-mathang'!$C$3:$C$4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'D4.cuahang-mathang'!$A$5:$B$16</c:f>
              <c:multiLvlStrCache>
                <c:ptCount val="9"/>
                <c:lvl>
                  <c:pt idx="0">
                    <c:v>Coca Cola 500ml</c:v>
                  </c:pt>
                  <c:pt idx="1">
                    <c:v>Lê Nam phi</c:v>
                  </c:pt>
                  <c:pt idx="2">
                    <c:v>Táo New Zealand</c:v>
                  </c:pt>
                  <c:pt idx="3">
                    <c:v>Thịt bò mỹ 500gr</c:v>
                  </c:pt>
                  <c:pt idx="4">
                    <c:v>Coca Cola 500ml</c:v>
                  </c:pt>
                  <c:pt idx="5">
                    <c:v>Lê Nam phi</c:v>
                  </c:pt>
                  <c:pt idx="6">
                    <c:v>Rau ngót 500gr</c:v>
                  </c:pt>
                  <c:pt idx="7">
                    <c:v>Sữa Vinamilk 1l</c:v>
                  </c:pt>
                  <c:pt idx="8">
                    <c:v>Tropicana Twitster</c:v>
                  </c:pt>
                </c:lvl>
                <c:lvl>
                  <c:pt idx="0">
                    <c:v>SHOP-NO2-HN</c:v>
                  </c:pt>
                  <c:pt idx="4">
                    <c:v>SHOP-NO1-HP</c:v>
                  </c:pt>
                </c:lvl>
              </c:multiLvlStrCache>
            </c:multiLvlStrRef>
          </c:cat>
          <c:val>
            <c:numRef>
              <c:f>'D4.cuahang-mathang'!$C$5:$C$16</c:f>
              <c:numCache>
                <c:formatCode>General</c:formatCode>
                <c:ptCount val="9"/>
                <c:pt idx="0">
                  <c:v>936000</c:v>
                </c:pt>
                <c:pt idx="1">
                  <c:v>816000</c:v>
                </c:pt>
                <c:pt idx="2">
                  <c:v>8640000</c:v>
                </c:pt>
                <c:pt idx="3">
                  <c:v>840000</c:v>
                </c:pt>
                <c:pt idx="4">
                  <c:v>1125000</c:v>
                </c:pt>
                <c:pt idx="5">
                  <c:v>450500</c:v>
                </c:pt>
                <c:pt idx="6">
                  <c:v>915000</c:v>
                </c:pt>
                <c:pt idx="7">
                  <c:v>1941000</c:v>
                </c:pt>
                <c:pt idx="8">
                  <c:v>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A-FE4C-90F6-EB7C91B33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8262880"/>
        <c:axId val="378264592"/>
      </c:barChart>
      <c:catAx>
        <c:axId val="3782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64592"/>
        <c:crosses val="autoZero"/>
        <c:auto val="1"/>
        <c:lblAlgn val="ctr"/>
        <c:lblOffset val="100"/>
        <c:noMultiLvlLbl val="0"/>
      </c:catAx>
      <c:valAx>
        <c:axId val="3782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01_Quanlybanhang_nongsan.xlsx]D5.banchaynhat!PivotTable4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Mặt hàng bán chạy nhất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'D5.banchaynhat'!$B$3:$B$4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'D5.banchaynhat'!$A$5:$A$8</c:f>
              <c:strCache>
                <c:ptCount val="3"/>
                <c:pt idx="0">
                  <c:v>Táo New Zealand</c:v>
                </c:pt>
                <c:pt idx="1">
                  <c:v>Sữa Vinamilk 1l</c:v>
                </c:pt>
                <c:pt idx="2">
                  <c:v>Coca Cola 500ml</c:v>
                </c:pt>
              </c:strCache>
            </c:strRef>
          </c:cat>
          <c:val>
            <c:numRef>
              <c:f>'D5.banchaynhat'!$B$5:$B$8</c:f>
              <c:numCache>
                <c:formatCode>General</c:formatCode>
                <c:ptCount val="3"/>
                <c:pt idx="0">
                  <c:v>8640000</c:v>
                </c:pt>
                <c:pt idx="1">
                  <c:v>1941000</c:v>
                </c:pt>
                <c:pt idx="2">
                  <c:v>2061000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6-E14A-98D0-282F80EB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5589120"/>
        <c:axId val="505586848"/>
      </c:barChart>
      <c:valAx>
        <c:axId val="5055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89120"/>
        <c:crosses val="autoZero"/>
        <c:crossBetween val="between"/>
      </c:valAx>
      <c:catAx>
        <c:axId val="505589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8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01_Quanlybanhang_nongsan.xlsx]D6.Doanh thu va loi nuan!PivotTable7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'D6.Doanh thu va loi nuan'!$B$3:$B$4</c:f>
              <c:strCache>
                <c:ptCount val="1"/>
                <c:pt idx="0">
                  <c:v>Sum of Doanh số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'D6.Doanh thu va loi nuan'!$A$5:$A$8</c:f>
              <c:strCache>
                <c:ptCount val="3"/>
                <c:pt idx="0">
                  <c:v>Đồ uống</c:v>
                </c:pt>
                <c:pt idx="1">
                  <c:v>Thực phẩm</c:v>
                </c:pt>
                <c:pt idx="2">
                  <c:v>Trái cây</c:v>
                </c:pt>
              </c:strCache>
            </c:strRef>
          </c:cat>
          <c:val>
            <c:numRef>
              <c:f>'D6.Doanh thu va loi nuan'!$B$5:$B$8</c:f>
              <c:numCache>
                <c:formatCode>General</c:formatCode>
                <c:ptCount val="3"/>
                <c:pt idx="0">
                  <c:v>3011000</c:v>
                </c:pt>
                <c:pt idx="1">
                  <c:v>3696000</c:v>
                </c:pt>
                <c:pt idx="2">
                  <c:v>9906500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C-3B4C-ADC6-6DA74B2C486D}"/>
            </c:ext>
          </c:extLst>
        </c:ser>
        <c:ser>
          <c:idx val="1"/>
          <c:order val="1"/>
          <c:tx>
            <c:strRef>
              <c:f>'D6.Doanh thu va loi nuan'!$C$3:$C$4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'D6.Doanh thu va loi nuan'!$A$5:$A$8</c:f>
              <c:strCache>
                <c:ptCount val="3"/>
                <c:pt idx="0">
                  <c:v>Đồ uống</c:v>
                </c:pt>
                <c:pt idx="1">
                  <c:v>Thực phẩm</c:v>
                </c:pt>
                <c:pt idx="2">
                  <c:v>Trái cây</c:v>
                </c:pt>
              </c:strCache>
            </c:strRef>
          </c:cat>
          <c:val>
            <c:numRef>
              <c:f>'D6.Doanh thu va loi nuan'!$C$5:$C$8</c:f>
              <c:numCache>
                <c:formatCode>#,##0;\(#,##0\)</c:formatCode>
                <c:ptCount val="3"/>
                <c:pt idx="0">
                  <c:v>2066000</c:v>
                </c:pt>
                <c:pt idx="1">
                  <c:v>-4254000</c:v>
                </c:pt>
                <c:pt idx="2">
                  <c:v>8468500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CC-3B4C-ADC6-6DA74B2C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353920"/>
        <c:axId val="479035312"/>
      </c:barChart>
      <c:catAx>
        <c:axId val="4603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35312"/>
        <c:crosses val="autoZero"/>
        <c:auto val="1"/>
        <c:lblAlgn val="ctr"/>
        <c:lblOffset val="100"/>
        <c:noMultiLvlLbl val="0"/>
      </c:catAx>
      <c:valAx>
        <c:axId val="4790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01_Quanlybanhang_nongsan.xlsx]D7.Loinhuanmathang!PivotTable1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Lợi nhuận theo mặt hàng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 cmpd="sng">
              <a:solidFill>
                <a:schemeClr val="accent1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'D7.Loinhuanmathang'!$B$3:$B$4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4B-3C4F-B0F6-ECCD119BCE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4B-3C4F-B0F6-ECCD119BCE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4B-3C4F-B0F6-ECCD119BCE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4B-3C4F-B0F6-ECCD119BCE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4B-3C4F-B0F6-ECCD119BCE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4B-3C4F-B0F6-ECCD119BCE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54B-3C4F-B0F6-ECCD119BCE5A}"/>
              </c:ext>
            </c:extLst>
          </c:dPt>
          <c:dLbls>
            <c:numFmt formatCode="#,##0.00" sourceLinked="0"/>
            <c:spPr>
              <a:noFill/>
              <a:ln cmpd="sng">
                <a:solidFill>
                  <a:schemeClr val="accent1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'D7.Loinhuanmathang'!$A$5:$A$12</c:f>
              <c:strCache>
                <c:ptCount val="7"/>
                <c:pt idx="0">
                  <c:v>Coca Cola 500ml</c:v>
                </c:pt>
                <c:pt idx="1">
                  <c:v>Lê Nam phi</c:v>
                </c:pt>
                <c:pt idx="2">
                  <c:v>Rau ngót 500gr</c:v>
                </c:pt>
                <c:pt idx="3">
                  <c:v>Sữa Vinamilk 1l</c:v>
                </c:pt>
                <c:pt idx="4">
                  <c:v>Táo New Zealand</c:v>
                </c:pt>
                <c:pt idx="5">
                  <c:v>Thịt bò mỹ 500gr</c:v>
                </c:pt>
                <c:pt idx="6">
                  <c:v>Tropicana Twitster</c:v>
                </c:pt>
              </c:strCache>
            </c:strRef>
          </c:cat>
          <c:val>
            <c:numRef>
              <c:f>'D7.Loinhuanmathang'!$B$5:$B$12</c:f>
              <c:numCache>
                <c:formatCode>#,##0;\(#,##0\)</c:formatCode>
                <c:ptCount val="7"/>
                <c:pt idx="0">
                  <c:v>1221000</c:v>
                </c:pt>
                <c:pt idx="1">
                  <c:v>-21500</c:v>
                </c:pt>
                <c:pt idx="2">
                  <c:v>465000</c:v>
                </c:pt>
                <c:pt idx="3">
                  <c:v>1441000</c:v>
                </c:pt>
                <c:pt idx="4">
                  <c:v>8490000</c:v>
                </c:pt>
                <c:pt idx="5">
                  <c:v>-6160000</c:v>
                </c:pt>
                <c:pt idx="6">
                  <c:v>845000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9-EB40-BBC8-61E5B901160D}"/>
            </c:ext>
          </c:extLst>
        </c:ser>
        <c:ser>
          <c:idx val="1"/>
          <c:order val="1"/>
          <c:tx>
            <c:strRef>
              <c:f>'D7.Loinhuanmathang'!$C$3:$C$4</c:f>
              <c:strCache>
                <c:ptCount val="1"/>
                <c:pt idx="0">
                  <c:v>Sum of Giá trị tồn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54B-3C4F-B0F6-ECCD119BCE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54B-3C4F-B0F6-ECCD119BCE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54B-3C4F-B0F6-ECCD119BCE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54B-3C4F-B0F6-ECCD119BCE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54B-3C4F-B0F6-ECCD119BCE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54B-3C4F-B0F6-ECCD119BCE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54B-3C4F-B0F6-ECCD119BCE5A}"/>
              </c:ext>
            </c:extLst>
          </c:dPt>
          <c:cat>
            <c:strRef>
              <c:f>'D7.Loinhuanmathang'!$A$5:$A$12</c:f>
              <c:strCache>
                <c:ptCount val="7"/>
                <c:pt idx="0">
                  <c:v>Coca Cola 500ml</c:v>
                </c:pt>
                <c:pt idx="1">
                  <c:v>Lê Nam phi</c:v>
                </c:pt>
                <c:pt idx="2">
                  <c:v>Rau ngót 500gr</c:v>
                </c:pt>
                <c:pt idx="3">
                  <c:v>Sữa Vinamilk 1l</c:v>
                </c:pt>
                <c:pt idx="4">
                  <c:v>Táo New Zealand</c:v>
                </c:pt>
                <c:pt idx="5">
                  <c:v>Thịt bò mỹ 500gr</c:v>
                </c:pt>
                <c:pt idx="6">
                  <c:v>Tropicana Twitster</c:v>
                </c:pt>
              </c:strCache>
            </c:strRef>
          </c:cat>
          <c:val>
            <c:numRef>
              <c:f>'D7.Loinhuanmathang'!$C$5:$C$12</c:f>
              <c:numCache>
                <c:formatCode>General</c:formatCode>
                <c:ptCount val="7"/>
                <c:pt idx="0">
                  <c:v>840000</c:v>
                </c:pt>
                <c:pt idx="1">
                  <c:v>1288000</c:v>
                </c:pt>
                <c:pt idx="2">
                  <c:v>450000</c:v>
                </c:pt>
                <c:pt idx="3">
                  <c:v>500000</c:v>
                </c:pt>
                <c:pt idx="4">
                  <c:v>150000</c:v>
                </c:pt>
                <c:pt idx="5">
                  <c:v>7000000</c:v>
                </c:pt>
                <c:pt idx="6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9-EB40-BBC8-61E5B901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01_Quanlybanhang_nongsan.xlsx]D3.nhomhang&amp;mathang-doanhthu!PivotTable5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 Doanh thu theo nhóm hàng 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'D3.nhomhang&amp;mathang-doanhthu'!$B$3:$B$4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'D3.nhomhang&amp;mathang-doanhthu'!$A$5:$A$8</c:f>
              <c:strCache>
                <c:ptCount val="3"/>
                <c:pt idx="0">
                  <c:v>Đồ uống</c:v>
                </c:pt>
                <c:pt idx="1">
                  <c:v>Thực phẩm</c:v>
                </c:pt>
                <c:pt idx="2">
                  <c:v>Trái cây</c:v>
                </c:pt>
              </c:strCache>
            </c:strRef>
          </c:cat>
          <c:val>
            <c:numRef>
              <c:f>'D3.nhomhang&amp;mathang-doanhthu'!$B$5:$B$8</c:f>
              <c:numCache>
                <c:formatCode>General</c:formatCode>
                <c:ptCount val="3"/>
                <c:pt idx="0">
                  <c:v>3011000</c:v>
                </c:pt>
                <c:pt idx="1">
                  <c:v>3696000</c:v>
                </c:pt>
                <c:pt idx="2">
                  <c:v>9906500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5-7F45-92A4-4E246695D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226816"/>
        <c:axId val="377228528"/>
      </c:lineChart>
      <c:catAx>
        <c:axId val="3772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8528"/>
        <c:crosses val="autoZero"/>
        <c:auto val="1"/>
        <c:lblAlgn val="ctr"/>
        <c:lblOffset val="100"/>
        <c:noMultiLvlLbl val="0"/>
      </c:catAx>
      <c:valAx>
        <c:axId val="3772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dbl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01_Quanlybanhang_nongsan.xlsx]D2.Doanhthu-cuahang!PivotTable9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'D2.Doanhthu-cuahang'!$B$28:$B$29</c:f>
              <c:strCache>
                <c:ptCount val="1"/>
                <c:pt idx="0">
                  <c:v>Average of Doanh số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'D2.Doanhthu-cuahang'!$A$30:$A$31</c:f>
              <c:strCache>
                <c:ptCount val="1"/>
                <c:pt idx="0">
                  <c:v>SHOP-NO2-HN</c:v>
                </c:pt>
              </c:strCache>
            </c:strRef>
          </c:cat>
          <c:val>
            <c:numRef>
              <c:f>'D2.Doanhthu-cuahang'!$B$30:$B$31</c:f>
              <c:numCache>
                <c:formatCode>General</c:formatCode>
                <c:ptCount val="1"/>
                <c:pt idx="0">
                  <c:v>2808000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1-1E48-8F63-827FD0209170}"/>
            </c:ext>
          </c:extLst>
        </c:ser>
        <c:ser>
          <c:idx val="1"/>
          <c:order val="1"/>
          <c:tx>
            <c:strRef>
              <c:f>'D2.Doanhthu-cuahang'!$C$28:$C$29</c:f>
              <c:strCache>
                <c:ptCount val="1"/>
                <c:pt idx="0">
                  <c:v>Sum of Giá trị tồn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'D2.Doanhthu-cuahang'!$A$30:$A$31</c:f>
              <c:strCache>
                <c:ptCount val="1"/>
                <c:pt idx="0">
                  <c:v>SHOP-NO2-HN</c:v>
                </c:pt>
              </c:strCache>
            </c:strRef>
          </c:cat>
          <c:val>
            <c:numRef>
              <c:f>'D2.Doanhthu-cuahang'!$C$30:$C$31</c:f>
              <c:numCache>
                <c:formatCode>General</c:formatCode>
                <c:ptCount val="1"/>
                <c:pt idx="0">
                  <c:v>8295000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1-1E48-8F63-827FD0209170}"/>
            </c:ext>
          </c:extLst>
        </c:ser>
        <c:ser>
          <c:idx val="2"/>
          <c:order val="2"/>
          <c:tx>
            <c:strRef>
              <c:f>'D2.Doanhthu-cuahang'!$D$28:$D$29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'D2.Doanhthu-cuahang'!$A$30:$A$31</c:f>
              <c:strCache>
                <c:ptCount val="1"/>
                <c:pt idx="0">
                  <c:v>SHOP-NO2-HN</c:v>
                </c:pt>
              </c:strCache>
            </c:strRef>
          </c:cat>
          <c:val>
            <c:numRef>
              <c:f>'D2.Doanhthu-cuahang'!$D$30:$D$31</c:f>
              <c:numCache>
                <c:formatCode>#,##0;\(#,##0\)</c:formatCode>
                <c:ptCount val="1"/>
                <c:pt idx="0">
                  <c:v>2937000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1-1E48-8F63-827FD0209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5301664"/>
        <c:axId val="133167008"/>
      </c:barChart>
      <c:catAx>
        <c:axId val="6053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7008"/>
        <c:crosses val="autoZero"/>
        <c:auto val="1"/>
        <c:lblAlgn val="ctr"/>
        <c:lblOffset val="100"/>
        <c:noMultiLvlLbl val="0"/>
      </c:catAx>
      <c:valAx>
        <c:axId val="1331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01_Quanlybanhang_nongsan.xlsx]D5.banchaynhat!PivotTable4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Mặt hàng bán chạy nhất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'D5.banchaynhat'!$B$3:$B$4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'D5.banchaynhat'!$A$5:$A$8</c:f>
              <c:strCache>
                <c:ptCount val="3"/>
                <c:pt idx="0">
                  <c:v>Táo New Zealand</c:v>
                </c:pt>
                <c:pt idx="1">
                  <c:v>Sữa Vinamilk 1l</c:v>
                </c:pt>
                <c:pt idx="2">
                  <c:v>Coca Cola 500ml</c:v>
                </c:pt>
              </c:strCache>
            </c:strRef>
          </c:cat>
          <c:val>
            <c:numRef>
              <c:f>'D5.banchaynhat'!$B$5:$B$8</c:f>
              <c:numCache>
                <c:formatCode>General</c:formatCode>
                <c:ptCount val="3"/>
                <c:pt idx="0">
                  <c:v>8640000</c:v>
                </c:pt>
                <c:pt idx="1">
                  <c:v>1941000</c:v>
                </c:pt>
                <c:pt idx="2">
                  <c:v>2061000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8-D744-A8F1-D2D1DCE8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5589120"/>
        <c:axId val="505586848"/>
      </c:barChart>
      <c:valAx>
        <c:axId val="5055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89120"/>
        <c:crosses val="autoZero"/>
        <c:crossBetween val="between"/>
      </c:valAx>
      <c:catAx>
        <c:axId val="505589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8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01_Quanlybanhang_nongsan.xlsx]D4.cuahang-mathang!PivotTable6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 thu cửa hàng và mặt hàng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'D4.cuahang-mathang'!$C$3:$C$4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'D4.cuahang-mathang'!$A$5:$B$16</c:f>
              <c:multiLvlStrCache>
                <c:ptCount val="9"/>
                <c:lvl>
                  <c:pt idx="0">
                    <c:v>Coca Cola 500ml</c:v>
                  </c:pt>
                  <c:pt idx="1">
                    <c:v>Lê Nam phi</c:v>
                  </c:pt>
                  <c:pt idx="2">
                    <c:v>Táo New Zealand</c:v>
                  </c:pt>
                  <c:pt idx="3">
                    <c:v>Thịt bò mỹ 500gr</c:v>
                  </c:pt>
                  <c:pt idx="4">
                    <c:v>Coca Cola 500ml</c:v>
                  </c:pt>
                  <c:pt idx="5">
                    <c:v>Lê Nam phi</c:v>
                  </c:pt>
                  <c:pt idx="6">
                    <c:v>Rau ngót 500gr</c:v>
                  </c:pt>
                  <c:pt idx="7">
                    <c:v>Sữa Vinamilk 1l</c:v>
                  </c:pt>
                  <c:pt idx="8">
                    <c:v>Tropicana Twitster</c:v>
                  </c:pt>
                </c:lvl>
                <c:lvl>
                  <c:pt idx="0">
                    <c:v>SHOP-NO2-HN</c:v>
                  </c:pt>
                  <c:pt idx="4">
                    <c:v>SHOP-NO1-HP</c:v>
                  </c:pt>
                </c:lvl>
              </c:multiLvlStrCache>
            </c:multiLvlStrRef>
          </c:cat>
          <c:val>
            <c:numRef>
              <c:f>'D4.cuahang-mathang'!$C$5:$C$16</c:f>
              <c:numCache>
                <c:formatCode>General</c:formatCode>
                <c:ptCount val="9"/>
                <c:pt idx="0">
                  <c:v>936000</c:v>
                </c:pt>
                <c:pt idx="1">
                  <c:v>816000</c:v>
                </c:pt>
                <c:pt idx="2">
                  <c:v>8640000</c:v>
                </c:pt>
                <c:pt idx="3">
                  <c:v>840000</c:v>
                </c:pt>
                <c:pt idx="4">
                  <c:v>1125000</c:v>
                </c:pt>
                <c:pt idx="5">
                  <c:v>450500</c:v>
                </c:pt>
                <c:pt idx="6">
                  <c:v>915000</c:v>
                </c:pt>
                <c:pt idx="7">
                  <c:v>1941000</c:v>
                </c:pt>
                <c:pt idx="8">
                  <c:v>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A-474A-ACB3-176FCCFB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8262880"/>
        <c:axId val="378264592"/>
      </c:barChart>
      <c:catAx>
        <c:axId val="3782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64592"/>
        <c:crosses val="autoZero"/>
        <c:auto val="1"/>
        <c:lblAlgn val="ctr"/>
        <c:lblOffset val="100"/>
        <c:noMultiLvlLbl val="0"/>
      </c:catAx>
      <c:valAx>
        <c:axId val="3782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01_Quanlybanhang_nongsan.xlsx]D6.Doanh thu va loi nuan!PivotTable7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'D6.Doanh thu va loi nuan'!$B$3:$B$4</c:f>
              <c:strCache>
                <c:ptCount val="1"/>
                <c:pt idx="0">
                  <c:v>Sum of Doanh số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'D6.Doanh thu va loi nuan'!$A$5:$A$8</c:f>
              <c:strCache>
                <c:ptCount val="3"/>
                <c:pt idx="0">
                  <c:v>Đồ uống</c:v>
                </c:pt>
                <c:pt idx="1">
                  <c:v>Thực phẩm</c:v>
                </c:pt>
                <c:pt idx="2">
                  <c:v>Trái cây</c:v>
                </c:pt>
              </c:strCache>
            </c:strRef>
          </c:cat>
          <c:val>
            <c:numRef>
              <c:f>'D6.Doanh thu va loi nuan'!$B$5:$B$8</c:f>
              <c:numCache>
                <c:formatCode>General</c:formatCode>
                <c:ptCount val="3"/>
                <c:pt idx="0">
                  <c:v>3011000</c:v>
                </c:pt>
                <c:pt idx="1">
                  <c:v>3696000</c:v>
                </c:pt>
                <c:pt idx="2">
                  <c:v>9906500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0-024B-91F0-4D9E1C273A9D}"/>
            </c:ext>
          </c:extLst>
        </c:ser>
        <c:ser>
          <c:idx val="1"/>
          <c:order val="1"/>
          <c:tx>
            <c:strRef>
              <c:f>'D6.Doanh thu va loi nuan'!$C$3:$C$4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'D6.Doanh thu va loi nuan'!$A$5:$A$8</c:f>
              <c:strCache>
                <c:ptCount val="3"/>
                <c:pt idx="0">
                  <c:v>Đồ uống</c:v>
                </c:pt>
                <c:pt idx="1">
                  <c:v>Thực phẩm</c:v>
                </c:pt>
                <c:pt idx="2">
                  <c:v>Trái cây</c:v>
                </c:pt>
              </c:strCache>
            </c:strRef>
          </c:cat>
          <c:val>
            <c:numRef>
              <c:f>'D6.Doanh thu va loi nuan'!$C$5:$C$8</c:f>
              <c:numCache>
                <c:formatCode>#,##0;\(#,##0\)</c:formatCode>
                <c:ptCount val="3"/>
                <c:pt idx="0">
                  <c:v>2066000</c:v>
                </c:pt>
                <c:pt idx="1">
                  <c:v>-4254000</c:v>
                </c:pt>
                <c:pt idx="2">
                  <c:v>8468500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0-024B-91F0-4D9E1C273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353920"/>
        <c:axId val="479035312"/>
      </c:barChart>
      <c:catAx>
        <c:axId val="4603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35312"/>
        <c:crosses val="autoZero"/>
        <c:auto val="1"/>
        <c:lblAlgn val="ctr"/>
        <c:lblOffset val="100"/>
        <c:noMultiLvlLbl val="0"/>
      </c:catAx>
      <c:valAx>
        <c:axId val="4790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01_Quanlybanhang_nongsan.xlsx]D1.soluongvgiatritonkho!PivotTable8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'D1.soluongvgiatritonkho'!$C$3:$C$4</c:f>
              <c:strCache>
                <c:ptCount val="1"/>
                <c:pt idx="0">
                  <c:v>Sum of Giá trị tồn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'D1.soluongvgiatritonkho'!$A$5:$B$13</c:f>
              <c:multiLvlStrCache>
                <c:ptCount val="6"/>
                <c:lvl>
                  <c:pt idx="0">
                    <c:v>Đồ uống</c:v>
                  </c:pt>
                  <c:pt idx="1">
                    <c:v>Thực phẩm</c:v>
                  </c:pt>
                  <c:pt idx="2">
                    <c:v>Trái cây</c:v>
                  </c:pt>
                  <c:pt idx="3">
                    <c:v>Đồ uống</c:v>
                  </c:pt>
                  <c:pt idx="4">
                    <c:v>Thực phẩm</c:v>
                  </c:pt>
                  <c:pt idx="5">
                    <c:v>Trái cây</c:v>
                  </c:pt>
                </c:lvl>
                <c:lvl>
                  <c:pt idx="0">
                    <c:v>SHOP-NO1-HP</c:v>
                  </c:pt>
                  <c:pt idx="3">
                    <c:v>SHOP-NO2-HN</c:v>
                  </c:pt>
                </c:lvl>
              </c:multiLvlStrCache>
            </c:multiLvlStrRef>
          </c:cat>
          <c:val>
            <c:numRef>
              <c:f>'D1.soluongvgiatritonkho'!$C$5:$C$13</c:f>
              <c:numCache>
                <c:formatCode>General</c:formatCode>
                <c:ptCount val="6"/>
                <c:pt idx="0">
                  <c:v>465000</c:v>
                </c:pt>
                <c:pt idx="1">
                  <c:v>950000</c:v>
                </c:pt>
                <c:pt idx="2">
                  <c:v>623000</c:v>
                </c:pt>
                <c:pt idx="3">
                  <c:v>480000</c:v>
                </c:pt>
                <c:pt idx="4">
                  <c:v>7000000</c:v>
                </c:pt>
                <c:pt idx="5">
                  <c:v>815000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A-1A47-849E-CFF7062A447B}"/>
            </c:ext>
          </c:extLst>
        </c:ser>
        <c:ser>
          <c:idx val="1"/>
          <c:order val="1"/>
          <c:tx>
            <c:strRef>
              <c:f>'D1.soluongvgiatritonkho'!$D$3:$D$4</c:f>
              <c:strCache>
                <c:ptCount val="1"/>
                <c:pt idx="0">
                  <c:v>Sum of Số lượng tồn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'D1.soluongvgiatritonkho'!$A$5:$B$13</c:f>
              <c:multiLvlStrCache>
                <c:ptCount val="6"/>
                <c:lvl>
                  <c:pt idx="0">
                    <c:v>Đồ uống</c:v>
                  </c:pt>
                  <c:pt idx="1">
                    <c:v>Thực phẩm</c:v>
                  </c:pt>
                  <c:pt idx="2">
                    <c:v>Trái cây</c:v>
                  </c:pt>
                  <c:pt idx="3">
                    <c:v>Đồ uống</c:v>
                  </c:pt>
                  <c:pt idx="4">
                    <c:v>Thực phẩm</c:v>
                  </c:pt>
                  <c:pt idx="5">
                    <c:v>Trái cây</c:v>
                  </c:pt>
                </c:lvl>
                <c:lvl>
                  <c:pt idx="0">
                    <c:v>SHOP-NO1-HP</c:v>
                  </c:pt>
                  <c:pt idx="3">
                    <c:v>SHOP-NO2-HN</c:v>
                  </c:pt>
                </c:lvl>
              </c:multiLvlStrCache>
            </c:multiLvlStrRef>
          </c:cat>
          <c:val>
            <c:numRef>
              <c:f>'D1.soluongvgiatritonkho'!$D$5:$D$13</c:f>
              <c:numCache>
                <c:formatCode>General</c:formatCode>
                <c:ptCount val="6"/>
                <c:pt idx="0">
                  <c:v>60</c:v>
                </c:pt>
                <c:pt idx="1">
                  <c:v>55</c:v>
                </c:pt>
                <c:pt idx="2">
                  <c:v>89</c:v>
                </c:pt>
                <c:pt idx="3">
                  <c:v>60</c:v>
                </c:pt>
                <c:pt idx="4">
                  <c:v>50</c:v>
                </c:pt>
                <c:pt idx="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A-1A47-849E-CFF7062A4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9040"/>
        <c:axId val="714059328"/>
      </c:lineChart>
      <c:catAx>
        <c:axId val="7131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59328"/>
        <c:crosses val="autoZero"/>
        <c:auto val="1"/>
        <c:lblAlgn val="ctr"/>
        <c:lblOffset val="100"/>
        <c:noMultiLvlLbl val="0"/>
      </c:catAx>
      <c:valAx>
        <c:axId val="7140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của Đã bán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'Bảng tổng hợp 3'!$A$33:$A$39</c:f>
              <c:strCache>
                <c:ptCount val="7"/>
                <c:pt idx="0">
                  <c:v>Coca Cola 500ml</c:v>
                </c:pt>
                <c:pt idx="1">
                  <c:v>Lê Nam phi</c:v>
                </c:pt>
                <c:pt idx="2">
                  <c:v>Rau ngót 500gr</c:v>
                </c:pt>
                <c:pt idx="3">
                  <c:v>Sữa Vinamilk 1l</c:v>
                </c:pt>
                <c:pt idx="4">
                  <c:v>Táo New Zealand</c:v>
                </c:pt>
                <c:pt idx="5">
                  <c:v>Thịt bò mỹ 500gr</c:v>
                </c:pt>
                <c:pt idx="6">
                  <c:v>Tropicana Twitster</c:v>
                </c:pt>
              </c:strCache>
            </c:strRef>
          </c:cat>
          <c:val>
            <c:numRef>
              <c:f>'Bảng tổng hợp 3'!$B$33:$B$39</c:f>
              <c:numCache>
                <c:formatCode>General</c:formatCode>
                <c:ptCount val="7"/>
                <c:pt idx="0">
                  <c:v>153</c:v>
                </c:pt>
                <c:pt idx="1">
                  <c:v>149</c:v>
                </c:pt>
                <c:pt idx="2">
                  <c:v>50</c:v>
                </c:pt>
                <c:pt idx="3">
                  <c:v>60</c:v>
                </c:pt>
                <c:pt idx="4">
                  <c:v>120</c:v>
                </c:pt>
                <c:pt idx="5">
                  <c:v>5</c:v>
                </c:pt>
                <c:pt idx="6">
                  <c:v>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61-48E3-9B01-D97E40B7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005035"/>
        <c:axId val="581617942"/>
      </c:barChart>
      <c:catAx>
        <c:axId val="840005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SKU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1617942"/>
        <c:crosses val="autoZero"/>
        <c:auto val="1"/>
        <c:lblAlgn val="ctr"/>
        <c:lblOffset val="100"/>
        <c:noMultiLvlLbl val="1"/>
      </c:catAx>
      <c:valAx>
        <c:axId val="581617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của Đã bán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00050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01_Quanlybanhang_nongsan.xlsx]D2.Doanhthu-cuahang!PivotTable3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 thu</a:t>
            </a:r>
            <a:r>
              <a:rPr lang="en-US" baseline="0"/>
              <a:t> trung bình cửa hàng NO1-HP</a:t>
            </a:r>
            <a:endParaRPr lang="en-US"/>
          </a:p>
        </c:rich>
      </c:tx>
      <c:layout>
        <c:manualLayout>
          <c:xMode val="edge"/>
          <c:yMode val="edge"/>
          <c:x val="0.23890205125633182"/>
          <c:y val="2.8379578747685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'D2.Doanhthu-cuahang'!$B$4:$B$5</c:f>
              <c:strCache>
                <c:ptCount val="1"/>
                <c:pt idx="0">
                  <c:v>Sum of Doanh số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'D2.Doanhthu-cuahang'!$A$6:$A$7</c:f>
              <c:strCache>
                <c:ptCount val="1"/>
                <c:pt idx="0">
                  <c:v>SHOP-NO1-HP</c:v>
                </c:pt>
              </c:strCache>
            </c:strRef>
          </c:cat>
          <c:val>
            <c:numRef>
              <c:f>'D2.Doanhthu-cuahang'!$B$6:$B$7</c:f>
              <c:numCache>
                <c:formatCode>General</c:formatCode>
                <c:ptCount val="1"/>
                <c:pt idx="0">
                  <c:v>5381500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F-E449-927B-0E07A2A19C5F}"/>
            </c:ext>
          </c:extLst>
        </c:ser>
        <c:ser>
          <c:idx val="1"/>
          <c:order val="1"/>
          <c:tx>
            <c:strRef>
              <c:f>'D2.Doanhthu-cuahang'!$C$4:$C$5</c:f>
              <c:strCache>
                <c:ptCount val="1"/>
                <c:pt idx="0">
                  <c:v>Sum of Giá trị tồn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'D2.Doanhthu-cuahang'!$A$6:$A$7</c:f>
              <c:strCache>
                <c:ptCount val="1"/>
                <c:pt idx="0">
                  <c:v>SHOP-NO1-HP</c:v>
                </c:pt>
              </c:strCache>
            </c:strRef>
          </c:cat>
          <c:val>
            <c:numRef>
              <c:f>'D2.Doanhthu-cuahang'!$C$6:$C$7</c:f>
              <c:numCache>
                <c:formatCode>General</c:formatCode>
                <c:ptCount val="1"/>
                <c:pt idx="0">
                  <c:v>2038000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F-E449-927B-0E07A2A19C5F}"/>
            </c:ext>
          </c:extLst>
        </c:ser>
        <c:ser>
          <c:idx val="2"/>
          <c:order val="2"/>
          <c:tx>
            <c:strRef>
              <c:f>'D2.Doanhthu-cuahang'!$D$4:$D$5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'D2.Doanhthu-cuahang'!$A$6:$A$7</c:f>
              <c:strCache>
                <c:ptCount val="1"/>
                <c:pt idx="0">
                  <c:v>SHOP-NO1-HP</c:v>
                </c:pt>
              </c:strCache>
            </c:strRef>
          </c:cat>
          <c:val>
            <c:numRef>
              <c:f>'D2.Doanhthu-cuahang'!$D$6:$D$7</c:f>
              <c:numCache>
                <c:formatCode>#,##0;\(#,##0\)</c:formatCode>
                <c:ptCount val="1"/>
                <c:pt idx="0">
                  <c:v>3343500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F-E449-927B-0E07A2A19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7988032"/>
        <c:axId val="657984352"/>
      </c:barChart>
      <c:valAx>
        <c:axId val="6579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88032"/>
        <c:crosses val="autoZero"/>
        <c:crossBetween val="between"/>
      </c:valAx>
      <c:catAx>
        <c:axId val="6579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8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01_Quanlybanhang_nongsan.xlsx]D7.Loinhuanmathang!PivotTable1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Lợi nhuận theo mặt hàng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 cmpd="sng">
              <a:solidFill>
                <a:schemeClr val="accent1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 cmpd="sng">
              <a:solidFill>
                <a:schemeClr val="accent1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 cmpd="sng">
              <a:solidFill>
                <a:schemeClr val="accent1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'D7.Loinhuanmathang'!$B$3:$B$4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18-2242-A88C-6A5B1C31F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18-2242-A88C-6A5B1C31F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18-2242-A88C-6A5B1C31F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18-2242-A88C-6A5B1C31F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18-2242-A88C-6A5B1C31F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A18-2242-A88C-6A5B1C31F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A18-2242-A88C-6A5B1C31F5BB}"/>
              </c:ext>
            </c:extLst>
          </c:dPt>
          <c:dLbls>
            <c:numFmt formatCode="#,##0.00" sourceLinked="0"/>
            <c:spPr>
              <a:noFill/>
              <a:ln cmpd="sng">
                <a:solidFill>
                  <a:schemeClr val="accent1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'D7.Loinhuanmathang'!$A$5:$A$12</c:f>
              <c:strCache>
                <c:ptCount val="7"/>
                <c:pt idx="0">
                  <c:v>Coca Cola 500ml</c:v>
                </c:pt>
                <c:pt idx="1">
                  <c:v>Lê Nam phi</c:v>
                </c:pt>
                <c:pt idx="2">
                  <c:v>Rau ngót 500gr</c:v>
                </c:pt>
                <c:pt idx="3">
                  <c:v>Sữa Vinamilk 1l</c:v>
                </c:pt>
                <c:pt idx="4">
                  <c:v>Táo New Zealand</c:v>
                </c:pt>
                <c:pt idx="5">
                  <c:v>Thịt bò mỹ 500gr</c:v>
                </c:pt>
                <c:pt idx="6">
                  <c:v>Tropicana Twitster</c:v>
                </c:pt>
              </c:strCache>
            </c:strRef>
          </c:cat>
          <c:val>
            <c:numRef>
              <c:f>'D7.Loinhuanmathang'!$B$5:$B$12</c:f>
              <c:numCache>
                <c:formatCode>#,##0;\(#,##0\)</c:formatCode>
                <c:ptCount val="7"/>
                <c:pt idx="0">
                  <c:v>1221000</c:v>
                </c:pt>
                <c:pt idx="1">
                  <c:v>-21500</c:v>
                </c:pt>
                <c:pt idx="2">
                  <c:v>465000</c:v>
                </c:pt>
                <c:pt idx="3">
                  <c:v>1441000</c:v>
                </c:pt>
                <c:pt idx="4">
                  <c:v>8490000</c:v>
                </c:pt>
                <c:pt idx="5">
                  <c:v>-6160000</c:v>
                </c:pt>
                <c:pt idx="6">
                  <c:v>845000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18-2242-A88C-6A5B1C31F5BB}"/>
            </c:ext>
          </c:extLst>
        </c:ser>
        <c:ser>
          <c:idx val="1"/>
          <c:order val="1"/>
          <c:tx>
            <c:strRef>
              <c:f>'D7.Loinhuanmathang'!$C$3:$C$4</c:f>
              <c:strCache>
                <c:ptCount val="1"/>
                <c:pt idx="0">
                  <c:v>Sum of Giá trị tồn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A18-2242-A88C-6A5B1C31F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A18-2242-A88C-6A5B1C31F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A18-2242-A88C-6A5B1C31F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A18-2242-A88C-6A5B1C31F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A18-2242-A88C-6A5B1C31F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A18-2242-A88C-6A5B1C31F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A18-2242-A88C-6A5B1C31F5BB}"/>
              </c:ext>
            </c:extLst>
          </c:dPt>
          <c:cat>
            <c:strRef>
              <c:f>'D7.Loinhuanmathang'!$A$5:$A$12</c:f>
              <c:strCache>
                <c:ptCount val="7"/>
                <c:pt idx="0">
                  <c:v>Coca Cola 500ml</c:v>
                </c:pt>
                <c:pt idx="1">
                  <c:v>Lê Nam phi</c:v>
                </c:pt>
                <c:pt idx="2">
                  <c:v>Rau ngót 500gr</c:v>
                </c:pt>
                <c:pt idx="3">
                  <c:v>Sữa Vinamilk 1l</c:v>
                </c:pt>
                <c:pt idx="4">
                  <c:v>Táo New Zealand</c:v>
                </c:pt>
                <c:pt idx="5">
                  <c:v>Thịt bò mỹ 500gr</c:v>
                </c:pt>
                <c:pt idx="6">
                  <c:v>Tropicana Twitster</c:v>
                </c:pt>
              </c:strCache>
            </c:strRef>
          </c:cat>
          <c:val>
            <c:numRef>
              <c:f>'D7.Loinhuanmathang'!$C$5:$C$12</c:f>
              <c:numCache>
                <c:formatCode>General</c:formatCode>
                <c:ptCount val="7"/>
                <c:pt idx="0">
                  <c:v>840000</c:v>
                </c:pt>
                <c:pt idx="1">
                  <c:v>1288000</c:v>
                </c:pt>
                <c:pt idx="2">
                  <c:v>450000</c:v>
                </c:pt>
                <c:pt idx="3">
                  <c:v>500000</c:v>
                </c:pt>
                <c:pt idx="4">
                  <c:v>150000</c:v>
                </c:pt>
                <c:pt idx="5">
                  <c:v>7000000</c:v>
                </c:pt>
                <c:pt idx="6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A18-2242-A88C-6A5B1C31F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'Bảng tổng hợp 3'!$B$18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'Bảng tổng hợp 3'!$A$19:$A$25</c:f>
              <c:strCache>
                <c:ptCount val="7"/>
                <c:pt idx="0">
                  <c:v>SKU</c:v>
                </c:pt>
                <c:pt idx="1">
                  <c:v>Coca Cola 500ml</c:v>
                </c:pt>
                <c:pt idx="2">
                  <c:v>Lê Nam phi</c:v>
                </c:pt>
                <c:pt idx="3">
                  <c:v>Rau ngót 500gr</c:v>
                </c:pt>
                <c:pt idx="4">
                  <c:v>Sữa Vinamilk 1l</c:v>
                </c:pt>
                <c:pt idx="5">
                  <c:v>Táo New Zealand</c:v>
                </c:pt>
                <c:pt idx="6">
                  <c:v>Thịt bò mỹ 500gr</c:v>
                </c:pt>
              </c:strCache>
            </c:strRef>
          </c:cat>
          <c:val>
            <c:numRef>
              <c:f>'Bảng tổng hợp 3'!$B$19:$B$25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4CE-4276-9C4B-147532726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259605"/>
        <c:axId val="1054056625"/>
      </c:barChart>
      <c:lineChart>
        <c:grouping val="standard"/>
        <c:varyColors val="0"/>
        <c:ser>
          <c:idx val="1"/>
          <c:order val="1"/>
          <c:tx>
            <c:strRef>
              <c:f>'Bảng tổng hợp 3'!$C$18</c:f>
              <c:strCache>
                <c:ptCount val="1"/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'Bảng tổng hợp 3'!$A$19:$A$25</c:f>
              <c:strCache>
                <c:ptCount val="7"/>
                <c:pt idx="0">
                  <c:v>SKU</c:v>
                </c:pt>
                <c:pt idx="1">
                  <c:v>Coca Cola 500ml</c:v>
                </c:pt>
                <c:pt idx="2">
                  <c:v>Lê Nam phi</c:v>
                </c:pt>
                <c:pt idx="3">
                  <c:v>Rau ngót 500gr</c:v>
                </c:pt>
                <c:pt idx="4">
                  <c:v>Sữa Vinamilk 1l</c:v>
                </c:pt>
                <c:pt idx="5">
                  <c:v>Táo New Zealand</c:v>
                </c:pt>
                <c:pt idx="6">
                  <c:v>Thịt bò mỹ 500gr</c:v>
                </c:pt>
              </c:strCache>
            </c:strRef>
          </c:cat>
          <c:val>
            <c:numRef>
              <c:f>'Bảng tổng hợp 3'!$C$19:$C$25</c:f>
              <c:numCache>
                <c:formatCode>General</c:formatCode>
                <c:ptCount val="7"/>
                <c:pt idx="0">
                  <c:v>0</c:v>
                </c:pt>
                <c:pt idx="1">
                  <c:v>105</c:v>
                </c:pt>
                <c:pt idx="2">
                  <c:v>184</c:v>
                </c:pt>
                <c:pt idx="3">
                  <c:v>30</c:v>
                </c:pt>
                <c:pt idx="4">
                  <c:v>25</c:v>
                </c:pt>
                <c:pt idx="5">
                  <c:v>30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E-4276-9C4B-147532726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259605"/>
        <c:axId val="1054056625"/>
      </c:lineChart>
      <c:catAx>
        <c:axId val="776259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4056625"/>
        <c:crosses val="autoZero"/>
        <c:auto val="1"/>
        <c:lblAlgn val="ctr"/>
        <c:lblOffset val="100"/>
        <c:noMultiLvlLbl val="1"/>
      </c:catAx>
      <c:valAx>
        <c:axId val="1054056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62596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01_Quanlybanhang_nongsan.xlsx]Doanh số!PivotTable1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'Doanh số'!$B$3:$B$4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CF-41B2-8504-078E3CD42D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CF-41B2-8504-078E3CD42D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CF-41B2-8504-078E3CD42DE5}"/>
              </c:ext>
            </c:extLst>
          </c:dPt>
          <c:cat>
            <c:strRef>
              <c:f>'Doanh số'!$A$5:$A$8</c:f>
              <c:strCache>
                <c:ptCount val="3"/>
                <c:pt idx="0">
                  <c:v>Đồ uống</c:v>
                </c:pt>
                <c:pt idx="1">
                  <c:v>Thực phẩm</c:v>
                </c:pt>
                <c:pt idx="2">
                  <c:v>Trái cây</c:v>
                </c:pt>
              </c:strCache>
            </c:strRef>
          </c:cat>
          <c:val>
            <c:numRef>
              <c:f>'Doanh số'!$B$5:$B$8</c:f>
              <c:numCache>
                <c:formatCode>General</c:formatCode>
                <c:ptCount val="3"/>
                <c:pt idx="0">
                  <c:v>3011000</c:v>
                </c:pt>
                <c:pt idx="1">
                  <c:v>3696000</c:v>
                </c:pt>
                <c:pt idx="2">
                  <c:v>9906500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3-4B65-9955-D6A2BF6B9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01_Quanlybanhang_nongsan.xlsx]D1.soluongvgiatritonkho!PivotTable8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'D1.soluongvgiatritonkho'!$C$3:$C$4</c:f>
              <c:strCache>
                <c:ptCount val="1"/>
                <c:pt idx="0">
                  <c:v>Sum of Giá trị tồn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'D1.soluongvgiatritonkho'!$A$5:$B$13</c:f>
              <c:multiLvlStrCache>
                <c:ptCount val="6"/>
                <c:lvl>
                  <c:pt idx="0">
                    <c:v>Đồ uống</c:v>
                  </c:pt>
                  <c:pt idx="1">
                    <c:v>Thực phẩm</c:v>
                  </c:pt>
                  <c:pt idx="2">
                    <c:v>Trái cây</c:v>
                  </c:pt>
                  <c:pt idx="3">
                    <c:v>Đồ uống</c:v>
                  </c:pt>
                  <c:pt idx="4">
                    <c:v>Thực phẩm</c:v>
                  </c:pt>
                  <c:pt idx="5">
                    <c:v>Trái cây</c:v>
                  </c:pt>
                </c:lvl>
                <c:lvl>
                  <c:pt idx="0">
                    <c:v>SHOP-NO1-HP</c:v>
                  </c:pt>
                  <c:pt idx="3">
                    <c:v>SHOP-NO2-HN</c:v>
                  </c:pt>
                </c:lvl>
              </c:multiLvlStrCache>
            </c:multiLvlStrRef>
          </c:cat>
          <c:val>
            <c:numRef>
              <c:f>'D1.soluongvgiatritonkho'!$C$5:$C$13</c:f>
              <c:numCache>
                <c:formatCode>General</c:formatCode>
                <c:ptCount val="6"/>
                <c:pt idx="0">
                  <c:v>465000</c:v>
                </c:pt>
                <c:pt idx="1">
                  <c:v>950000</c:v>
                </c:pt>
                <c:pt idx="2">
                  <c:v>623000</c:v>
                </c:pt>
                <c:pt idx="3">
                  <c:v>480000</c:v>
                </c:pt>
                <c:pt idx="4">
                  <c:v>7000000</c:v>
                </c:pt>
                <c:pt idx="5">
                  <c:v>815000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8-4E49-B4C7-6C8CC4C5F68F}"/>
            </c:ext>
          </c:extLst>
        </c:ser>
        <c:ser>
          <c:idx val="1"/>
          <c:order val="1"/>
          <c:tx>
            <c:strRef>
              <c:f>'D1.soluongvgiatritonkho'!$D$3:$D$4</c:f>
              <c:strCache>
                <c:ptCount val="1"/>
                <c:pt idx="0">
                  <c:v>Sum of Số lượng tồn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'D1.soluongvgiatritonkho'!$A$5:$B$13</c:f>
              <c:multiLvlStrCache>
                <c:ptCount val="6"/>
                <c:lvl>
                  <c:pt idx="0">
                    <c:v>Đồ uống</c:v>
                  </c:pt>
                  <c:pt idx="1">
                    <c:v>Thực phẩm</c:v>
                  </c:pt>
                  <c:pt idx="2">
                    <c:v>Trái cây</c:v>
                  </c:pt>
                  <c:pt idx="3">
                    <c:v>Đồ uống</c:v>
                  </c:pt>
                  <c:pt idx="4">
                    <c:v>Thực phẩm</c:v>
                  </c:pt>
                  <c:pt idx="5">
                    <c:v>Trái cây</c:v>
                  </c:pt>
                </c:lvl>
                <c:lvl>
                  <c:pt idx="0">
                    <c:v>SHOP-NO1-HP</c:v>
                  </c:pt>
                  <c:pt idx="3">
                    <c:v>SHOP-NO2-HN</c:v>
                  </c:pt>
                </c:lvl>
              </c:multiLvlStrCache>
            </c:multiLvlStrRef>
          </c:cat>
          <c:val>
            <c:numRef>
              <c:f>'D1.soluongvgiatritonkho'!$D$5:$D$13</c:f>
              <c:numCache>
                <c:formatCode>General</c:formatCode>
                <c:ptCount val="6"/>
                <c:pt idx="0">
                  <c:v>60</c:v>
                </c:pt>
                <c:pt idx="1">
                  <c:v>55</c:v>
                </c:pt>
                <c:pt idx="2">
                  <c:v>89</c:v>
                </c:pt>
                <c:pt idx="3">
                  <c:v>60</c:v>
                </c:pt>
                <c:pt idx="4">
                  <c:v>50</c:v>
                </c:pt>
                <c:pt idx="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8-4E49-B4C7-6C8CC4C5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49040"/>
        <c:axId val="714059328"/>
      </c:lineChart>
      <c:catAx>
        <c:axId val="7131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59328"/>
        <c:crosses val="autoZero"/>
        <c:auto val="1"/>
        <c:lblAlgn val="ctr"/>
        <c:lblOffset val="100"/>
        <c:noMultiLvlLbl val="0"/>
      </c:catAx>
      <c:valAx>
        <c:axId val="7140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01_Quanlybanhang_nongsan.xlsx]D2.Doanhthu-cuahang!PivotTable3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 thu</a:t>
            </a:r>
            <a:r>
              <a:rPr lang="en-US" baseline="0"/>
              <a:t> trung bình cửa hàng NO1-HP</a:t>
            </a:r>
            <a:endParaRPr lang="en-US"/>
          </a:p>
        </c:rich>
      </c:tx>
      <c:layout>
        <c:manualLayout>
          <c:xMode val="edge"/>
          <c:yMode val="edge"/>
          <c:x val="0.23890205125633182"/>
          <c:y val="2.8379578747685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'D2.Doanhthu-cuahang'!$B$4:$B$5</c:f>
              <c:strCache>
                <c:ptCount val="1"/>
                <c:pt idx="0">
                  <c:v>Sum of Doanh số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'D2.Doanhthu-cuahang'!$A$6:$A$7</c:f>
              <c:strCache>
                <c:ptCount val="1"/>
                <c:pt idx="0">
                  <c:v>SHOP-NO1-HP</c:v>
                </c:pt>
              </c:strCache>
            </c:strRef>
          </c:cat>
          <c:val>
            <c:numRef>
              <c:f>'D2.Doanhthu-cuahang'!$B$6:$B$7</c:f>
              <c:numCache>
                <c:formatCode>General</c:formatCode>
                <c:ptCount val="1"/>
                <c:pt idx="0">
                  <c:v>5381500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A9-DA4A-94CF-8EC3376913E3}"/>
            </c:ext>
          </c:extLst>
        </c:ser>
        <c:ser>
          <c:idx val="1"/>
          <c:order val="1"/>
          <c:tx>
            <c:strRef>
              <c:f>'D2.Doanhthu-cuahang'!$C$4:$C$5</c:f>
              <c:strCache>
                <c:ptCount val="1"/>
                <c:pt idx="0">
                  <c:v>Sum of Giá trị tồn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'D2.Doanhthu-cuahang'!$A$6:$A$7</c:f>
              <c:strCache>
                <c:ptCount val="1"/>
                <c:pt idx="0">
                  <c:v>SHOP-NO1-HP</c:v>
                </c:pt>
              </c:strCache>
            </c:strRef>
          </c:cat>
          <c:val>
            <c:numRef>
              <c:f>'D2.Doanhthu-cuahang'!$C$6:$C$7</c:f>
              <c:numCache>
                <c:formatCode>General</c:formatCode>
                <c:ptCount val="1"/>
                <c:pt idx="0">
                  <c:v>2038000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A9-DA4A-94CF-8EC3376913E3}"/>
            </c:ext>
          </c:extLst>
        </c:ser>
        <c:ser>
          <c:idx val="2"/>
          <c:order val="2"/>
          <c:tx>
            <c:strRef>
              <c:f>'D2.Doanhthu-cuahang'!$D$4:$D$5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'D2.Doanhthu-cuahang'!$A$6:$A$7</c:f>
              <c:strCache>
                <c:ptCount val="1"/>
                <c:pt idx="0">
                  <c:v>SHOP-NO1-HP</c:v>
                </c:pt>
              </c:strCache>
            </c:strRef>
          </c:cat>
          <c:val>
            <c:numRef>
              <c:f>'D2.Doanhthu-cuahang'!$D$6:$D$7</c:f>
              <c:numCache>
                <c:formatCode>#,##0;\(#,##0\)</c:formatCode>
                <c:ptCount val="1"/>
                <c:pt idx="0">
                  <c:v>3343500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A9-DA4A-94CF-8EC33769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7988032"/>
        <c:axId val="657984352"/>
      </c:barChart>
      <c:valAx>
        <c:axId val="6579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88032"/>
        <c:crosses val="autoZero"/>
        <c:crossBetween val="between"/>
      </c:valAx>
      <c:catAx>
        <c:axId val="6579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8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01_Quanlybanhang_nongsan.xlsx]D2.Doanhthu-cuahang!PivotTable9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'D2.Doanhthu-cuahang'!$B$28:$B$29</c:f>
              <c:strCache>
                <c:ptCount val="1"/>
                <c:pt idx="0">
                  <c:v>Average of Doanh số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'D2.Doanhthu-cuahang'!$A$30:$A$31</c:f>
              <c:strCache>
                <c:ptCount val="1"/>
                <c:pt idx="0">
                  <c:v>SHOP-NO2-HN</c:v>
                </c:pt>
              </c:strCache>
            </c:strRef>
          </c:cat>
          <c:val>
            <c:numRef>
              <c:f>'D2.Doanhthu-cuahang'!$B$30:$B$31</c:f>
              <c:numCache>
                <c:formatCode>General</c:formatCode>
                <c:ptCount val="1"/>
                <c:pt idx="0">
                  <c:v>2808000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4-FB4D-BAB1-A98D7579BAFB}"/>
            </c:ext>
          </c:extLst>
        </c:ser>
        <c:ser>
          <c:idx val="1"/>
          <c:order val="1"/>
          <c:tx>
            <c:strRef>
              <c:f>'D2.Doanhthu-cuahang'!$C$28:$C$29</c:f>
              <c:strCache>
                <c:ptCount val="1"/>
                <c:pt idx="0">
                  <c:v>Sum of Giá trị tồn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'D2.Doanhthu-cuahang'!$A$30:$A$31</c:f>
              <c:strCache>
                <c:ptCount val="1"/>
                <c:pt idx="0">
                  <c:v>SHOP-NO2-HN</c:v>
                </c:pt>
              </c:strCache>
            </c:strRef>
          </c:cat>
          <c:val>
            <c:numRef>
              <c:f>'D2.Doanhthu-cuahang'!$C$30:$C$31</c:f>
              <c:numCache>
                <c:formatCode>General</c:formatCode>
                <c:ptCount val="1"/>
                <c:pt idx="0">
                  <c:v>8295000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F4-FB4D-BAB1-A98D7579BAFB}"/>
            </c:ext>
          </c:extLst>
        </c:ser>
        <c:ser>
          <c:idx val="2"/>
          <c:order val="2"/>
          <c:tx>
            <c:strRef>
              <c:f>'D2.Doanhthu-cuahang'!$D$28:$D$29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'D2.Doanhthu-cuahang'!$A$30:$A$31</c:f>
              <c:strCache>
                <c:ptCount val="1"/>
                <c:pt idx="0">
                  <c:v>SHOP-NO2-HN</c:v>
                </c:pt>
              </c:strCache>
            </c:strRef>
          </c:cat>
          <c:val>
            <c:numRef>
              <c:f>'D2.Doanhthu-cuahang'!$D$30:$D$31</c:f>
              <c:numCache>
                <c:formatCode>#,##0;\(#,##0\)</c:formatCode>
                <c:ptCount val="1"/>
                <c:pt idx="0">
                  <c:v>2937000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F4-FB4D-BAB1-A98D7579B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5301664"/>
        <c:axId val="133167008"/>
      </c:barChart>
      <c:catAx>
        <c:axId val="6053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7008"/>
        <c:crosses val="autoZero"/>
        <c:auto val="1"/>
        <c:lblAlgn val="ctr"/>
        <c:lblOffset val="100"/>
        <c:noMultiLvlLbl val="0"/>
      </c:catAx>
      <c:valAx>
        <c:axId val="1331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01_Quanlybanhang_nongsan.xlsx]D3.nhomhang&amp;mathang-doanhthu!PivotTable5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 Doanh thu theo nhóm hàng 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'D3.nhomhang&amp;mathang-doanhthu'!$B$3:$B$4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A7-A443-89B8-0DC83E90E29D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A7-A443-89B8-0DC83E90E29D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A7-A443-89B8-0DC83E90E29D}"/>
              </c:ext>
            </c:extLst>
          </c:dPt>
          <c:cat>
            <c:strRef>
              <c:f>'D3.nhomhang&amp;mathang-doanhthu'!$A$5:$A$8</c:f>
              <c:strCache>
                <c:ptCount val="3"/>
                <c:pt idx="0">
                  <c:v>Đồ uống</c:v>
                </c:pt>
                <c:pt idx="1">
                  <c:v>Thực phẩm</c:v>
                </c:pt>
                <c:pt idx="2">
                  <c:v>Trái cây</c:v>
                </c:pt>
              </c:strCache>
            </c:strRef>
          </c:cat>
          <c:val>
            <c:numRef>
              <c:f>'D3.nhomhang&amp;mathang-doanhthu'!$B$5:$B$8</c:f>
              <c:numCache>
                <c:formatCode>General</c:formatCode>
                <c:ptCount val="3"/>
                <c:pt idx="0">
                  <c:v>3011000</c:v>
                </c:pt>
                <c:pt idx="1">
                  <c:v>3696000</c:v>
                </c:pt>
                <c:pt idx="2">
                  <c:v>9906500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D-B448-A581-33D57E226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082496"/>
        <c:axId val="243091152"/>
      </c:lineChart>
      <c:catAx>
        <c:axId val="2430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91152"/>
        <c:auto val="1"/>
        <c:lblAlgn val="ctr"/>
        <c:lblOffset val="100"/>
        <c:noMultiLvlLbl val="0"/>
      </c:catAx>
      <c:valAx>
        <c:axId val="2430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82496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dbl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01_Quanlybanhang_nongsan.xlsx]D3.nhomhang&amp;mathang-doanhthu!PivotTable2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'D3.nhomhang&amp;mathang-doanhthu'!$B$23:$B$24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'D3.nhomhang&amp;mathang-doanhthu'!$A$25:$A$32</c:f>
              <c:strCache>
                <c:ptCount val="7"/>
                <c:pt idx="0">
                  <c:v>Coca Cola 500ml</c:v>
                </c:pt>
                <c:pt idx="1">
                  <c:v>Lê Nam phi</c:v>
                </c:pt>
                <c:pt idx="2">
                  <c:v>Rau ngót 500gr</c:v>
                </c:pt>
                <c:pt idx="3">
                  <c:v>Sữa Vinamilk 1l</c:v>
                </c:pt>
                <c:pt idx="4">
                  <c:v>Táo New Zealand</c:v>
                </c:pt>
                <c:pt idx="5">
                  <c:v>Thịt bò mỹ 500gr</c:v>
                </c:pt>
                <c:pt idx="6">
                  <c:v>Tropicana Twitster</c:v>
                </c:pt>
              </c:strCache>
            </c:strRef>
          </c:cat>
          <c:val>
            <c:numRef>
              <c:f>'D3.nhomhang&amp;mathang-doanhthu'!$B$25:$B$32</c:f>
              <c:numCache>
                <c:formatCode>General</c:formatCode>
                <c:ptCount val="7"/>
                <c:pt idx="0">
                  <c:v>2061000</c:v>
                </c:pt>
                <c:pt idx="1">
                  <c:v>1266500</c:v>
                </c:pt>
                <c:pt idx="2">
                  <c:v>915000</c:v>
                </c:pt>
                <c:pt idx="3">
                  <c:v>1941000</c:v>
                </c:pt>
                <c:pt idx="4">
                  <c:v>8640000</c:v>
                </c:pt>
                <c:pt idx="5">
                  <c:v>840000</c:v>
                </c:pt>
                <c:pt idx="6">
                  <c:v>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9-2542-B361-CA4457449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847616"/>
        <c:axId val="1862951344"/>
      </c:lineChart>
      <c:catAx>
        <c:axId val="18628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51344"/>
        <c:crosses val="autoZero"/>
        <c:auto val="1"/>
        <c:lblAlgn val="ctr"/>
        <c:lblOffset val="100"/>
        <c:noMultiLvlLbl val="0"/>
      </c:catAx>
      <c:valAx>
        <c:axId val="18629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676275</xdr:colOff>
      <xdr:row>0</xdr:row>
      <xdr:rowOff>57150</xdr:rowOff>
    </xdr:from>
    <xdr:ext cx="3581400" cy="2209800"/>
    <xdr:graphicFrame macro="">
      <xdr:nvGraphicFramePr>
        <xdr:cNvPr id="2" name="Chart 1" title="Biểu đồ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838200</xdr:colOff>
      <xdr:row>30</xdr:row>
      <xdr:rowOff>180975</xdr:rowOff>
    </xdr:from>
    <xdr:ext cx="4762500" cy="2447925"/>
    <xdr:graphicFrame macro="">
      <xdr:nvGraphicFramePr>
        <xdr:cNvPr id="3" name="Chart 2" title="Biểu đồ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200025</xdr:colOff>
      <xdr:row>12</xdr:row>
      <xdr:rowOff>47625</xdr:rowOff>
    </xdr:from>
    <xdr:ext cx="5886450" cy="2771775"/>
    <xdr:graphicFrame macro="">
      <xdr:nvGraphicFramePr>
        <xdr:cNvPr id="4" name="Chart 3" title="Biểu đồ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0.65778</cdr:x>
      <cdr:y>0.09444</cdr:y>
    </cdr:from>
    <cdr:to>
      <cdr:x>0.85778</cdr:x>
      <cdr:y>0.42778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93495-6018-5E71-2C22-5D38A3F28FB5}"/>
            </a:ext>
          </a:extLst>
        </cdr:cNvPr>
        <cdr:cNvSpPr txBox="1"/>
      </cdr:nvSpPr>
      <cdr:spPr>
        <a:xfrm xmlns:a="http://schemas.openxmlformats.org/drawingml/2006/main">
          <a:off x="3007360" y="2590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Lợi Nhuận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14</xdr:row>
      <xdr:rowOff>120650</xdr:rowOff>
    </xdr:from>
    <xdr:to>
      <xdr:col>9</xdr:col>
      <xdr:colOff>298450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F50BB-576D-C2E0-0D8D-09CFA1B7A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14</xdr:col>
      <xdr:colOff>114300</xdr:colOff>
      <xdr:row>48</xdr:row>
      <xdr:rowOff>88900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FC0A96C-F0E1-2998-65C8-397856D20E14}"/>
            </a:ext>
          </a:extLst>
        </xdr:cNvPr>
        <xdr:cNvSpPr/>
      </xdr:nvSpPr>
      <xdr:spPr>
        <a:xfrm>
          <a:off x="0" y="76200"/>
          <a:ext cx="11671300" cy="79375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0</xdr:col>
      <xdr:colOff>660400</xdr:colOff>
      <xdr:row>0</xdr:row>
      <xdr:rowOff>12701</xdr:rowOff>
    </xdr:from>
    <xdr:ext cx="6934199" cy="50513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04D30F-C36E-D14D-B7ED-F060AB4DA0B2}"/>
            </a:ext>
          </a:extLst>
        </xdr:cNvPr>
        <xdr:cNvSpPr txBox="1"/>
      </xdr:nvSpPr>
      <xdr:spPr>
        <a:xfrm>
          <a:off x="660400" y="12701"/>
          <a:ext cx="6934199" cy="505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800">
              <a:solidFill>
                <a:schemeClr val="tx1"/>
              </a:solidFill>
            </a:rPr>
            <a:t>Báo Cáo Doanh Thu Bán Hàng</a:t>
          </a:r>
        </a:p>
      </xdr:txBody>
    </xdr:sp>
    <xdr:clientData/>
  </xdr:oneCellAnchor>
  <xdr:twoCellAnchor>
    <xdr:from>
      <xdr:col>0</xdr:col>
      <xdr:colOff>0</xdr:colOff>
      <xdr:row>3</xdr:row>
      <xdr:rowOff>127000</xdr:rowOff>
    </xdr:from>
    <xdr:to>
      <xdr:col>8</xdr:col>
      <xdr:colOff>660400</xdr:colOff>
      <xdr:row>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06880D-4E93-7D4D-8E44-3A1C7899F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76200</xdr:rowOff>
    </xdr:from>
    <xdr:to>
      <xdr:col>4</xdr:col>
      <xdr:colOff>355600</xdr:colOff>
      <xdr:row>48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9BBFC4-F6C9-9E44-8603-F8B4E0061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736600</xdr:colOff>
      <xdr:row>31</xdr:row>
      <xdr:rowOff>152400</xdr:rowOff>
    </xdr:from>
    <xdr:to>
      <xdr:col>14</xdr:col>
      <xdr:colOff>114300</xdr:colOff>
      <xdr:row>48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731CF8-D545-A64C-A14E-F20D80880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673100</xdr:colOff>
      <xdr:row>0</xdr:row>
      <xdr:rowOff>152400</xdr:rowOff>
    </xdr:from>
    <xdr:to>
      <xdr:col>14</xdr:col>
      <xdr:colOff>152400</xdr:colOff>
      <xdr:row>14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98B03B-3857-A942-96B7-727E04AA7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368300</xdr:colOff>
      <xdr:row>31</xdr:row>
      <xdr:rowOff>88900</xdr:rowOff>
    </xdr:from>
    <xdr:to>
      <xdr:col>8</xdr:col>
      <xdr:colOff>723900</xdr:colOff>
      <xdr:row>48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73492C-566E-B948-94D4-FCC21309E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749300</xdr:colOff>
      <xdr:row>15</xdr:row>
      <xdr:rowOff>0</xdr:rowOff>
    </xdr:from>
    <xdr:to>
      <xdr:col>14</xdr:col>
      <xdr:colOff>139700</xdr:colOff>
      <xdr:row>32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009085-DD6A-9649-BFB0-862C3BF5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</xdr:row>
      <xdr:rowOff>127000</xdr:rowOff>
    </xdr:from>
    <xdr:to>
      <xdr:col>4</xdr:col>
      <xdr:colOff>355600</xdr:colOff>
      <xdr:row>31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E5EE68D-D461-7B4C-9BAB-3B7A248EB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381000</xdr:colOff>
      <xdr:row>14</xdr:row>
      <xdr:rowOff>127000</xdr:rowOff>
    </xdr:from>
    <xdr:to>
      <xdr:col>8</xdr:col>
      <xdr:colOff>736600</xdr:colOff>
      <xdr:row>31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64DB1-F8CC-0647-A59D-6DB91B521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0.65778</cdr:x>
      <cdr:y>0.09444</cdr:y>
    </cdr:from>
    <cdr:to>
      <cdr:x>0.85778</cdr:x>
      <cdr:y>0.42778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93495-6018-5E71-2C22-5D38A3F28FB5}"/>
            </a:ext>
          </a:extLst>
        </cdr:cNvPr>
        <cdr:cNvSpPr txBox="1"/>
      </cdr:nvSpPr>
      <cdr:spPr>
        <a:xfrm xmlns:a="http://schemas.openxmlformats.org/drawingml/2006/main">
          <a:off x="3007360" y="2590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Lợi Nhuận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0.75417</cdr:x>
      <cdr:y>0.09491</cdr:y>
    </cdr:from>
    <cdr:to>
      <cdr:x>0.95417</cdr:x>
      <cdr:y>0.21991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434DFE-CBB7-BDDD-DD81-21D4061E7B09}"/>
            </a:ext>
          </a:extLst>
        </cdr:cNvPr>
        <cdr:cNvSpPr txBox="1"/>
      </cdr:nvSpPr>
      <cdr:spPr>
        <a:xfrm xmlns:a="http://schemas.openxmlformats.org/drawingml/2006/main">
          <a:off x="3448050" y="260350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0.62707</cdr:x>
      <cdr:y>0.07639</cdr:y>
    </cdr:from>
    <cdr:to>
      <cdr:x>0.85387</cdr:x>
      <cdr:y>0.32176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4541AB5-EEE7-72A0-F250-4183CA53FB03}"/>
            </a:ext>
          </a:extLst>
        </cdr:cNvPr>
        <cdr:cNvSpPr txBox="1"/>
      </cdr:nvSpPr>
      <cdr:spPr>
        <a:xfrm xmlns:a="http://schemas.openxmlformats.org/drawingml/2006/main">
          <a:off x="3265135" y="209550"/>
          <a:ext cx="1180947" cy="673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Số lượng và gía trị tồn kho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104775</xdr:rowOff>
    </xdr:from>
    <xdr:to>
      <xdr:col>13</xdr:col>
      <xdr:colOff>38100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86708-89BD-9E70-D275-A0DBA3545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69850</xdr:rowOff>
    </xdr:from>
    <xdr:to>
      <xdr:col>10</xdr:col>
      <xdr:colOff>673100</xdr:colOff>
      <xdr:row>19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1776C-450E-D756-B318-6D4B59BA3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0.75417</cdr:x>
      <cdr:y>0.09491</cdr:y>
    </cdr:from>
    <cdr:to>
      <cdr:x>0.95417</cdr:x>
      <cdr:y>0.21991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434DFE-CBB7-BDDD-DD81-21D4061E7B09}"/>
            </a:ext>
          </a:extLst>
        </cdr:cNvPr>
        <cdr:cNvSpPr txBox="1"/>
      </cdr:nvSpPr>
      <cdr:spPr>
        <a:xfrm xmlns:a="http://schemas.openxmlformats.org/drawingml/2006/main">
          <a:off x="3448050" y="260350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0.62707</cdr:x>
      <cdr:y>0.07639</cdr:y>
    </cdr:from>
    <cdr:to>
      <cdr:x>0.85387</cdr:x>
      <cdr:y>0.32176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4541AB5-EEE7-72A0-F250-4183CA53FB03}"/>
            </a:ext>
          </a:extLst>
        </cdr:cNvPr>
        <cdr:cNvSpPr txBox="1"/>
      </cdr:nvSpPr>
      <cdr:spPr>
        <a:xfrm xmlns:a="http://schemas.openxmlformats.org/drawingml/2006/main">
          <a:off x="3265135" y="209550"/>
          <a:ext cx="1180947" cy="673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Số lượng và gía trị tồn kho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19050</xdr:rowOff>
    </xdr:from>
    <xdr:to>
      <xdr:col>10</xdr:col>
      <xdr:colOff>63500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AB05D-EEC2-3159-0E0E-C9D5AD50E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25</xdr:row>
      <xdr:rowOff>120650</xdr:rowOff>
    </xdr:from>
    <xdr:to>
      <xdr:col>9</xdr:col>
      <xdr:colOff>781050</xdr:colOff>
      <xdr:row>42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7886FA-9BCC-2381-639C-0E39EF75C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</xdr:row>
      <xdr:rowOff>19050</xdr:rowOff>
    </xdr:from>
    <xdr:to>
      <xdr:col>8</xdr:col>
      <xdr:colOff>177800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3B028-0D30-D58B-E931-6BE306E42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19</xdr:row>
      <xdr:rowOff>152400</xdr:rowOff>
    </xdr:from>
    <xdr:to>
      <xdr:col>8</xdr:col>
      <xdr:colOff>260350</xdr:colOff>
      <xdr:row>36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C65591-01BC-7BA7-6BF4-CA5675A77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2</xdr:row>
      <xdr:rowOff>69850</xdr:rowOff>
    </xdr:from>
    <xdr:to>
      <xdr:col>9</xdr:col>
      <xdr:colOff>381000</xdr:colOff>
      <xdr:row>19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89FA0-8230-51B3-C7FD-024D4F200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1</xdr:row>
      <xdr:rowOff>69850</xdr:rowOff>
    </xdr:from>
    <xdr:to>
      <xdr:col>8</xdr:col>
      <xdr:colOff>184150</xdr:colOff>
      <xdr:row>18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F0B0B-3199-7424-E9DD-F8FE5935F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</xdr:row>
      <xdr:rowOff>96520</xdr:rowOff>
    </xdr:from>
    <xdr:to>
      <xdr:col>9</xdr:col>
      <xdr:colOff>548640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B2A15-3953-637C-E7E1-71C9261B4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396.511725115743" refreshedVersion="8" recordCount="9" xr:uid="{00000000-000A-0000-FFFF-FFFF00000000}">
  <cacheSource type="worksheet">
    <worksheetSource ref="A10:K19" sheet="Trang tính1"/>
  </cacheSource>
  <cacheFields count="14">
    <cacheField name="Cửa hàng" numFmtId="0">
      <sharedItems count="2">
        <s v="SHOP-NO1-HP"/>
        <s v="SHOP-NO2-HN"/>
      </sharedItems>
    </cacheField>
    <cacheField name="Nhóm hàng" numFmtId="0">
      <sharedItems count="3">
        <s v="Thực phẩm"/>
        <s v="Đồ uống"/>
        <s v="Trái cây"/>
      </sharedItems>
    </cacheField>
    <cacheField name="SKU" numFmtId="0">
      <sharedItems count="7">
        <s v="Sữa Vinamilk 1l"/>
        <s v="Rau ngót 500gr"/>
        <s v="Coca Cola 500ml"/>
        <s v="Tropicana Twitster"/>
        <s v="Lê Nam phi"/>
        <s v="Táo New Zealand"/>
        <s v="Thịt bò mỹ 500gr"/>
      </sharedItems>
    </cacheField>
    <cacheField name="Đơn vị" numFmtId="0">
      <sharedItems/>
    </cacheField>
    <cacheField name="Số lượng tồn" numFmtId="164">
      <sharedItems containsSemiMixedTypes="0" containsString="0" containsNumber="1" containsInteger="1" minValue="15" maxValue="95"/>
    </cacheField>
    <cacheField name="Đơn giá vốn" numFmtId="164">
      <sharedItems containsSemiMixedTypes="0" containsString="0" containsNumber="1" containsInteger="1" minValue="5000" maxValue="140000"/>
    </cacheField>
    <cacheField name="Giá trị tồn" numFmtId="164">
      <sharedItems containsSemiMixedTypes="0" containsString="0" containsNumber="1" containsInteger="1" minValue="105000" maxValue="7000000"/>
    </cacheField>
    <cacheField name="Đã bán" numFmtId="164">
      <sharedItems containsSemiMixedTypes="0" containsString="0" containsNumber="1" containsInteger="1" minValue="5" maxValue="120"/>
    </cacheField>
    <cacheField name="Đơn giá bán" numFmtId="164">
      <sharedItems containsSemiMixedTypes="0" containsString="0" containsNumber="1" containsInteger="1" minValue="8500" maxValue="168000"/>
    </cacheField>
    <cacheField name="Số lg nhập" numFmtId="164">
      <sharedItems containsSemiMixedTypes="0" containsString="0" containsNumber="1" containsInteger="1" minValue="55" maxValue="191"/>
    </cacheField>
    <cacheField name="Doanh số" numFmtId="164">
      <sharedItems containsSemiMixedTypes="0" containsString="0" containsNumber="1" containsInteger="1" minValue="450500" maxValue="8640000"/>
    </cacheField>
    <cacheField name="Profit" numFmtId="0" formula="'Doanh số'-'Giá trị tồn'" databaseField="0"/>
    <cacheField name="pro" numFmtId="0" formula="'Doanh số'-'Giá trị tồn'" databaseField="0"/>
    <cacheField name="Field1" numFmtId="0" formula="'Doanh số'-('Đã bán'+'Số lượng tồn')*'Đơn giá vố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s v="Hộp"/>
    <n v="25"/>
    <n v="20000"/>
    <n v="500000"/>
    <n v="60"/>
    <n v="32350"/>
    <n v="85"/>
    <n v="1941000"/>
  </r>
  <r>
    <x v="0"/>
    <x v="0"/>
    <x v="1"/>
    <s v="Bó"/>
    <n v="30"/>
    <n v="15000"/>
    <n v="450000"/>
    <n v="50"/>
    <n v="18300"/>
    <n v="80"/>
    <n v="915000"/>
  </r>
  <r>
    <x v="0"/>
    <x v="1"/>
    <x v="2"/>
    <s v="Lon"/>
    <n v="45"/>
    <n v="8000"/>
    <n v="360000"/>
    <n v="75"/>
    <n v="15000"/>
    <n v="120"/>
    <n v="1125000"/>
  </r>
  <r>
    <x v="0"/>
    <x v="1"/>
    <x v="3"/>
    <s v="Chai"/>
    <n v="15"/>
    <n v="7000"/>
    <n v="105000"/>
    <n v="95"/>
    <n v="10000"/>
    <n v="110"/>
    <n v="950000"/>
  </r>
  <r>
    <x v="0"/>
    <x v="2"/>
    <x v="4"/>
    <s v="Quả"/>
    <n v="89"/>
    <n v="7000"/>
    <n v="623000"/>
    <n v="53"/>
    <n v="8500"/>
    <n v="142"/>
    <n v="450500"/>
  </r>
  <r>
    <x v="1"/>
    <x v="1"/>
    <x v="2"/>
    <s v="Lon"/>
    <n v="60"/>
    <n v="8000"/>
    <n v="480000"/>
    <n v="78"/>
    <n v="12000"/>
    <n v="138"/>
    <n v="936000"/>
  </r>
  <r>
    <x v="1"/>
    <x v="2"/>
    <x v="4"/>
    <s v="Quả"/>
    <n v="95"/>
    <n v="7000"/>
    <n v="665000"/>
    <n v="96"/>
    <n v="8500"/>
    <n v="191"/>
    <n v="816000"/>
  </r>
  <r>
    <x v="1"/>
    <x v="2"/>
    <x v="5"/>
    <s v="Quả"/>
    <n v="30"/>
    <n v="5000"/>
    <n v="150000"/>
    <n v="120"/>
    <n v="72000"/>
    <n v="150"/>
    <n v="8640000"/>
  </r>
  <r>
    <x v="1"/>
    <x v="0"/>
    <x v="6"/>
    <s v="Túi"/>
    <n v="50"/>
    <n v="140000"/>
    <n v="7000000"/>
    <n v="5"/>
    <n v="168000"/>
    <n v="55"/>
    <n v="84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1E730-7372-FA45-9E6E-EE810208B303}" name="PivotTable11" cacheId="10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3:B4" firstHeaderRow="1" firstDataRow="1" firstDataCol="1"/>
  <pivotFields count="1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1F1C3-39A8-844D-B871-53B15F557993}" name="PivotTable5" cacheId="10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11">
  <location ref="A3:B8" firstHeaderRow="2" firstDataRow="2" firstDataCol="1"/>
  <pivotFields count="14">
    <pivotField compact="0" outline="0" showAll="0" includeNewItemsInFilter="1"/>
    <pivotField axis="axisRow" compact="0" outline="0" showAll="0" includeNewItemsInFilter="1">
      <items count="4">
        <item x="1"/>
        <item x="0"/>
        <item x="2"/>
        <item t="default"/>
      </items>
    </pivotField>
    <pivotField compact="0" outline="0" showAll="0" includeNewItemsInFilter="1"/>
    <pivotField compact="0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dataField="1" compact="0" numFmtId="164" outline="0" showAll="0" includeNewItemsInFilter="1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oanh số" fld="10" baseField="0" baseItem="0"/>
  </dataFields>
  <chartFormats count="1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2C372-488F-3A4B-AC5A-5A847431BA92}" name="PivotTable6" cacheId="10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4">
  <location ref="A3:C16" firstHeaderRow="2" firstDataRow="2" firstDataCol="2"/>
  <pivotFields count="14">
    <pivotField axis="axisRow" compact="0" outline="0" showAll="0" includeNewItemsInFilter="1" sortType="descending">
      <items count="3">
        <item x="1"/>
        <item x="0"/>
        <item t="default"/>
      </items>
    </pivotField>
    <pivotField compact="0" outline="0" showAll="0" includeNewItemsInFilter="1"/>
    <pivotField axis="axisRow" compact="0" outline="0" showAll="0" includeNewItemsInFilter="1">
      <items count="8">
        <item x="2"/>
        <item x="4"/>
        <item x="1"/>
        <item x="0"/>
        <item x="5"/>
        <item x="6"/>
        <item x="3"/>
        <item t="default"/>
      </items>
    </pivotField>
    <pivotField compact="0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dataField="1" compact="0" numFmtId="164" outline="0" showAll="0" includeNewItemsInFilter="1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</pivotFields>
  <rowFields count="2">
    <field x="0"/>
    <field x="2"/>
  </rowFields>
  <rowItems count="12">
    <i>
      <x/>
      <x/>
    </i>
    <i r="1">
      <x v="1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6"/>
    </i>
    <i t="default">
      <x v="1"/>
    </i>
    <i t="grand">
      <x/>
    </i>
  </rowItems>
  <colItems count="1">
    <i/>
  </colItems>
  <dataFields count="1">
    <dataField name="Sum of Doanh số" fld="1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6E064-6DF8-C746-B635-64CC17A32888}" name="PivotTable4" cacheId="10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8">
  <location ref="A3:B8" firstHeaderRow="2" firstDataRow="2" firstDataCol="1"/>
  <pivotFields count="14">
    <pivotField compact="0" outline="0" showAll="0" includeNewItemsInFilter="1"/>
    <pivotField compact="0" outline="0" showAll="0" includeNewItemsInFilter="1"/>
    <pivotField axis="axisRow" compact="0" outline="0" showAll="0" autoShow="1" includeNewItemsInFilter="1" itemPageCount="3" rankBy="0">
      <items count="8">
        <item x="3"/>
        <item x="6"/>
        <item x="5"/>
        <item x="0"/>
        <item x="1"/>
        <item x="4"/>
        <item x="2"/>
        <item t="default"/>
      </items>
    </pivotField>
    <pivotField compact="0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dataField="1" compact="0" numFmtId="164" outline="0" showAll="0" includeNewItemsInFilter="1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</pivotFields>
  <rowFields count="1">
    <field x="2"/>
  </rowFields>
  <rowItems count="4">
    <i>
      <x v="2"/>
    </i>
    <i>
      <x v="3"/>
    </i>
    <i>
      <x v="6"/>
    </i>
    <i t="grand">
      <x/>
    </i>
  </rowItems>
  <colItems count="1">
    <i/>
  </colItems>
  <dataFields count="1">
    <dataField name="Sum of Doanh số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FC90D-F92D-A646-8FA9-DFC0112BE941}" name="PivotTable7" cacheId="10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3">
  <location ref="A3:C8" firstHeaderRow="1" firstDataRow="2" firstDataCol="1"/>
  <pivotFields count="14">
    <pivotField compact="0" outline="0" showAll="0" includeNewItemsInFilter="1"/>
    <pivotField axis="axisRow" compact="0" outline="0" showAll="0" includeNewItemsInFilter="1">
      <items count="4">
        <item x="1"/>
        <item x="0"/>
        <item x="2"/>
        <item t="default"/>
      </items>
    </pivotField>
    <pivotField compact="0" outline="0" showAll="0" includeNewItemsInFilter="1"/>
    <pivotField compact="0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dataField="1" compact="0" numFmtId="164" outline="0" showAll="0" includeNewItemsInFilter="1"/>
    <pivotField dataField="1"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oanh số" fld="10" baseField="0" baseItem="0"/>
    <dataField name="Sum of Profit" fld="11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9456A-4FA5-5945-8D24-F46C1BBE31B4}" name="PivotTable1" cacheId="10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6">
  <location ref="A3:C12" firstHeaderRow="1" firstDataRow="2" firstDataCol="1"/>
  <pivotFields count="14"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8">
        <item x="2"/>
        <item x="4"/>
        <item x="1"/>
        <item x="0"/>
        <item x="5"/>
        <item x="6"/>
        <item x="3"/>
        <item t="default"/>
      </items>
    </pivotField>
    <pivotField compact="0" outline="0" showAll="0" includeNewItemsInFilter="1"/>
    <pivotField compact="0" numFmtId="164" outline="0" showAll="0" includeNewItemsInFilter="1"/>
    <pivotField compact="0" numFmtId="164" outline="0" showAll="0" includeNewItemsInFilter="1"/>
    <pivotField dataField="1"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dataField="1"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 numFmtId="164"/>
    <dataField name="Sum of Giá trị tồn" fld="6" baseField="0" baseItem="0"/>
  </dataField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7D7B2-0090-2D4A-A0BA-83A0F51946BB}" name="PivotTable10" cacheId="10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>
  <location ref="A3:B4" firstHeaderRow="1" firstDataRow="1" firstDataCol="1"/>
  <pivotFields count="1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</pivotFields>
  <formats count="4">
    <format dxfId="3">
      <pivotArea type="all" dataOnly="0" outline="0" fieldPosition="0"/>
    </format>
    <format dxfId="2">
      <pivotArea type="origin" dataOnly="0" labelOnly="1" outline="0" fieldPosition="0"/>
    </format>
    <format dxfId="1">
      <pivotArea type="all" dataOnly="0" outline="0" fieldPosition="0"/>
    </format>
    <format dxfId="0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Bảng tổng hợp 3 2" cacheId="10" applyNumberFormats="0" applyBorderFormats="0" applyFontFormats="0" applyPatternFormats="0" applyAlignmentFormats="0" applyWidthHeightFormats="0" dataCaption="" updatedVersion="8" compact="0" compactData="0">
  <location ref="A18:D27" firstHeaderRow="1" firstDataRow="2" firstDataCol="2"/>
  <pivotFields count="14">
    <pivotField name="Cửa hàng" axis="axisRow" compact="0" outline="0" multipleItemSelectionAllowed="1" showAll="0" sortType="ascending">
      <items count="3">
        <item x="0"/>
        <item x="1"/>
        <item t="default"/>
      </items>
    </pivotField>
    <pivotField name="Nhóm hàng" compact="0" outline="0" multipleItemSelectionAllowed="1" showAll="0"/>
    <pivotField name="SKU" axis="axisRow" compact="0" outline="0" multipleItemSelectionAllowed="1" showAll="0" sortType="ascending">
      <items count="8">
        <item sd="0" x="2"/>
        <item sd="0" x="4"/>
        <item sd="0" x="1"/>
        <item sd="0" x="0"/>
        <item sd="0" x="5"/>
        <item sd="0" x="6"/>
        <item sd="0" x="3"/>
        <item t="default"/>
      </items>
    </pivotField>
    <pivotField name="Đơn vị" compact="0" outline="0" multipleItemSelectionAllowed="1" showAll="0"/>
    <pivotField name="Số lượng tồn" dataField="1" compact="0" numFmtId="164" outline="0" multipleItemSelectionAllowed="1" showAll="0"/>
    <pivotField name="Đơn giá vốn" compact="0" numFmtId="164" outline="0" multipleItemSelectionAllowed="1" showAll="0"/>
    <pivotField name="Giá trị tồn" dataField="1" compact="0" numFmtId="164" outline="0" multipleItemSelectionAllowed="1" showAll="0"/>
    <pivotField name="Đã bán" compact="0" numFmtId="164" outline="0" multipleItemSelectionAllowed="1" showAll="0"/>
    <pivotField name="Đơn giá bán" compact="0" numFmtId="164" outline="0" multipleItemSelectionAllowed="1" showAll="0"/>
    <pivotField compact="0" numFmtId="164" outline="0" showAll="0" includeNewItemsInFilter="1"/>
    <pivotField name="Doanh số" compact="0" numFmtId="164" outline="0" multipleItemSelectionAllowed="1" showAl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</pivotFields>
  <rowFields count="2">
    <field x="2"/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ố lượng tồn" fld="4" baseField="0"/>
    <dataField name="SUM of Giá trị tồn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Bảng tổng hợp 3 3" cacheId="10" applyNumberFormats="0" applyBorderFormats="0" applyFontFormats="0" applyPatternFormats="0" applyAlignmentFormats="0" applyWidthHeightFormats="0" dataCaption="" updatedVersion="8" compact="0" compactData="0">
  <location ref="A32:B40" firstHeaderRow="1" firstDataRow="1" firstDataCol="1"/>
  <pivotFields count="14">
    <pivotField name="Cửa hàng" compact="0" outline="0" multipleItemSelectionAllowed="1" showAll="0"/>
    <pivotField name="Nhóm hàng" compact="0" outline="0" multipleItemSelectionAllowed="1" showAll="0"/>
    <pivotField name="SKU" axis="axisRow" compact="0" outline="0" multipleItemSelectionAllowed="1" showAll="0" sortType="ascending">
      <items count="8">
        <item x="2"/>
        <item x="4"/>
        <item x="1"/>
        <item x="0"/>
        <item x="5"/>
        <item x="6"/>
        <item x="3"/>
        <item t="default"/>
      </items>
    </pivotField>
    <pivotField name="Đơn vị" compact="0" outline="0" multipleItemSelectionAllowed="1" showAll="0"/>
    <pivotField name="Số lượng tồn" compact="0" numFmtId="164" outline="0" multipleItemSelectionAllowed="1" showAll="0"/>
    <pivotField name="Đơn giá vốn" compact="0" numFmtId="164" outline="0" multipleItemSelectionAllowed="1" showAll="0"/>
    <pivotField name="Giá trị tồn" compact="0" numFmtId="164" outline="0" multipleItemSelectionAllowed="1" showAll="0"/>
    <pivotField name="Đã bán" dataField="1" compact="0" numFmtId="164" outline="0" multipleItemSelectionAllowed="1" showAll="0"/>
    <pivotField name="Đơn giá bán" compact="0" numFmtId="164" outline="0" multipleItemSelectionAllowed="1" showAll="0"/>
    <pivotField compact="0" numFmtId="164" outline="0" showAll="0" includeNewItemsInFilter="1"/>
    <pivotField name="Doanh số" compact="0" numFmtId="164" outline="0" multipleItemSelectionAllowed="1" showAl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Đã bán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Bảng tổng hợp 3" cacheId="10" applyNumberFormats="0" applyBorderFormats="0" applyFontFormats="0" applyPatternFormats="0" applyAlignmentFormats="0" applyWidthHeightFormats="0" dataCaption="" updatedVersion="8" compact="0" compactData="0">
  <location ref="A1:B5" firstHeaderRow="1" firstDataRow="1" firstDataCol="1"/>
  <pivotFields count="14">
    <pivotField name="Cửa hàng" compact="0" outline="0" multipleItemSelectionAllowed="1" showAll="0"/>
    <pivotField name="Nhóm hàng" axis="axisRow" compact="0" outline="0" multipleItemSelectionAllowed="1" showAll="0" sortType="ascending">
      <items count="4">
        <item x="1"/>
        <item x="0"/>
        <item x="2"/>
        <item t="default"/>
      </items>
    </pivotField>
    <pivotField name="SKU" compact="0" outline="0" multipleItemSelectionAllowed="1" showAll="0"/>
    <pivotField name="Đơn vị" compact="0" outline="0" multipleItemSelectionAllowed="1" showAll="0"/>
    <pivotField name="Số lượng tồn" compact="0" numFmtId="164" outline="0" multipleItemSelectionAllowed="1" showAll="0"/>
    <pivotField name="Đơn giá vốn" compact="0" numFmtId="164" outline="0" multipleItemSelectionAllowed="1" showAll="0"/>
    <pivotField name="Giá trị tồn" compact="0" numFmtId="164" outline="0" multipleItemSelectionAllowed="1" showAll="0"/>
    <pivotField name="Đã bán" compact="0" numFmtId="164" outline="0" multipleItemSelectionAllowed="1" showAll="0"/>
    <pivotField name="Đơn giá bán" compact="0" numFmtId="164" outline="0" multipleItemSelectionAllowed="1" showAll="0"/>
    <pivotField compact="0" numFmtId="164" outline="0" showAll="0" includeNewItemsInFilter="1"/>
    <pivotField name="Doanh số" dataField="1" compact="0" numFmtId="164" outline="0" multipleItemSelectionAllowed="1" showAl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oanh số" fld="1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87E80-1D5E-4543-9251-EAC6AA10279E}" name="PivotTable1" cacheId="10" dataOnRows="1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4">
  <location ref="A3:B8" firstHeaderRow="2" firstDataRow="2" firstDataCol="1"/>
  <pivotFields count="14">
    <pivotField compact="0" outline="0" showAll="0" includeNewItemsInFilter="1"/>
    <pivotField axis="axisRow" compact="0" outline="0" showAll="0" includeNewItemsInFilter="1">
      <items count="4">
        <item x="1"/>
        <item x="0"/>
        <item x="2"/>
        <item t="default"/>
      </items>
    </pivotField>
    <pivotField compact="0" outline="0" showAll="0" includeNewItemsInFilter="1"/>
    <pivotField compact="0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dataField="1" compact="0" numFmtId="164" outline="0" showAll="0" includeNewItemsInFilter="1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oanh số" fld="1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4618D-5085-5A43-9C3D-6EDC3E2C4AA3}" name="PivotTable8" cacheId="10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6">
  <location ref="A3:D13" firstHeaderRow="1" firstDataRow="2" firstDataCol="2"/>
  <pivotFields count="14">
    <pivotField axis="axisRow" compact="0" outline="0" showAll="0" includeNewItemsInFilter="1">
      <items count="3">
        <item x="0"/>
        <item x="1"/>
        <item t="default"/>
      </items>
    </pivotField>
    <pivotField axis="axisRow" compact="0" outline="0" showAll="0" includeNewItemsInFilter="1">
      <items count="4">
        <item x="1"/>
        <item x="0"/>
        <item x="2"/>
        <item t="default"/>
      </items>
    </pivotField>
    <pivotField compact="0" outline="0" showAll="0" includeNewItemsInFilter="1"/>
    <pivotField compact="0" outline="0" showAll="0" includeNewItemsInFilter="1"/>
    <pivotField dataField="1" compact="0" numFmtId="164" outline="0" showAll="0" includeNewItemsInFilter="1"/>
    <pivotField compact="0" numFmtId="164" outline="0" showAll="0" includeNewItemsInFilter="1"/>
    <pivotField dataField="1"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</pivotFields>
  <rowFields count="2">
    <field x="0"/>
    <field x="1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iá trị tồn" fld="6" baseField="0" baseItem="0"/>
    <dataField name="Sum of Số lượng tồn" fld="4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1B936-D246-A444-AF5B-AB2D73D19EC0}" name="PivotTable3" cacheId="10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13">
  <location ref="A4:D7" firstHeaderRow="1" firstDataRow="2" firstDataCol="1"/>
  <pivotFields count="14">
    <pivotField axis="axisRow" compact="0" outline="0" multipleItemSelectionAllowed="1" showAll="0" includeNewItemsInFilter="1">
      <items count="3">
        <item sd="0" x="0"/>
        <item h="1" sd="0"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4" outline="0" showAll="0" includeNewItemsInFilter="1"/>
    <pivotField compact="0" numFmtId="164" outline="0" showAll="0" includeNewItemsInFilter="1"/>
    <pivotField dataField="1"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dataField="1" compact="0" numFmtId="164" outline="0" showAll="0" includeNewItemsInFilter="1"/>
    <pivotField dataField="1"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oanh số" fld="10" baseField="0" baseItem="0"/>
    <dataField name="Sum of Giá trị tồn" fld="6" baseField="0" baseItem="0"/>
    <dataField name="Sum of Profit" fld="11" baseField="0" baseItem="0" numFmtId="164"/>
  </dataFields>
  <chartFormats count="9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EB8CB-5DB5-1A44-8D3D-CE2EFA8B64C8}" name="PivotTable9" cacheId="10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5">
  <location ref="A28:D31" firstHeaderRow="1" firstDataRow="2" firstDataCol="1"/>
  <pivotFields count="14">
    <pivotField axis="axisRow" compact="0" outline="0" showAll="0" includeNewItemsInFilter="1">
      <items count="3">
        <item h="1" sd="0" x="0"/>
        <item sd="0"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4" outline="0" showAll="0" includeNewItemsInFilter="1"/>
    <pivotField compact="0" numFmtId="164" outline="0" showAll="0" includeNewItemsInFilter="1"/>
    <pivotField dataField="1"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dataField="1" compact="0" numFmtId="164" outline="0" showAll="0" includeNewItemsInFilter="1"/>
    <pivotField dataField="1"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</pivotFields>
  <rowFields count="1">
    <field x="0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oanh số" fld="10" subtotal="average" baseField="0" baseItem="0"/>
    <dataField name="Sum of Giá trị tồn" fld="6" baseField="0" baseItem="0"/>
    <dataField name="Sum of Profit" fld="11" baseField="0" baseItem="0" numFmtId="16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BAB2D-D2FC-3840-A83A-7BD92EAD4D2D}" name="PivotTable2" cacheId="10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12">
  <location ref="A23:B32" firstHeaderRow="2" firstDataRow="2" firstDataCol="1"/>
  <pivotFields count="14">
    <pivotField compact="0" outline="0" showAll="0" includeNewItemsInFilter="1"/>
    <pivotField compact="0" outline="0" showAll="0" includeNewItemsInFilter="1">
      <items count="4">
        <item x="1"/>
        <item x="0"/>
        <item x="2"/>
        <item t="default"/>
      </items>
    </pivotField>
    <pivotField axis="axisRow" compact="0" outline="0" showAll="0" includeNewItemsInFilter="1">
      <items count="8">
        <item x="2"/>
        <item x="4"/>
        <item x="1"/>
        <item x="0"/>
        <item x="5"/>
        <item x="6"/>
        <item x="3"/>
        <item t="default"/>
      </items>
    </pivotField>
    <pivotField compact="0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compact="0" numFmtId="164" outline="0" showAll="0" includeNewItemsInFilter="1"/>
    <pivotField dataField="1" compact="0" numFmtId="164" outline="0" showAll="0" includeNewItemsInFilter="1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Doanh số" fld="10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652946-0D5E-D844-BFCD-A9D395C7A1C6}" name="Table1" displayName="Table1" ref="A4:E13" totalsRowShown="0" headerRowDxfId="9" dataDxfId="8">
  <autoFilter ref="A4:E13" xr:uid="{6E652946-0D5E-D844-BFCD-A9D395C7A1C6}"/>
  <tableColumns count="5">
    <tableColumn id="1" xr3:uid="{5B452ED6-523C-6C46-818E-73087237842F}" name="STT"/>
    <tableColumn id="2" xr3:uid="{3403BF18-7139-FD42-B848-6FD9FF142A5D}" name="SKU" dataDxfId="7"/>
    <tableColumn id="4" xr3:uid="{117446C3-232B-7444-B95A-422D1A7865DF}" name="SỐ LƯỢNH TỒN" dataDxfId="6"/>
    <tableColumn id="6" xr3:uid="{3632D8D3-E8E6-2B41-8649-3AF3B0FC3BAF}" name="ĐÃ BÁN" dataDxfId="5"/>
    <tableColumn id="7" xr3:uid="{14093164-0E3C-2748-8446-B19BC3C624BB}" name="Column1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926771-6D1D-874C-AFE3-37975F673A4B}" name="Table7" displayName="Table7" ref="C16:D17" totalsRowShown="0">
  <autoFilter ref="C16:D17" xr:uid="{41926771-6D1D-874C-AFE3-37975F673A4B}"/>
  <tableColumns count="2">
    <tableColumn id="1" xr3:uid="{95136A1F-9EB7-A64E-9144-54814B79F59C}" name="sku"/>
    <tableColumn id="2" xr3:uid="{C005434E-8E24-9C4E-99E5-39B671169AC7}" name="so luong nha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8875B-99D4-4F34-82A8-BB7B9B0AEC7B}">
  <sheetPr>
    <outlinePr summaryBelow="0" summaryRight="0"/>
  </sheetPr>
  <dimension ref="A1:J10"/>
  <sheetViews>
    <sheetView showGridLines="0" workbookViewId="0"/>
  </sheetViews>
  <sheetFormatPr baseColWidth="10" defaultColWidth="12.5" defaultRowHeight="15.75" customHeight="1" x14ac:dyDescent="0.15"/>
  <cols>
    <col min="1" max="1" width="13.5" customWidth="1"/>
    <col min="2" max="2" width="11.5" customWidth="1"/>
    <col min="3" max="3" width="20.5" customWidth="1"/>
    <col min="4" max="4" width="7.1640625" customWidth="1"/>
    <col min="5" max="5" width="11" customWidth="1"/>
    <col min="6" max="6" width="12.1640625" customWidth="1"/>
    <col min="7" max="7" width="10.5" customWidth="1"/>
    <col min="8" max="8" width="7.5" customWidth="1"/>
    <col min="9" max="9" width="12.33203125" customWidth="1"/>
    <col min="10" max="10" width="14.33203125" customWidth="1"/>
  </cols>
  <sheetData>
    <row r="1" spans="1:10" ht="34" x14ac:dyDescent="0.1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ht="21" customHeight="1" x14ac:dyDescent="0.15">
      <c r="A2" s="6" t="s">
        <v>10</v>
      </c>
      <c r="B2" s="7" t="s">
        <v>11</v>
      </c>
      <c r="C2" s="7" t="s">
        <v>12</v>
      </c>
      <c r="D2" s="7" t="s">
        <v>13</v>
      </c>
      <c r="E2" s="8">
        <v>25</v>
      </c>
      <c r="F2" s="8">
        <v>20000</v>
      </c>
      <c r="G2" s="8">
        <f t="shared" ref="G2:G10" si="0">F2*E2</f>
        <v>500000</v>
      </c>
      <c r="H2" s="8">
        <v>60</v>
      </c>
      <c r="I2" s="8">
        <v>32350</v>
      </c>
      <c r="J2" s="8">
        <f t="shared" ref="J2:J10" si="1">I2*H2</f>
        <v>1941000</v>
      </c>
    </row>
    <row r="3" spans="1:10" ht="21" customHeight="1" x14ac:dyDescent="0.15">
      <c r="A3" s="6" t="s">
        <v>10</v>
      </c>
      <c r="B3" s="7" t="s">
        <v>11</v>
      </c>
      <c r="C3" s="7" t="s">
        <v>14</v>
      </c>
      <c r="D3" s="7" t="s">
        <v>15</v>
      </c>
      <c r="E3" s="8">
        <v>30</v>
      </c>
      <c r="F3" s="8">
        <v>15000</v>
      </c>
      <c r="G3" s="8">
        <f t="shared" si="0"/>
        <v>450000</v>
      </c>
      <c r="H3" s="8">
        <v>50</v>
      </c>
      <c r="I3" s="8">
        <v>18300</v>
      </c>
      <c r="J3" s="8">
        <f t="shared" si="1"/>
        <v>915000</v>
      </c>
    </row>
    <row r="4" spans="1:10" ht="21" customHeight="1" x14ac:dyDescent="0.15">
      <c r="A4" s="6" t="s">
        <v>10</v>
      </c>
      <c r="B4" s="7" t="s">
        <v>16</v>
      </c>
      <c r="C4" s="7" t="s">
        <v>17</v>
      </c>
      <c r="D4" s="7" t="s">
        <v>18</v>
      </c>
      <c r="E4" s="8">
        <v>45</v>
      </c>
      <c r="F4" s="8">
        <v>8000</v>
      </c>
      <c r="G4" s="8">
        <f t="shared" si="0"/>
        <v>360000</v>
      </c>
      <c r="H4" s="8">
        <v>75</v>
      </c>
      <c r="I4" s="8">
        <v>15000</v>
      </c>
      <c r="J4" s="8">
        <f t="shared" si="1"/>
        <v>1125000</v>
      </c>
    </row>
    <row r="5" spans="1:10" ht="21" customHeight="1" x14ac:dyDescent="0.15">
      <c r="A5" s="6" t="s">
        <v>10</v>
      </c>
      <c r="B5" s="7" t="s">
        <v>16</v>
      </c>
      <c r="C5" s="7" t="s">
        <v>19</v>
      </c>
      <c r="D5" s="7" t="s">
        <v>20</v>
      </c>
      <c r="E5" s="8">
        <v>15</v>
      </c>
      <c r="F5" s="8">
        <v>7000</v>
      </c>
      <c r="G5" s="8">
        <f t="shared" si="0"/>
        <v>105000</v>
      </c>
      <c r="H5" s="8">
        <v>95</v>
      </c>
      <c r="I5" s="8">
        <v>10000</v>
      </c>
      <c r="J5" s="8">
        <f t="shared" si="1"/>
        <v>950000</v>
      </c>
    </row>
    <row r="6" spans="1:10" ht="21" customHeight="1" x14ac:dyDescent="0.15">
      <c r="A6" s="6" t="s">
        <v>10</v>
      </c>
      <c r="B6" s="7" t="s">
        <v>21</v>
      </c>
      <c r="C6" s="7" t="s">
        <v>22</v>
      </c>
      <c r="D6" s="7" t="s">
        <v>23</v>
      </c>
      <c r="E6" s="8">
        <v>89</v>
      </c>
      <c r="F6" s="8">
        <v>7000</v>
      </c>
      <c r="G6" s="8">
        <f t="shared" si="0"/>
        <v>623000</v>
      </c>
      <c r="H6" s="8">
        <v>53</v>
      </c>
      <c r="I6" s="8">
        <v>8500</v>
      </c>
      <c r="J6" s="8">
        <f t="shared" si="1"/>
        <v>450500</v>
      </c>
    </row>
    <row r="7" spans="1:10" ht="21" customHeight="1" x14ac:dyDescent="0.15">
      <c r="A7" s="6" t="s">
        <v>24</v>
      </c>
      <c r="B7" s="7" t="s">
        <v>16</v>
      </c>
      <c r="C7" s="7" t="s">
        <v>17</v>
      </c>
      <c r="D7" s="7" t="s">
        <v>18</v>
      </c>
      <c r="E7" s="8">
        <v>60</v>
      </c>
      <c r="F7" s="8">
        <v>8000</v>
      </c>
      <c r="G7" s="8">
        <f t="shared" si="0"/>
        <v>480000</v>
      </c>
      <c r="H7" s="8">
        <v>78</v>
      </c>
      <c r="I7" s="8">
        <v>12000</v>
      </c>
      <c r="J7" s="8">
        <f t="shared" si="1"/>
        <v>936000</v>
      </c>
    </row>
    <row r="8" spans="1:10" ht="21" customHeight="1" x14ac:dyDescent="0.15">
      <c r="A8" s="6" t="s">
        <v>24</v>
      </c>
      <c r="B8" s="7" t="s">
        <v>21</v>
      </c>
      <c r="C8" s="7" t="s">
        <v>22</v>
      </c>
      <c r="D8" s="7" t="s">
        <v>23</v>
      </c>
      <c r="E8" s="8">
        <v>95</v>
      </c>
      <c r="F8" s="8">
        <v>7000</v>
      </c>
      <c r="G8" s="8">
        <f t="shared" si="0"/>
        <v>665000</v>
      </c>
      <c r="H8" s="8">
        <v>96</v>
      </c>
      <c r="I8" s="8">
        <v>8500</v>
      </c>
      <c r="J8" s="8">
        <f t="shared" si="1"/>
        <v>816000</v>
      </c>
    </row>
    <row r="9" spans="1:10" ht="21" customHeight="1" x14ac:dyDescent="0.15">
      <c r="A9" s="6" t="s">
        <v>24</v>
      </c>
      <c r="B9" s="7" t="s">
        <v>21</v>
      </c>
      <c r="C9" s="7" t="s">
        <v>25</v>
      </c>
      <c r="D9" s="7" t="s">
        <v>23</v>
      </c>
      <c r="E9" s="8">
        <v>30</v>
      </c>
      <c r="F9" s="8">
        <v>5000</v>
      </c>
      <c r="G9" s="8">
        <f t="shared" si="0"/>
        <v>150000</v>
      </c>
      <c r="H9" s="8">
        <v>120</v>
      </c>
      <c r="I9" s="8">
        <v>72000</v>
      </c>
      <c r="J9" s="8">
        <f t="shared" si="1"/>
        <v>8640000</v>
      </c>
    </row>
    <row r="10" spans="1:10" ht="21" customHeight="1" x14ac:dyDescent="0.15">
      <c r="A10" s="6" t="s">
        <v>24</v>
      </c>
      <c r="B10" s="7" t="s">
        <v>11</v>
      </c>
      <c r="C10" s="7" t="s">
        <v>26</v>
      </c>
      <c r="D10" s="7" t="s">
        <v>27</v>
      </c>
      <c r="E10" s="8">
        <v>50</v>
      </c>
      <c r="F10" s="8">
        <v>140000</v>
      </c>
      <c r="G10" s="8">
        <f t="shared" si="0"/>
        <v>7000000</v>
      </c>
      <c r="H10" s="8">
        <v>5</v>
      </c>
      <c r="I10" s="8">
        <v>168000</v>
      </c>
      <c r="J10" s="8">
        <f t="shared" si="1"/>
        <v>840000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B2FA-8FD5-A24A-98DC-6779C3F704D5}">
  <dimension ref="A3:C16"/>
  <sheetViews>
    <sheetView workbookViewId="0">
      <selection activeCell="O10" sqref="O10"/>
    </sheetView>
  </sheetViews>
  <sheetFormatPr baseColWidth="10" defaultRowHeight="13" x14ac:dyDescent="0.15"/>
  <cols>
    <col min="1" max="1" width="21" customWidth="1"/>
    <col min="2" max="2" width="15.1640625" bestFit="1" customWidth="1"/>
    <col min="3" max="3" width="9.1640625" bestFit="1" customWidth="1"/>
    <col min="4" max="4" width="11.83203125" bestFit="1" customWidth="1"/>
  </cols>
  <sheetData>
    <row r="3" spans="1:3" x14ac:dyDescent="0.15">
      <c r="A3" s="11" t="s">
        <v>41</v>
      </c>
      <c r="B3" s="16"/>
      <c r="C3" s="12"/>
    </row>
    <row r="4" spans="1:3" x14ac:dyDescent="0.15">
      <c r="A4" s="11" t="s">
        <v>0</v>
      </c>
      <c r="B4" s="11" t="s">
        <v>2</v>
      </c>
      <c r="C4" s="12" t="s">
        <v>42</v>
      </c>
    </row>
    <row r="5" spans="1:3" x14ac:dyDescent="0.15">
      <c r="A5" s="13" t="s">
        <v>24</v>
      </c>
      <c r="B5" s="13" t="s">
        <v>17</v>
      </c>
      <c r="C5" s="45">
        <v>936000</v>
      </c>
    </row>
    <row r="6" spans="1:3" x14ac:dyDescent="0.15">
      <c r="A6" s="20"/>
      <c r="B6" s="14" t="s">
        <v>22</v>
      </c>
      <c r="C6" s="46">
        <v>816000</v>
      </c>
    </row>
    <row r="7" spans="1:3" x14ac:dyDescent="0.15">
      <c r="A7" s="20"/>
      <c r="B7" s="14" t="s">
        <v>25</v>
      </c>
      <c r="C7" s="46">
        <v>8640000</v>
      </c>
    </row>
    <row r="8" spans="1:3" x14ac:dyDescent="0.15">
      <c r="A8" s="20"/>
      <c r="B8" s="14" t="s">
        <v>26</v>
      </c>
      <c r="C8" s="46">
        <v>840000</v>
      </c>
    </row>
    <row r="9" spans="1:3" x14ac:dyDescent="0.15">
      <c r="A9" s="13" t="s">
        <v>45</v>
      </c>
      <c r="B9" s="16"/>
      <c r="C9" s="45">
        <v>11232000</v>
      </c>
    </row>
    <row r="10" spans="1:3" x14ac:dyDescent="0.15">
      <c r="A10" s="13" t="s">
        <v>10</v>
      </c>
      <c r="B10" s="13" t="s">
        <v>17</v>
      </c>
      <c r="C10" s="45">
        <v>1125000</v>
      </c>
    </row>
    <row r="11" spans="1:3" x14ac:dyDescent="0.15">
      <c r="A11" s="20"/>
      <c r="B11" s="14" t="s">
        <v>22</v>
      </c>
      <c r="C11" s="46">
        <v>450500</v>
      </c>
    </row>
    <row r="12" spans="1:3" x14ac:dyDescent="0.15">
      <c r="A12" s="20"/>
      <c r="B12" s="14" t="s">
        <v>14</v>
      </c>
      <c r="C12" s="46">
        <v>915000</v>
      </c>
    </row>
    <row r="13" spans="1:3" x14ac:dyDescent="0.15">
      <c r="A13" s="20"/>
      <c r="B13" s="14" t="s">
        <v>12</v>
      </c>
      <c r="C13" s="46">
        <v>1941000</v>
      </c>
    </row>
    <row r="14" spans="1:3" x14ac:dyDescent="0.15">
      <c r="A14" s="20"/>
      <c r="B14" s="14" t="s">
        <v>19</v>
      </c>
      <c r="C14" s="46">
        <v>950000</v>
      </c>
    </row>
    <row r="15" spans="1:3" x14ac:dyDescent="0.15">
      <c r="A15" s="13" t="s">
        <v>44</v>
      </c>
      <c r="B15" s="16"/>
      <c r="C15" s="45">
        <v>5381500</v>
      </c>
    </row>
    <row r="16" spans="1:3" x14ac:dyDescent="0.15">
      <c r="A16" s="15" t="s">
        <v>36</v>
      </c>
      <c r="B16" s="19"/>
      <c r="C16" s="47">
        <v>16613500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B827-0EC4-D148-8FC3-A5A38A2593A3}">
  <dimension ref="A3:B8"/>
  <sheetViews>
    <sheetView workbookViewId="0">
      <selection activeCell="N10" sqref="N10"/>
    </sheetView>
  </sheetViews>
  <sheetFormatPr baseColWidth="10" defaultRowHeight="13" x14ac:dyDescent="0.15"/>
  <cols>
    <col min="1" max="1" width="14.33203125" bestFit="1" customWidth="1"/>
    <col min="2" max="2" width="9.1640625" bestFit="1" customWidth="1"/>
    <col min="3" max="3" width="14" bestFit="1" customWidth="1"/>
  </cols>
  <sheetData>
    <row r="3" spans="1:2" x14ac:dyDescent="0.15">
      <c r="A3" s="11" t="s">
        <v>41</v>
      </c>
      <c r="B3" s="12"/>
    </row>
    <row r="4" spans="1:2" x14ac:dyDescent="0.15">
      <c r="A4" s="11" t="s">
        <v>2</v>
      </c>
      <c r="B4" s="12" t="s">
        <v>42</v>
      </c>
    </row>
    <row r="5" spans="1:2" x14ac:dyDescent="0.15">
      <c r="A5" s="13" t="s">
        <v>25</v>
      </c>
      <c r="B5" s="45">
        <v>8640000</v>
      </c>
    </row>
    <row r="6" spans="1:2" x14ac:dyDescent="0.15">
      <c r="A6" s="14" t="s">
        <v>12</v>
      </c>
      <c r="B6" s="46">
        <v>1941000</v>
      </c>
    </row>
    <row r="7" spans="1:2" x14ac:dyDescent="0.15">
      <c r="A7" s="14" t="s">
        <v>17</v>
      </c>
      <c r="B7" s="46">
        <v>2061000</v>
      </c>
    </row>
    <row r="8" spans="1:2" x14ac:dyDescent="0.15">
      <c r="A8" s="15" t="s">
        <v>36</v>
      </c>
      <c r="B8" s="47">
        <v>12642000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986D-14EE-4D4C-8904-8F117F00D8AC}">
  <dimension ref="A3:C8"/>
  <sheetViews>
    <sheetView topLeftCell="A2" zoomScale="125" workbookViewId="0">
      <selection activeCell="L13" sqref="L13"/>
    </sheetView>
  </sheetViews>
  <sheetFormatPr baseColWidth="10" defaultRowHeight="13" x14ac:dyDescent="0.15"/>
  <cols>
    <col min="1" max="1" width="12.33203125" bestFit="1" customWidth="1"/>
    <col min="2" max="2" width="14.33203125" bestFit="1" customWidth="1"/>
    <col min="3" max="3" width="11.1640625" bestFit="1" customWidth="1"/>
    <col min="4" max="4" width="12.1640625" bestFit="1" customWidth="1"/>
  </cols>
  <sheetData>
    <row r="3" spans="1:3" x14ac:dyDescent="0.15">
      <c r="A3" s="13"/>
      <c r="B3" s="11" t="s">
        <v>43</v>
      </c>
      <c r="C3" s="17"/>
    </row>
    <row r="4" spans="1:3" x14ac:dyDescent="0.15">
      <c r="A4" s="11" t="s">
        <v>1</v>
      </c>
      <c r="B4" s="13" t="s">
        <v>41</v>
      </c>
      <c r="C4" s="18" t="s">
        <v>56</v>
      </c>
    </row>
    <row r="5" spans="1:3" x14ac:dyDescent="0.15">
      <c r="A5" s="13" t="s">
        <v>16</v>
      </c>
      <c r="B5" s="41">
        <v>3011000</v>
      </c>
      <c r="C5" s="26">
        <v>2066000</v>
      </c>
    </row>
    <row r="6" spans="1:3" x14ac:dyDescent="0.15">
      <c r="A6" s="14" t="s">
        <v>11</v>
      </c>
      <c r="B6" s="50">
        <v>3696000</v>
      </c>
      <c r="C6" s="27">
        <v>-4254000</v>
      </c>
    </row>
    <row r="7" spans="1:3" x14ac:dyDescent="0.15">
      <c r="A7" s="14" t="s">
        <v>21</v>
      </c>
      <c r="B7" s="50">
        <v>9906500</v>
      </c>
      <c r="C7" s="27">
        <v>8468500</v>
      </c>
    </row>
    <row r="8" spans="1:3" x14ac:dyDescent="0.15">
      <c r="A8" s="15" t="s">
        <v>36</v>
      </c>
      <c r="B8" s="43">
        <v>16613500</v>
      </c>
      <c r="C8" s="28">
        <v>6280500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7480-36CA-0E49-8B31-4760D6C5D397}">
  <dimension ref="A3:C12"/>
  <sheetViews>
    <sheetView workbookViewId="0">
      <selection activeCell="C11" sqref="C11"/>
    </sheetView>
  </sheetViews>
  <sheetFormatPr baseColWidth="10" defaultRowHeight="13" x14ac:dyDescent="0.15"/>
  <cols>
    <col min="1" max="1" width="15.1640625" bestFit="1" customWidth="1"/>
    <col min="2" max="2" width="11.1640625" bestFit="1" customWidth="1"/>
    <col min="3" max="3" width="14.1640625" bestFit="1" customWidth="1"/>
    <col min="4" max="5" width="17.6640625" bestFit="1" customWidth="1"/>
  </cols>
  <sheetData>
    <row r="3" spans="1:3" x14ac:dyDescent="0.15">
      <c r="A3" s="13"/>
      <c r="B3" s="11" t="s">
        <v>43</v>
      </c>
      <c r="C3" s="17"/>
    </row>
    <row r="4" spans="1:3" x14ac:dyDescent="0.15">
      <c r="A4" s="11" t="s">
        <v>2</v>
      </c>
      <c r="B4" s="13" t="s">
        <v>56</v>
      </c>
      <c r="C4" s="18" t="s">
        <v>55</v>
      </c>
    </row>
    <row r="5" spans="1:3" x14ac:dyDescent="0.15">
      <c r="A5" s="13" t="s">
        <v>17</v>
      </c>
      <c r="B5" s="35">
        <v>1221000</v>
      </c>
      <c r="C5" s="42">
        <v>840000</v>
      </c>
    </row>
    <row r="6" spans="1:3" x14ac:dyDescent="0.15">
      <c r="A6" s="14" t="s">
        <v>22</v>
      </c>
      <c r="B6" s="36">
        <v>-21500</v>
      </c>
      <c r="C6" s="51">
        <v>1288000</v>
      </c>
    </row>
    <row r="7" spans="1:3" x14ac:dyDescent="0.15">
      <c r="A7" s="14" t="s">
        <v>14</v>
      </c>
      <c r="B7" s="36">
        <v>465000</v>
      </c>
      <c r="C7" s="51">
        <v>450000</v>
      </c>
    </row>
    <row r="8" spans="1:3" x14ac:dyDescent="0.15">
      <c r="A8" s="14" t="s">
        <v>12</v>
      </c>
      <c r="B8" s="36">
        <v>1441000</v>
      </c>
      <c r="C8" s="51">
        <v>500000</v>
      </c>
    </row>
    <row r="9" spans="1:3" x14ac:dyDescent="0.15">
      <c r="A9" s="14" t="s">
        <v>25</v>
      </c>
      <c r="B9" s="36">
        <v>8490000</v>
      </c>
      <c r="C9" s="51">
        <v>150000</v>
      </c>
    </row>
    <row r="10" spans="1:3" x14ac:dyDescent="0.15">
      <c r="A10" s="14" t="s">
        <v>26</v>
      </c>
      <c r="B10" s="36">
        <v>-6160000</v>
      </c>
      <c r="C10" s="51">
        <v>7000000</v>
      </c>
    </row>
    <row r="11" spans="1:3" x14ac:dyDescent="0.15">
      <c r="A11" s="14" t="s">
        <v>19</v>
      </c>
      <c r="B11" s="36">
        <v>845000</v>
      </c>
      <c r="C11" s="51">
        <v>105000</v>
      </c>
    </row>
    <row r="12" spans="1:3" x14ac:dyDescent="0.15">
      <c r="A12" s="15" t="s">
        <v>36</v>
      </c>
      <c r="B12" s="37">
        <v>6280500</v>
      </c>
      <c r="C12" s="44">
        <v>10333000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57785-D0A0-4244-B21B-1DB687805C38}">
  <dimension ref="A3:B4"/>
  <sheetViews>
    <sheetView tabSelected="1" workbookViewId="0">
      <selection activeCell="P30" sqref="P30"/>
    </sheetView>
  </sheetViews>
  <sheetFormatPr baseColWidth="10" defaultRowHeight="13" x14ac:dyDescent="0.15"/>
  <cols>
    <col min="1" max="16384" width="10.83203125" style="31"/>
  </cols>
  <sheetData>
    <row r="3" spans="1:2" x14ac:dyDescent="0.15">
      <c r="A3" s="29"/>
      <c r="B3" s="30"/>
    </row>
    <row r="4" spans="1:2" x14ac:dyDescent="0.15">
      <c r="A4" s="32"/>
      <c r="B4" s="3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F987-D2A6-EE42-BC40-88D2F42DF216}">
  <dimension ref="A3:B4"/>
  <sheetViews>
    <sheetView workbookViewId="0">
      <selection activeCell="A3" sqref="A3"/>
    </sheetView>
  </sheetViews>
  <sheetFormatPr baseColWidth="10" defaultRowHeight="13" x14ac:dyDescent="0.15"/>
  <sheetData>
    <row r="3" spans="1:2" x14ac:dyDescent="0.15">
      <c r="A3" s="13"/>
      <c r="B3" s="12"/>
    </row>
    <row r="4" spans="1:2" x14ac:dyDescent="0.15">
      <c r="A4" s="15"/>
      <c r="B4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showGridLines="0" zoomScaleNormal="100" workbookViewId="0">
      <selection activeCell="N12" sqref="N12"/>
    </sheetView>
  </sheetViews>
  <sheetFormatPr baseColWidth="10" defaultColWidth="12.5" defaultRowHeight="15.75" customHeight="1" x14ac:dyDescent="0.15"/>
  <cols>
    <col min="1" max="1" width="13.5" customWidth="1"/>
    <col min="2" max="2" width="11.5" customWidth="1"/>
    <col min="3" max="3" width="20.5" customWidth="1"/>
    <col min="4" max="4" width="7.1640625" customWidth="1"/>
    <col min="5" max="5" width="11" customWidth="1"/>
    <col min="6" max="6" width="12.1640625" customWidth="1"/>
    <col min="7" max="7" width="10.5" customWidth="1"/>
    <col min="8" max="8" width="7.5" customWidth="1"/>
    <col min="9" max="11" width="12.33203125" customWidth="1"/>
    <col min="12" max="12" width="14.33203125" customWidth="1"/>
  </cols>
  <sheetData>
    <row r="1" spans="1:12" ht="16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" x14ac:dyDescent="0.15">
      <c r="A2" s="1"/>
      <c r="B2" s="1"/>
      <c r="C2" s="38" t="s">
        <v>28</v>
      </c>
      <c r="D2" s="39"/>
      <c r="E2" s="39"/>
      <c r="F2" s="39"/>
      <c r="G2" s="39"/>
      <c r="H2" s="1"/>
      <c r="I2" s="1"/>
      <c r="J2" s="1"/>
      <c r="K2" s="1"/>
      <c r="L2" s="1"/>
    </row>
    <row r="3" spans="1:12" ht="16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3" x14ac:dyDescent="0.15">
      <c r="A4" s="40" t="s">
        <v>29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ht="15.75" customHeight="1" x14ac:dyDescent="0.1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</row>
    <row r="6" spans="1:12" ht="16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6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8" x14ac:dyDescent="0.15">
      <c r="A8" s="2" t="s">
        <v>30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6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34" x14ac:dyDescent="0.15">
      <c r="A10" s="3" t="s">
        <v>0</v>
      </c>
      <c r="B10" s="4" t="s">
        <v>1</v>
      </c>
      <c r="C10" s="4" t="s">
        <v>2</v>
      </c>
      <c r="D10" s="4" t="s">
        <v>3</v>
      </c>
      <c r="E10" s="5" t="s">
        <v>4</v>
      </c>
      <c r="F10" s="5" t="s">
        <v>5</v>
      </c>
      <c r="G10" s="4" t="s">
        <v>6</v>
      </c>
      <c r="H10" s="4" t="s">
        <v>7</v>
      </c>
      <c r="I10" s="4" t="s">
        <v>8</v>
      </c>
      <c r="J10" s="4" t="s">
        <v>54</v>
      </c>
      <c r="K10" s="4" t="s">
        <v>9</v>
      </c>
    </row>
    <row r="11" spans="1:12" ht="21" customHeight="1" x14ac:dyDescent="0.15">
      <c r="A11" s="6" t="s">
        <v>10</v>
      </c>
      <c r="B11" s="7" t="s">
        <v>11</v>
      </c>
      <c r="C11" s="7" t="s">
        <v>12</v>
      </c>
      <c r="D11" s="7" t="s">
        <v>13</v>
      </c>
      <c r="E11" s="8">
        <v>25</v>
      </c>
      <c r="F11" s="8">
        <v>20000</v>
      </c>
      <c r="G11" s="8">
        <f t="shared" ref="G11:G19" si="0">F11*E11</f>
        <v>500000</v>
      </c>
      <c r="H11" s="8">
        <v>60</v>
      </c>
      <c r="I11" s="8">
        <v>32350</v>
      </c>
      <c r="J11" s="8">
        <f>H11+E11</f>
        <v>85</v>
      </c>
      <c r="K11" s="8">
        <f t="shared" ref="K11:K19" si="1">I11*H11</f>
        <v>1941000</v>
      </c>
    </row>
    <row r="12" spans="1:12" ht="21" customHeight="1" x14ac:dyDescent="0.15">
      <c r="A12" s="6" t="s">
        <v>10</v>
      </c>
      <c r="B12" s="7" t="s">
        <v>11</v>
      </c>
      <c r="C12" s="7" t="s">
        <v>14</v>
      </c>
      <c r="D12" s="7" t="s">
        <v>15</v>
      </c>
      <c r="E12" s="8">
        <v>30</v>
      </c>
      <c r="F12" s="8">
        <v>15000</v>
      </c>
      <c r="G12" s="8">
        <f t="shared" si="0"/>
        <v>450000</v>
      </c>
      <c r="H12" s="8">
        <v>50</v>
      </c>
      <c r="I12" s="8">
        <v>18300</v>
      </c>
      <c r="J12" s="8">
        <f t="shared" ref="J12:J19" si="2">H12+E12</f>
        <v>80</v>
      </c>
      <c r="K12" s="8">
        <f t="shared" si="1"/>
        <v>915000</v>
      </c>
    </row>
    <row r="13" spans="1:12" ht="21" customHeight="1" x14ac:dyDescent="0.15">
      <c r="A13" s="6" t="s">
        <v>10</v>
      </c>
      <c r="B13" s="7" t="s">
        <v>16</v>
      </c>
      <c r="C13" s="7" t="s">
        <v>17</v>
      </c>
      <c r="D13" s="7" t="s">
        <v>18</v>
      </c>
      <c r="E13" s="8">
        <v>45</v>
      </c>
      <c r="F13" s="8">
        <v>8000</v>
      </c>
      <c r="G13" s="8">
        <f t="shared" si="0"/>
        <v>360000</v>
      </c>
      <c r="H13" s="8">
        <v>75</v>
      </c>
      <c r="I13" s="8">
        <v>15000</v>
      </c>
      <c r="J13" s="8">
        <f t="shared" si="2"/>
        <v>120</v>
      </c>
      <c r="K13" s="8">
        <f t="shared" si="1"/>
        <v>1125000</v>
      </c>
    </row>
    <row r="14" spans="1:12" ht="21" customHeight="1" x14ac:dyDescent="0.15">
      <c r="A14" s="6" t="s">
        <v>10</v>
      </c>
      <c r="B14" s="7" t="s">
        <v>16</v>
      </c>
      <c r="C14" s="7" t="s">
        <v>19</v>
      </c>
      <c r="D14" s="7" t="s">
        <v>20</v>
      </c>
      <c r="E14" s="8">
        <v>15</v>
      </c>
      <c r="F14" s="8">
        <v>7000</v>
      </c>
      <c r="G14" s="8">
        <f t="shared" si="0"/>
        <v>105000</v>
      </c>
      <c r="H14" s="8">
        <v>95</v>
      </c>
      <c r="I14" s="8">
        <v>10000</v>
      </c>
      <c r="J14" s="8">
        <f t="shared" si="2"/>
        <v>110</v>
      </c>
      <c r="K14" s="8">
        <f t="shared" si="1"/>
        <v>950000</v>
      </c>
    </row>
    <row r="15" spans="1:12" ht="21" customHeight="1" x14ac:dyDescent="0.15">
      <c r="A15" s="6" t="s">
        <v>10</v>
      </c>
      <c r="B15" s="7" t="s">
        <v>21</v>
      </c>
      <c r="C15" s="7" t="s">
        <v>22</v>
      </c>
      <c r="D15" s="7" t="s">
        <v>23</v>
      </c>
      <c r="E15" s="8">
        <v>89</v>
      </c>
      <c r="F15" s="8">
        <v>7000</v>
      </c>
      <c r="G15" s="8">
        <f t="shared" si="0"/>
        <v>623000</v>
      </c>
      <c r="H15" s="8">
        <v>53</v>
      </c>
      <c r="I15" s="8">
        <v>8500</v>
      </c>
      <c r="J15" s="8">
        <f t="shared" si="2"/>
        <v>142</v>
      </c>
      <c r="K15" s="8">
        <f t="shared" si="1"/>
        <v>450500</v>
      </c>
    </row>
    <row r="16" spans="1:12" ht="21" customHeight="1" x14ac:dyDescent="0.15">
      <c r="A16" s="6" t="s">
        <v>24</v>
      </c>
      <c r="B16" s="7" t="s">
        <v>16</v>
      </c>
      <c r="C16" s="7" t="s">
        <v>17</v>
      </c>
      <c r="D16" s="7" t="s">
        <v>18</v>
      </c>
      <c r="E16" s="8">
        <v>60</v>
      </c>
      <c r="F16" s="8">
        <v>8000</v>
      </c>
      <c r="G16" s="8">
        <f t="shared" si="0"/>
        <v>480000</v>
      </c>
      <c r="H16" s="8">
        <v>78</v>
      </c>
      <c r="I16" s="8">
        <v>12000</v>
      </c>
      <c r="J16" s="8">
        <f t="shared" si="2"/>
        <v>138</v>
      </c>
      <c r="K16" s="8">
        <f t="shared" si="1"/>
        <v>936000</v>
      </c>
    </row>
    <row r="17" spans="1:12" ht="21" customHeight="1" x14ac:dyDescent="0.15">
      <c r="A17" s="6" t="s">
        <v>24</v>
      </c>
      <c r="B17" s="7" t="s">
        <v>21</v>
      </c>
      <c r="C17" s="7" t="s">
        <v>22</v>
      </c>
      <c r="D17" s="7" t="s">
        <v>23</v>
      </c>
      <c r="E17" s="8">
        <v>95</v>
      </c>
      <c r="F17" s="8">
        <v>7000</v>
      </c>
      <c r="G17" s="8">
        <f t="shared" si="0"/>
        <v>665000</v>
      </c>
      <c r="H17" s="8">
        <v>96</v>
      </c>
      <c r="I17" s="8">
        <v>8500</v>
      </c>
      <c r="J17" s="8">
        <f t="shared" si="2"/>
        <v>191</v>
      </c>
      <c r="K17" s="8">
        <f t="shared" si="1"/>
        <v>816000</v>
      </c>
    </row>
    <row r="18" spans="1:12" ht="21" customHeight="1" x14ac:dyDescent="0.15">
      <c r="A18" s="6" t="s">
        <v>24</v>
      </c>
      <c r="B18" s="7" t="s">
        <v>21</v>
      </c>
      <c r="C18" s="7" t="s">
        <v>25</v>
      </c>
      <c r="D18" s="7" t="s">
        <v>23</v>
      </c>
      <c r="E18" s="8">
        <v>30</v>
      </c>
      <c r="F18" s="8">
        <v>5000</v>
      </c>
      <c r="G18" s="8">
        <f t="shared" si="0"/>
        <v>150000</v>
      </c>
      <c r="H18" s="8">
        <v>120</v>
      </c>
      <c r="I18" s="8">
        <v>72000</v>
      </c>
      <c r="J18" s="8">
        <f t="shared" si="2"/>
        <v>150</v>
      </c>
      <c r="K18" s="8">
        <f t="shared" si="1"/>
        <v>8640000</v>
      </c>
    </row>
    <row r="19" spans="1:12" ht="21" customHeight="1" x14ac:dyDescent="0.15">
      <c r="A19" s="6" t="s">
        <v>24</v>
      </c>
      <c r="B19" s="7" t="s">
        <v>11</v>
      </c>
      <c r="C19" s="7" t="s">
        <v>26</v>
      </c>
      <c r="D19" s="7" t="s">
        <v>27</v>
      </c>
      <c r="E19" s="8">
        <v>50</v>
      </c>
      <c r="F19" s="8">
        <v>140000</v>
      </c>
      <c r="G19" s="8">
        <f t="shared" si="0"/>
        <v>7000000</v>
      </c>
      <c r="H19" s="8">
        <v>5</v>
      </c>
      <c r="I19" s="8">
        <v>168000</v>
      </c>
      <c r="J19" s="8">
        <f t="shared" si="2"/>
        <v>55</v>
      </c>
      <c r="K19" s="8">
        <f t="shared" si="1"/>
        <v>840000</v>
      </c>
    </row>
    <row r="20" spans="1:12" ht="16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6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8" x14ac:dyDescent="0.15">
      <c r="A22" s="2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6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6" x14ac:dyDescent="0.15">
      <c r="A24" s="9" t="s">
        <v>32</v>
      </c>
      <c r="B24" s="9"/>
      <c r="C24" s="9"/>
      <c r="D24" s="9"/>
      <c r="E24" s="9"/>
      <c r="F24" s="9"/>
      <c r="G24" s="9"/>
      <c r="H24" s="9"/>
      <c r="I24" s="1"/>
      <c r="J24" s="1"/>
      <c r="K24" s="1"/>
      <c r="L24" s="1"/>
    </row>
    <row r="25" spans="1:12" ht="16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6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6" x14ac:dyDescent="0.15">
      <c r="A27" s="9" t="s">
        <v>33</v>
      </c>
      <c r="B27" s="9"/>
      <c r="C27" s="9"/>
      <c r="D27" s="9"/>
      <c r="E27" s="9"/>
      <c r="F27" s="9"/>
      <c r="G27" s="9"/>
      <c r="H27" s="9"/>
      <c r="I27" s="1"/>
      <c r="J27" s="1"/>
      <c r="K27" s="1"/>
      <c r="L27" s="1"/>
    </row>
    <row r="28" spans="1:12" ht="16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6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6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6" x14ac:dyDescent="0.15">
      <c r="A31" s="9" t="s">
        <v>34</v>
      </c>
      <c r="B31" s="9"/>
      <c r="C31" s="9"/>
      <c r="D31" s="9"/>
      <c r="E31" s="9"/>
      <c r="F31" s="9"/>
      <c r="G31" s="9"/>
      <c r="H31" s="9"/>
      <c r="I31" s="1"/>
      <c r="J31" s="1"/>
      <c r="K31" s="1"/>
      <c r="L31" s="1"/>
    </row>
    <row r="32" spans="1:12" ht="16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6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6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6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6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6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</sheetData>
  <mergeCells count="2">
    <mergeCell ref="C2:G2"/>
    <mergeCell ref="A4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0"/>
  <sheetViews>
    <sheetView showGridLines="0" workbookViewId="0">
      <selection activeCell="C25" sqref="C25"/>
    </sheetView>
  </sheetViews>
  <sheetFormatPr baseColWidth="10" defaultColWidth="12.5" defaultRowHeight="15.75" customHeight="1" x14ac:dyDescent="0.15"/>
  <sheetData>
    <row r="1" spans="1:2" ht="13" x14ac:dyDescent="0.15">
      <c r="A1" s="11" t="s">
        <v>1</v>
      </c>
      <c r="B1" s="12" t="s">
        <v>35</v>
      </c>
    </row>
    <row r="2" spans="1:2" ht="13" x14ac:dyDescent="0.15">
      <c r="A2" s="13" t="s">
        <v>16</v>
      </c>
      <c r="B2" s="45">
        <v>3011000</v>
      </c>
    </row>
    <row r="3" spans="1:2" ht="13" x14ac:dyDescent="0.15">
      <c r="A3" s="14" t="s">
        <v>11</v>
      </c>
      <c r="B3" s="46">
        <v>3696000</v>
      </c>
    </row>
    <row r="4" spans="1:2" ht="13" x14ac:dyDescent="0.15">
      <c r="A4" s="14" t="s">
        <v>21</v>
      </c>
      <c r="B4" s="46">
        <v>9906500</v>
      </c>
    </row>
    <row r="5" spans="1:2" ht="13" x14ac:dyDescent="0.15">
      <c r="A5" s="15" t="s">
        <v>36</v>
      </c>
      <c r="B5" s="47">
        <v>16613500</v>
      </c>
    </row>
    <row r="12" spans="1:2" ht="13" x14ac:dyDescent="0.15">
      <c r="A12" s="10" t="s">
        <v>16</v>
      </c>
      <c r="B12" s="10">
        <f>SUMIFS('Trang tính1'!L:L,'Trang tính1'!B:B,A12)</f>
        <v>0</v>
      </c>
    </row>
    <row r="13" spans="1:2" ht="13" x14ac:dyDescent="0.15">
      <c r="A13" s="10" t="s">
        <v>11</v>
      </c>
      <c r="B13" s="10">
        <f>SUMIFS('Trang tính1'!L:L,'Trang tính1'!B:B,A13)</f>
        <v>0</v>
      </c>
    </row>
    <row r="14" spans="1:2" ht="13" x14ac:dyDescent="0.15">
      <c r="A14" s="10" t="s">
        <v>21</v>
      </c>
      <c r="B14" s="10">
        <f>SUMIFS('Trang tính1'!L:L,'Trang tính1'!B:B,A14)</f>
        <v>0</v>
      </c>
    </row>
    <row r="18" spans="1:4" ht="13" x14ac:dyDescent="0.15">
      <c r="A18" s="13"/>
      <c r="B18" s="16"/>
      <c r="C18" s="11" t="s">
        <v>37</v>
      </c>
      <c r="D18" s="17"/>
    </row>
    <row r="19" spans="1:4" ht="13" x14ac:dyDescent="0.15">
      <c r="A19" s="11" t="s">
        <v>2</v>
      </c>
      <c r="B19" s="11" t="s">
        <v>0</v>
      </c>
      <c r="C19" s="13" t="s">
        <v>38</v>
      </c>
      <c r="D19" s="18" t="s">
        <v>39</v>
      </c>
    </row>
    <row r="20" spans="1:4" ht="13" x14ac:dyDescent="0.15">
      <c r="A20" s="13" t="s">
        <v>17</v>
      </c>
      <c r="B20" s="16"/>
      <c r="C20" s="41">
        <v>105</v>
      </c>
      <c r="D20" s="42">
        <v>840000</v>
      </c>
    </row>
    <row r="21" spans="1:4" ht="13" x14ac:dyDescent="0.15">
      <c r="A21" s="13" t="s">
        <v>22</v>
      </c>
      <c r="B21" s="16"/>
      <c r="C21" s="41">
        <v>184</v>
      </c>
      <c r="D21" s="42">
        <v>1288000</v>
      </c>
    </row>
    <row r="22" spans="1:4" ht="13" x14ac:dyDescent="0.15">
      <c r="A22" s="13" t="s">
        <v>14</v>
      </c>
      <c r="B22" s="16"/>
      <c r="C22" s="41">
        <v>30</v>
      </c>
      <c r="D22" s="42">
        <v>450000</v>
      </c>
    </row>
    <row r="23" spans="1:4" ht="13" x14ac:dyDescent="0.15">
      <c r="A23" s="13" t="s">
        <v>12</v>
      </c>
      <c r="B23" s="16"/>
      <c r="C23" s="41">
        <v>25</v>
      </c>
      <c r="D23" s="42">
        <v>500000</v>
      </c>
    </row>
    <row r="24" spans="1:4" ht="13" x14ac:dyDescent="0.15">
      <c r="A24" s="13" t="s">
        <v>25</v>
      </c>
      <c r="B24" s="16"/>
      <c r="C24" s="41">
        <v>30</v>
      </c>
      <c r="D24" s="42">
        <v>150000</v>
      </c>
    </row>
    <row r="25" spans="1:4" ht="13" x14ac:dyDescent="0.15">
      <c r="A25" s="13" t="s">
        <v>26</v>
      </c>
      <c r="B25" s="16"/>
      <c r="C25" s="41">
        <v>50</v>
      </c>
      <c r="D25" s="42">
        <v>7000000</v>
      </c>
    </row>
    <row r="26" spans="1:4" ht="13" x14ac:dyDescent="0.15">
      <c r="A26" s="13" t="s">
        <v>19</v>
      </c>
      <c r="B26" s="16"/>
      <c r="C26" s="41">
        <v>15</v>
      </c>
      <c r="D26" s="42">
        <v>105000</v>
      </c>
    </row>
    <row r="27" spans="1:4" ht="15.75" customHeight="1" x14ac:dyDescent="0.15">
      <c r="A27" s="15" t="s">
        <v>36</v>
      </c>
      <c r="B27" s="19"/>
      <c r="C27" s="43">
        <v>439</v>
      </c>
      <c r="D27" s="44">
        <v>10333000</v>
      </c>
    </row>
    <row r="32" spans="1:4" ht="13" x14ac:dyDescent="0.15">
      <c r="A32" s="11" t="s">
        <v>2</v>
      </c>
      <c r="B32" s="12" t="s">
        <v>40</v>
      </c>
    </row>
    <row r="33" spans="1:2" ht="13" x14ac:dyDescent="0.15">
      <c r="A33" s="13" t="s">
        <v>17</v>
      </c>
      <c r="B33" s="45">
        <v>153</v>
      </c>
    </row>
    <row r="34" spans="1:2" ht="13" x14ac:dyDescent="0.15">
      <c r="A34" s="14" t="s">
        <v>22</v>
      </c>
      <c r="B34" s="46">
        <v>149</v>
      </c>
    </row>
    <row r="35" spans="1:2" ht="13" x14ac:dyDescent="0.15">
      <c r="A35" s="14" t="s">
        <v>14</v>
      </c>
      <c r="B35" s="46">
        <v>50</v>
      </c>
    </row>
    <row r="36" spans="1:2" ht="13" x14ac:dyDescent="0.15">
      <c r="A36" s="14" t="s">
        <v>12</v>
      </c>
      <c r="B36" s="46">
        <v>60</v>
      </c>
    </row>
    <row r="37" spans="1:2" ht="13" x14ac:dyDescent="0.15">
      <c r="A37" s="14" t="s">
        <v>25</v>
      </c>
      <c r="B37" s="46">
        <v>120</v>
      </c>
    </row>
    <row r="38" spans="1:2" ht="13" x14ac:dyDescent="0.15">
      <c r="A38" s="14" t="s">
        <v>26</v>
      </c>
      <c r="B38" s="46">
        <v>5</v>
      </c>
    </row>
    <row r="39" spans="1:2" ht="13" x14ac:dyDescent="0.15">
      <c r="A39" s="14" t="s">
        <v>19</v>
      </c>
      <c r="B39" s="46">
        <v>95</v>
      </c>
    </row>
    <row r="40" spans="1:2" ht="13" x14ac:dyDescent="0.15">
      <c r="A40" s="15" t="s">
        <v>36</v>
      </c>
      <c r="B40" s="47">
        <v>632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81EA-8493-4B50-B754-BFFFFFB336A3}">
  <dimension ref="A3:B8"/>
  <sheetViews>
    <sheetView workbookViewId="0">
      <selection activeCell="J25" sqref="J25"/>
    </sheetView>
  </sheetViews>
  <sheetFormatPr baseColWidth="10" defaultColWidth="8.83203125" defaultRowHeight="13" x14ac:dyDescent="0.15"/>
  <cols>
    <col min="1" max="1" width="14" bestFit="1" customWidth="1"/>
    <col min="2" max="2" width="9.1640625" bestFit="1" customWidth="1"/>
  </cols>
  <sheetData>
    <row r="3" spans="1:2" x14ac:dyDescent="0.15">
      <c r="A3" s="11" t="s">
        <v>41</v>
      </c>
      <c r="B3" s="12"/>
    </row>
    <row r="4" spans="1:2" x14ac:dyDescent="0.15">
      <c r="A4" s="11" t="s">
        <v>1</v>
      </c>
      <c r="B4" s="12" t="s">
        <v>42</v>
      </c>
    </row>
    <row r="5" spans="1:2" x14ac:dyDescent="0.15">
      <c r="A5" s="13" t="s">
        <v>16</v>
      </c>
      <c r="B5" s="45">
        <v>3011000</v>
      </c>
    </row>
    <row r="6" spans="1:2" x14ac:dyDescent="0.15">
      <c r="A6" s="14" t="s">
        <v>11</v>
      </c>
      <c r="B6" s="46">
        <v>3696000</v>
      </c>
    </row>
    <row r="7" spans="1:2" x14ac:dyDescent="0.15">
      <c r="A7" s="14" t="s">
        <v>21</v>
      </c>
      <c r="B7" s="46">
        <v>9906500</v>
      </c>
    </row>
    <row r="8" spans="1:2" x14ac:dyDescent="0.15">
      <c r="A8" s="15" t="s">
        <v>36</v>
      </c>
      <c r="B8" s="47">
        <v>16613500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F7BB-BFA8-D54F-8485-B66BBFB5131C}">
  <dimension ref="A1:E25"/>
  <sheetViews>
    <sheetView workbookViewId="0">
      <selection activeCell="D20" sqref="D20"/>
    </sheetView>
  </sheetViews>
  <sheetFormatPr baseColWidth="10" defaultRowHeight="13" x14ac:dyDescent="0.15"/>
  <cols>
    <col min="2" max="2" width="25" customWidth="1"/>
    <col min="3" max="3" width="23.1640625" customWidth="1"/>
    <col min="4" max="4" width="42.6640625" customWidth="1"/>
    <col min="5" max="5" width="15" customWidth="1"/>
  </cols>
  <sheetData>
    <row r="1" spans="1:5" ht="16" x14ac:dyDescent="0.2">
      <c r="B1" s="23" t="s">
        <v>46</v>
      </c>
    </row>
    <row r="4" spans="1:5" x14ac:dyDescent="0.15">
      <c r="A4" s="24" t="s">
        <v>49</v>
      </c>
      <c r="B4" s="24" t="s">
        <v>2</v>
      </c>
      <c r="C4" s="24" t="s">
        <v>47</v>
      </c>
      <c r="D4" s="24" t="s">
        <v>48</v>
      </c>
      <c r="E4" s="24" t="s">
        <v>50</v>
      </c>
    </row>
    <row r="5" spans="1:5" ht="16" x14ac:dyDescent="0.15">
      <c r="A5">
        <v>1</v>
      </c>
      <c r="B5" s="7" t="s">
        <v>12</v>
      </c>
      <c r="C5" s="8">
        <v>25</v>
      </c>
      <c r="D5" s="8">
        <v>60</v>
      </c>
      <c r="E5" s="25"/>
    </row>
    <row r="6" spans="1:5" ht="16" x14ac:dyDescent="0.15">
      <c r="A6">
        <v>2</v>
      </c>
      <c r="B6" s="7" t="s">
        <v>14</v>
      </c>
      <c r="C6" s="8">
        <v>30</v>
      </c>
      <c r="D6" s="8">
        <v>50</v>
      </c>
      <c r="E6" s="25"/>
    </row>
    <row r="7" spans="1:5" ht="16" x14ac:dyDescent="0.15">
      <c r="A7">
        <v>3</v>
      </c>
      <c r="B7" s="7" t="s">
        <v>17</v>
      </c>
      <c r="C7" s="8">
        <v>45</v>
      </c>
      <c r="D7" s="8">
        <v>75</v>
      </c>
      <c r="E7" s="25"/>
    </row>
    <row r="8" spans="1:5" ht="16" x14ac:dyDescent="0.15">
      <c r="A8">
        <v>4</v>
      </c>
      <c r="B8" s="7" t="s">
        <v>19</v>
      </c>
      <c r="C8" s="8">
        <v>15</v>
      </c>
      <c r="D8" s="8">
        <v>95</v>
      </c>
      <c r="E8" s="25"/>
    </row>
    <row r="9" spans="1:5" ht="16" x14ac:dyDescent="0.15">
      <c r="A9">
        <v>5</v>
      </c>
      <c r="B9" s="7" t="s">
        <v>22</v>
      </c>
      <c r="C9" s="8">
        <v>89</v>
      </c>
      <c r="D9" s="8">
        <v>53</v>
      </c>
      <c r="E9" s="25"/>
    </row>
    <row r="10" spans="1:5" ht="16" x14ac:dyDescent="0.15">
      <c r="A10">
        <v>6</v>
      </c>
      <c r="B10" s="7" t="s">
        <v>17</v>
      </c>
      <c r="C10" s="8">
        <v>60</v>
      </c>
      <c r="D10" s="8">
        <v>78</v>
      </c>
      <c r="E10" s="25"/>
    </row>
    <row r="11" spans="1:5" ht="16" x14ac:dyDescent="0.15">
      <c r="A11">
        <v>7</v>
      </c>
      <c r="B11" s="7" t="s">
        <v>22</v>
      </c>
      <c r="C11" s="8">
        <v>95</v>
      </c>
      <c r="D11" s="8">
        <v>96</v>
      </c>
      <c r="E11" s="25"/>
    </row>
    <row r="12" spans="1:5" ht="16" x14ac:dyDescent="0.15">
      <c r="A12">
        <v>8</v>
      </c>
      <c r="B12" s="7" t="s">
        <v>25</v>
      </c>
      <c r="C12" s="8">
        <v>30</v>
      </c>
      <c r="D12" s="8">
        <v>120</v>
      </c>
      <c r="E12" s="25"/>
    </row>
    <row r="13" spans="1:5" ht="16" x14ac:dyDescent="0.15">
      <c r="A13">
        <v>9</v>
      </c>
      <c r="B13" s="7" t="s">
        <v>26</v>
      </c>
      <c r="C13" s="8">
        <v>50</v>
      </c>
      <c r="D13" s="8">
        <v>5</v>
      </c>
      <c r="E13" s="25"/>
    </row>
    <row r="16" spans="1:5" x14ac:dyDescent="0.15">
      <c r="C16" s="22" t="s">
        <v>52</v>
      </c>
      <c r="D16" s="22" t="s">
        <v>53</v>
      </c>
    </row>
    <row r="18" spans="2:3" x14ac:dyDescent="0.15">
      <c r="B18" s="52" t="s">
        <v>58</v>
      </c>
    </row>
    <row r="19" spans="2:3" x14ac:dyDescent="0.15">
      <c r="B19" s="52" t="s">
        <v>64</v>
      </c>
      <c r="C19" s="53"/>
    </row>
    <row r="20" spans="2:3" x14ac:dyDescent="0.15">
      <c r="B20" s="53" t="s">
        <v>59</v>
      </c>
      <c r="C20" s="53"/>
    </row>
    <row r="21" spans="2:3" x14ac:dyDescent="0.15">
      <c r="B21" s="53" t="s">
        <v>60</v>
      </c>
      <c r="C21" s="53"/>
    </row>
    <row r="22" spans="2:3" x14ac:dyDescent="0.15">
      <c r="B22" s="53" t="s">
        <v>61</v>
      </c>
      <c r="C22" s="53"/>
    </row>
    <row r="23" spans="2:3" x14ac:dyDescent="0.15">
      <c r="B23" s="53" t="s">
        <v>63</v>
      </c>
    </row>
    <row r="24" spans="2:3" x14ac:dyDescent="0.15">
      <c r="B24" s="53" t="s">
        <v>62</v>
      </c>
    </row>
    <row r="25" spans="2:3" x14ac:dyDescent="0.15">
      <c r="B25" s="22" t="s">
        <v>65</v>
      </c>
    </row>
  </sheetData>
  <phoneticPr fontId="10" type="noConversion"/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7CAB-A17E-D244-B200-2F473DC10DA8}">
  <dimension ref="A3:D13"/>
  <sheetViews>
    <sheetView workbookViewId="0">
      <selection activeCell="L38" sqref="L38"/>
    </sheetView>
  </sheetViews>
  <sheetFormatPr baseColWidth="10" defaultRowHeight="13" x14ac:dyDescent="0.15"/>
  <cols>
    <col min="1" max="1" width="14.1640625" bestFit="1" customWidth="1"/>
    <col min="2" max="2" width="12.33203125" bestFit="1" customWidth="1"/>
    <col min="3" max="3" width="14.1640625" bestFit="1" customWidth="1"/>
    <col min="4" max="4" width="16.83203125" bestFit="1" customWidth="1"/>
  </cols>
  <sheetData>
    <row r="3" spans="1:4" x14ac:dyDescent="0.15">
      <c r="A3" s="13"/>
      <c r="B3" s="16"/>
      <c r="C3" s="11" t="s">
        <v>43</v>
      </c>
      <c r="D3" s="17"/>
    </row>
    <row r="4" spans="1:4" x14ac:dyDescent="0.15">
      <c r="A4" s="11" t="s">
        <v>0</v>
      </c>
      <c r="B4" s="11" t="s">
        <v>1</v>
      </c>
      <c r="C4" s="13" t="s">
        <v>55</v>
      </c>
      <c r="D4" s="18" t="s">
        <v>57</v>
      </c>
    </row>
    <row r="5" spans="1:4" x14ac:dyDescent="0.15">
      <c r="A5" s="13" t="s">
        <v>10</v>
      </c>
      <c r="B5" s="13" t="s">
        <v>16</v>
      </c>
      <c r="C5" s="41">
        <v>465000</v>
      </c>
      <c r="D5" s="42">
        <v>60</v>
      </c>
    </row>
    <row r="6" spans="1:4" x14ac:dyDescent="0.15">
      <c r="A6" s="20"/>
      <c r="B6" s="14" t="s">
        <v>11</v>
      </c>
      <c r="C6" s="50">
        <v>950000</v>
      </c>
      <c r="D6" s="51">
        <v>55</v>
      </c>
    </row>
    <row r="7" spans="1:4" x14ac:dyDescent="0.15">
      <c r="A7" s="20"/>
      <c r="B7" s="14" t="s">
        <v>21</v>
      </c>
      <c r="C7" s="50">
        <v>623000</v>
      </c>
      <c r="D7" s="51">
        <v>89</v>
      </c>
    </row>
    <row r="8" spans="1:4" x14ac:dyDescent="0.15">
      <c r="A8" s="13" t="s">
        <v>44</v>
      </c>
      <c r="B8" s="16"/>
      <c r="C8" s="41">
        <v>2038000</v>
      </c>
      <c r="D8" s="42">
        <v>204</v>
      </c>
    </row>
    <row r="9" spans="1:4" x14ac:dyDescent="0.15">
      <c r="A9" s="13" t="s">
        <v>24</v>
      </c>
      <c r="B9" s="13" t="s">
        <v>16</v>
      </c>
      <c r="C9" s="41">
        <v>480000</v>
      </c>
      <c r="D9" s="42">
        <v>60</v>
      </c>
    </row>
    <row r="10" spans="1:4" x14ac:dyDescent="0.15">
      <c r="A10" s="20"/>
      <c r="B10" s="14" t="s">
        <v>11</v>
      </c>
      <c r="C10" s="50">
        <v>7000000</v>
      </c>
      <c r="D10" s="51">
        <v>50</v>
      </c>
    </row>
    <row r="11" spans="1:4" x14ac:dyDescent="0.15">
      <c r="A11" s="20"/>
      <c r="B11" s="14" t="s">
        <v>21</v>
      </c>
      <c r="C11" s="50">
        <v>815000</v>
      </c>
      <c r="D11" s="51">
        <v>125</v>
      </c>
    </row>
    <row r="12" spans="1:4" x14ac:dyDescent="0.15">
      <c r="A12" s="13" t="s">
        <v>45</v>
      </c>
      <c r="B12" s="16"/>
      <c r="C12" s="41">
        <v>8295000</v>
      </c>
      <c r="D12" s="42">
        <v>235</v>
      </c>
    </row>
    <row r="13" spans="1:4" x14ac:dyDescent="0.15">
      <c r="A13" s="15" t="s">
        <v>36</v>
      </c>
      <c r="B13" s="19"/>
      <c r="C13" s="43">
        <v>10333000</v>
      </c>
      <c r="D13" s="44">
        <v>439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F0B2-3A55-5A47-9C22-E98A9804E5A8}">
  <dimension ref="A4:D31"/>
  <sheetViews>
    <sheetView workbookViewId="0">
      <selection activeCell="O31" sqref="O31"/>
    </sheetView>
  </sheetViews>
  <sheetFormatPr baseColWidth="10" defaultRowHeight="13" x14ac:dyDescent="0.15"/>
  <cols>
    <col min="1" max="1" width="12.83203125" bestFit="1" customWidth="1"/>
    <col min="2" max="2" width="17" bestFit="1" customWidth="1"/>
    <col min="3" max="3" width="14.1640625" bestFit="1" customWidth="1"/>
    <col min="4" max="4" width="11.1640625" bestFit="1" customWidth="1"/>
    <col min="5" max="5" width="14.1640625" bestFit="1" customWidth="1"/>
  </cols>
  <sheetData>
    <row r="4" spans="1:4" x14ac:dyDescent="0.15">
      <c r="A4" s="13"/>
      <c r="B4" s="11" t="s">
        <v>43</v>
      </c>
      <c r="C4" s="16"/>
      <c r="D4" s="17"/>
    </row>
    <row r="5" spans="1:4" x14ac:dyDescent="0.15">
      <c r="A5" s="11" t="s">
        <v>0</v>
      </c>
      <c r="B5" s="13" t="s">
        <v>41</v>
      </c>
      <c r="C5" s="21" t="s">
        <v>55</v>
      </c>
      <c r="D5" s="18" t="s">
        <v>56</v>
      </c>
    </row>
    <row r="6" spans="1:4" x14ac:dyDescent="0.15">
      <c r="A6" s="13" t="s">
        <v>10</v>
      </c>
      <c r="B6" s="41">
        <v>5381500</v>
      </c>
      <c r="C6" s="48">
        <v>2038000</v>
      </c>
      <c r="D6" s="26">
        <v>3343500</v>
      </c>
    </row>
    <row r="7" spans="1:4" x14ac:dyDescent="0.15">
      <c r="A7" s="15" t="s">
        <v>36</v>
      </c>
      <c r="B7" s="43">
        <v>5381500</v>
      </c>
      <c r="C7" s="49">
        <v>2038000</v>
      </c>
      <c r="D7" s="28">
        <v>3343500</v>
      </c>
    </row>
    <row r="28" spans="1:4" x14ac:dyDescent="0.15">
      <c r="A28" s="13"/>
      <c r="B28" s="11" t="s">
        <v>43</v>
      </c>
      <c r="C28" s="16"/>
      <c r="D28" s="17"/>
    </row>
    <row r="29" spans="1:4" x14ac:dyDescent="0.15">
      <c r="A29" s="11" t="s">
        <v>0</v>
      </c>
      <c r="B29" s="13" t="s">
        <v>51</v>
      </c>
      <c r="C29" s="21" t="s">
        <v>55</v>
      </c>
      <c r="D29" s="18" t="s">
        <v>56</v>
      </c>
    </row>
    <row r="30" spans="1:4" x14ac:dyDescent="0.15">
      <c r="A30" s="13" t="s">
        <v>24</v>
      </c>
      <c r="B30" s="41">
        <v>2808000</v>
      </c>
      <c r="C30" s="48">
        <v>8295000</v>
      </c>
      <c r="D30" s="26">
        <v>2937000</v>
      </c>
    </row>
    <row r="31" spans="1:4" x14ac:dyDescent="0.15">
      <c r="A31" s="15" t="s">
        <v>36</v>
      </c>
      <c r="B31" s="43">
        <v>2808000</v>
      </c>
      <c r="C31" s="49">
        <v>8295000</v>
      </c>
      <c r="D31" s="28">
        <v>2937000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E5BE-11D8-9346-A7D7-F9A534F69D80}">
  <dimension ref="A3:B32"/>
  <sheetViews>
    <sheetView workbookViewId="0">
      <selection activeCell="K12" sqref="K12"/>
    </sheetView>
  </sheetViews>
  <sheetFormatPr baseColWidth="10" defaultRowHeight="13" x14ac:dyDescent="0.15"/>
  <cols>
    <col min="1" max="1" width="15.1640625" bestFit="1" customWidth="1"/>
    <col min="2" max="3" width="9.1640625" bestFit="1" customWidth="1"/>
    <col min="4" max="4" width="11.83203125" bestFit="1" customWidth="1"/>
  </cols>
  <sheetData>
    <row r="3" spans="1:2" x14ac:dyDescent="0.15">
      <c r="A3" s="11" t="s">
        <v>41</v>
      </c>
      <c r="B3" s="12"/>
    </row>
    <row r="4" spans="1:2" x14ac:dyDescent="0.15">
      <c r="A4" s="11" t="s">
        <v>1</v>
      </c>
      <c r="B4" s="12" t="s">
        <v>42</v>
      </c>
    </row>
    <row r="5" spans="1:2" x14ac:dyDescent="0.15">
      <c r="A5" s="13" t="s">
        <v>16</v>
      </c>
      <c r="B5" s="45">
        <v>3011000</v>
      </c>
    </row>
    <row r="6" spans="1:2" x14ac:dyDescent="0.15">
      <c r="A6" s="14" t="s">
        <v>11</v>
      </c>
      <c r="B6" s="46">
        <v>3696000</v>
      </c>
    </row>
    <row r="7" spans="1:2" x14ac:dyDescent="0.15">
      <c r="A7" s="14" t="s">
        <v>21</v>
      </c>
      <c r="B7" s="46">
        <v>9906500</v>
      </c>
    </row>
    <row r="8" spans="1:2" x14ac:dyDescent="0.15">
      <c r="A8" s="15" t="s">
        <v>36</v>
      </c>
      <c r="B8" s="47">
        <v>16613500</v>
      </c>
    </row>
    <row r="23" spans="1:2" x14ac:dyDescent="0.15">
      <c r="A23" s="11" t="s">
        <v>41</v>
      </c>
      <c r="B23" s="12"/>
    </row>
    <row r="24" spans="1:2" x14ac:dyDescent="0.15">
      <c r="A24" s="11" t="s">
        <v>2</v>
      </c>
      <c r="B24" s="12" t="s">
        <v>42</v>
      </c>
    </row>
    <row r="25" spans="1:2" x14ac:dyDescent="0.15">
      <c r="A25" s="13" t="s">
        <v>17</v>
      </c>
      <c r="B25" s="45">
        <v>2061000</v>
      </c>
    </row>
    <row r="26" spans="1:2" x14ac:dyDescent="0.15">
      <c r="A26" s="14" t="s">
        <v>22</v>
      </c>
      <c r="B26" s="46">
        <v>1266500</v>
      </c>
    </row>
    <row r="27" spans="1:2" x14ac:dyDescent="0.15">
      <c r="A27" s="14" t="s">
        <v>14</v>
      </c>
      <c r="B27" s="46">
        <v>915000</v>
      </c>
    </row>
    <row r="28" spans="1:2" x14ac:dyDescent="0.15">
      <c r="A28" s="14" t="s">
        <v>12</v>
      </c>
      <c r="B28" s="46">
        <v>1941000</v>
      </c>
    </row>
    <row r="29" spans="1:2" x14ac:dyDescent="0.15">
      <c r="A29" s="14" t="s">
        <v>25</v>
      </c>
      <c r="B29" s="46">
        <v>8640000</v>
      </c>
    </row>
    <row r="30" spans="1:2" x14ac:dyDescent="0.15">
      <c r="A30" s="14" t="s">
        <v>26</v>
      </c>
      <c r="B30" s="46">
        <v>840000</v>
      </c>
    </row>
    <row r="31" spans="1:2" x14ac:dyDescent="0.15">
      <c r="A31" s="14" t="s">
        <v>19</v>
      </c>
      <c r="B31" s="46">
        <v>950000</v>
      </c>
    </row>
    <row r="32" spans="1:2" x14ac:dyDescent="0.15">
      <c r="A32" s="15" t="s">
        <v>36</v>
      </c>
      <c r="B32" s="47">
        <v>16613500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EA22978237CB43AAEAE064E26E999E" ma:contentTypeVersion="29" ma:contentTypeDescription="Create a new document." ma:contentTypeScope="" ma:versionID="c1f77164998fc09ecdd81a53d921b347">
  <xsd:schema xmlns:xsd="http://www.w3.org/2001/XMLSchema" xmlns:xs="http://www.w3.org/2001/XMLSchema" xmlns:p="http://schemas.microsoft.com/office/2006/metadata/properties" xmlns:ns2="41bb4f71-7d59-4a9d-8f5f-08f8df1839fd" targetNamespace="http://schemas.microsoft.com/office/2006/metadata/properties" ma:root="true" ma:fieldsID="18754cfc7d55c33e97f74b9182423943" ns2:_="">
    <xsd:import namespace="41bb4f71-7d59-4a9d-8f5f-08f8df1839fd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b4f71-7d59-4a9d-8f5f-08f8df1839fd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Teams_Channel_Section_Location" ma:index="28" nillable="true" ma:displayName="Teams Channel Section Location" ma:internalName="Teams_Channel_Section_Location">
      <xsd:simpleType>
        <xsd:restriction base="dms:Text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3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3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6A39FA-7F7A-47BE-9619-78EEAF2C6B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bb4f71-7d59-4a9d-8f5f-08f8df1839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EF13CF-0439-4A7D-B1EC-502C148D41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RawData</vt:lpstr>
      <vt:lpstr>Sheet1</vt:lpstr>
      <vt:lpstr>Trang tính1</vt:lpstr>
      <vt:lpstr>Bảng tổng hợp 3</vt:lpstr>
      <vt:lpstr>Doanh số</vt:lpstr>
      <vt:lpstr>Cau hoi</vt:lpstr>
      <vt:lpstr>D1.soluongvgiatritonkho</vt:lpstr>
      <vt:lpstr>D2.Doanhthu-cuahang</vt:lpstr>
      <vt:lpstr>D3.nhomhang&amp;mathang-doanhthu</vt:lpstr>
      <vt:lpstr>D4.cuahang-mathang</vt:lpstr>
      <vt:lpstr>D5.banchaynhat</vt:lpstr>
      <vt:lpstr>D6.Doanh thu va loi nuan</vt:lpstr>
      <vt:lpstr>D7.Loinhuanmathang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 DOAN</cp:lastModifiedBy>
  <cp:revision/>
  <dcterms:created xsi:type="dcterms:W3CDTF">2024-04-12T11:47:16Z</dcterms:created>
  <dcterms:modified xsi:type="dcterms:W3CDTF">2024-04-14T05:42:58Z</dcterms:modified>
  <cp:category/>
  <cp:contentStatus/>
</cp:coreProperties>
</file>