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list" sheetId="1" r:id="rId4"/>
    <sheet state="visible" name="POA" sheetId="2" r:id="rId5"/>
    <sheet state="visible" name="Python" sheetId="3" r:id="rId6"/>
    <sheet state="visible" name="Stats" sheetId="4" r:id="rId7"/>
    <sheet state="visible" name="ML" sheetId="5" r:id="rId8"/>
    <sheet state="visible" name="FE" sheetId="6" r:id="rId9"/>
    <sheet state="visible" name="DL" sheetId="7" r:id="rId10"/>
    <sheet state="visible" name="NLP" sheetId="8" r:id="rId11"/>
    <sheet state="visible" name="DML" sheetId="9" r:id="rId12"/>
    <sheet state="visible" name="MLOPS" sheetId="10" r:id="rId13"/>
    <sheet state="visible" name="DSIQ" sheetId="11" r:id="rId14"/>
  </sheets>
  <definedNames/>
  <calcPr/>
</workbook>
</file>

<file path=xl/sharedStrings.xml><?xml version="1.0" encoding="utf-8"?>
<sst xmlns="http://schemas.openxmlformats.org/spreadsheetml/2006/main" count="971" uniqueCount="404">
  <si>
    <t>SN</t>
  </si>
  <si>
    <t>Title</t>
  </si>
  <si>
    <t>Link</t>
  </si>
  <si>
    <t>Count</t>
  </si>
  <si>
    <t>Time</t>
  </si>
  <si>
    <t>Time (H)</t>
  </si>
  <si>
    <t>Master</t>
  </si>
  <si>
    <t>Python</t>
  </si>
  <si>
    <t>https://www.youtube.com/playlist?list=PLZoTAELRMXVNUL99R4bDlVYsncUNvwUBB</t>
  </si>
  <si>
    <t>Yet to Start</t>
  </si>
  <si>
    <t>Stats</t>
  </si>
  <si>
    <t>https://www.youtube.com/playlist?list=PLZoTAELRMXVMhVyr3Ri9IQ-t5QPBtxzJO</t>
  </si>
  <si>
    <t>In Progress</t>
  </si>
  <si>
    <t>ML</t>
  </si>
  <si>
    <t>https://www.youtube.com/playlist?list=PLZoTAELRMXVPBTrWtJkn3wWQxZkmTXGwe</t>
  </si>
  <si>
    <t>On Hold</t>
  </si>
  <si>
    <t>FE</t>
  </si>
  <si>
    <t>https://www.youtube.com/playlist?list=PLZoTAELRMXVPwYGE2PXD3x0bfKnR0cJjN</t>
  </si>
  <si>
    <t>Completed</t>
  </si>
  <si>
    <t>DL</t>
  </si>
  <si>
    <t>https://www.youtube.com/playlist?list=PLZoTAELRMXVPGU70ZGsckrMdr0FteeRUi</t>
  </si>
  <si>
    <t>NLP</t>
  </si>
  <si>
    <t>https://www.youtube.com/playlist?list=PLZoTAELRMXVMdJ5sqbCK2LiM0HhQVWNzm</t>
  </si>
  <si>
    <t>DML</t>
  </si>
  <si>
    <t>https://www.youtube.com/playlist?list=PLZoTAELRMXVOAvUbePX1lTdxQR8EY35Z1</t>
  </si>
  <si>
    <t>MLOPS</t>
  </si>
  <si>
    <t>https://www.youtube.com/playlist?list=PLZoTAELRMXVOk1pRcOCaG5xtXxgMalpIe</t>
  </si>
  <si>
    <t>DSIQ</t>
  </si>
  <si>
    <t>https://www.youtube.com/playlist?list=PLZoTAELRMXVPkl7oRvzyNnyj1HS4wt2K-</t>
  </si>
  <si>
    <t>Total</t>
  </si>
  <si>
    <t>Task</t>
  </si>
  <si>
    <t>Remaining</t>
  </si>
  <si>
    <t>Per%</t>
  </si>
  <si>
    <t>BAR</t>
  </si>
  <si>
    <t>Tasks</t>
  </si>
  <si>
    <t>Hours</t>
  </si>
  <si>
    <t>List</t>
  </si>
  <si>
    <t>Current Status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</si>
  <si>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</si>
  <si>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</si>
  <si>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</si>
  <si>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</si>
  <si>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</si>
  <si>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</si>
  <si>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</si>
  <si>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</si>
  <si>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</si>
  <si>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</si>
  <si>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</si>
  <si>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</si>
  <si>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</si>
  <si>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</si>
  <si>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</si>
  <si>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</si>
  <si>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</si>
  <si>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</si>
  <si>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</si>
  <si>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</si>
  <si>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</si>
  <si>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</si>
  <si>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</si>
  <si>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</si>
  <si>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</si>
  <si>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</si>
  <si>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</si>
  <si>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</si>
  <si>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</si>
  <si>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</si>
  <si>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</si>
  <si>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</si>
  <si>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</si>
  <si>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</si>
  <si>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</si>
  <si>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</si>
  <si>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</si>
  <si>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</si>
  <si>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</si>
  <si>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</si>
  <si>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</si>
  <si>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</si>
  <si>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</si>
  <si>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</si>
  <si>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</si>
  <si>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</si>
  <si>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</si>
  <si>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</si>
  <si>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</si>
  <si>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</si>
  <si>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</si>
  <si>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</si>
  <si>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</si>
  <si>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</si>
  <si>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</si>
  <si>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</si>
  <si>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</si>
  <si>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</si>
  <si>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</si>
  <si>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</si>
  <si>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</si>
  <si>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</si>
  <si>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</si>
  <si>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</si>
  <si>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</si>
  <si>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</si>
  <si>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</si>
  <si>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</si>
  <si>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</si>
  <si>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</si>
  <si>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</si>
  <si>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</si>
  <si>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</si>
  <si>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</si>
  <si>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Stats Interview Series #3-Asked In Interview #shorts⭐ ⭐⭐⭐⭐⭐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</si>
  <si>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</si>
  <si>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</si>
  <si>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</si>
  <si>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</si>
  <si>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</si>
  <si>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</si>
  <si>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</si>
  <si>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</si>
  <si>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</si>
  <si>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</si>
  <si>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</si>
  <si>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</si>
  <si>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</si>
  <si>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</si>
  <si>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</si>
  <si>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</si>
  <si>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</si>
  <si>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</si>
  <si>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</si>
  <si>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</si>
  <si>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</si>
  <si>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</si>
  <si>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</si>
  <si>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</si>
  <si>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</si>
  <si>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</si>
  <si>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</si>
  <si>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</si>
  <si>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</si>
  <si>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</si>
  <si>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</si>
  <si>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</si>
  <si>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</si>
  <si>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</si>
  <si>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</si>
  <si>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</si>
  <si>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</si>
  <si>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</si>
  <si>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</si>
  <si>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</si>
  <si>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</si>
  <si>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</si>
  <si>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</si>
  <si>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</si>
  <si>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</si>
  <si>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</si>
  <si>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</si>
  <si>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</si>
  <si>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</si>
  <si>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</si>
  <si>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</si>
  <si>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</si>
  <si>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</si>
  <si>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</si>
  <si>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</si>
  <si>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</si>
  <si>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</si>
  <si>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</si>
  <si>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</si>
  <si>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</si>
  <si>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</si>
  <si>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</si>
  <si>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</si>
  <si>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</si>
  <si>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</si>
  <si>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</si>
  <si>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</si>
  <si>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</si>
  <si>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</si>
  <si>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</si>
  <si>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</si>
  <si>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</si>
  <si>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</si>
  <si>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</si>
  <si>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</si>
  <si>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</si>
  <si>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</si>
  <si>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</si>
  <si>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</si>
  <si>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</si>
  <si>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</si>
  <si>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</si>
  <si>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</si>
  <si>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</si>
  <si>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</si>
  <si>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</si>
  <si>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</si>
  <si>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</si>
  <si>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</si>
  <si>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</si>
  <si>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</si>
  <si>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</si>
  <si>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</si>
  <si>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</si>
  <si>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</si>
  <si>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</si>
  <si>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</si>
  <si>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</si>
  <si>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</si>
  <si>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</si>
  <si>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</si>
  <si>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</si>
  <si>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</si>
  <si>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</si>
  <si>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</si>
  <si>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</si>
  <si>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</si>
  <si>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</si>
  <si>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</si>
  <si>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</si>
  <si>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</si>
  <si>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</si>
  <si>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</si>
  <si>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</si>
  <si>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</si>
  <si>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</si>
  <si>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</si>
  <si>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</si>
  <si>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</si>
  <si>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</si>
  <si>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</si>
  <si>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</si>
  <si>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</si>
  <si>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</si>
  <si>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</si>
  <si>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</si>
  <si>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</si>
  <si>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</si>
  <si>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</si>
  <si>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</si>
  <si>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</si>
  <si>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</si>
  <si>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</si>
  <si>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</si>
  <si>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</si>
  <si>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</si>
  <si>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</si>
  <si>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</si>
  <si>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</si>
  <si>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</si>
  <si>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</si>
  <si>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</si>
  <si>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</si>
  <si>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</si>
  <si>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</si>
  <si>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</si>
  <si>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</si>
  <si>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</si>
  <si>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</si>
  <si>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</si>
  <si>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</si>
  <si>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</si>
  <si>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</si>
  <si>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</si>
  <si>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</si>
  <si>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</si>
  <si>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</si>
  <si>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</si>
  <si>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</si>
  <si>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</si>
  <si>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</si>
  <si>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</si>
  <si>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</si>
  <si>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</si>
  <si>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</si>
  <si>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</si>
  <si>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</si>
  <si>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</si>
  <si>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</si>
  <si>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</si>
  <si>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</si>
  <si>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</si>
  <si>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</si>
  <si>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</si>
  <si>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</si>
  <si>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</si>
  <si>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</si>
  <si>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</si>
  <si>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</si>
  <si>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</si>
  <si>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</si>
  <si>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</si>
  <si>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</si>
  <si>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</si>
  <si>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</si>
  <si>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</si>
  <si>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</si>
  <si>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</si>
  <si>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</si>
  <si>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</si>
  <si>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</si>
  <si>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</si>
  <si>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</si>
  <si>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</si>
  <si>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</si>
  <si>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</si>
  <si>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</si>
  <si>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</si>
  <si>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</si>
  <si>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</si>
  <si>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</si>
  <si>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</si>
  <si>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</si>
  <si>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</si>
  <si>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</si>
  <si>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</si>
  <si>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</si>
  <si>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</si>
  <si>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</si>
  <si>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</si>
  <si>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</si>
  <si>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</si>
  <si>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</si>
  <si>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</si>
  <si>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</si>
  <si>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</si>
  <si>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</si>
  <si>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</si>
  <si>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</si>
  <si>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</si>
  <si>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</si>
  <si>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</si>
  <si>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</si>
  <si>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</si>
  <si>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Machine Learning Models Using FastAPI-Deployment Of ML Models As API's</t>
  </si>
  <si>
    <t>How To Deploy FastAPI Machine Learning Models In Heroku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</si>
  <si>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</si>
  <si>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</si>
  <si>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</si>
  <si>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</si>
  <si>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</si>
  <si>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</si>
  <si>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</si>
  <si>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</si>
  <si>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2- Linear Regression Interview Question-The Most Important Algorithm In ML &amp; DS🔥🔥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</si>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</sst>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b/>
      <sz val="11.0"/>
      <color theme="0"/>
      <name val="Calibri"/>
    </font>
    <font>
      <sz val="11.0"/>
      <color theme="1"/>
      <name val="Calibri"/>
    </font>
    <font>
      <u/>
      <sz val="11.0"/>
      <color theme="10"/>
    </font>
    <font>
      <u/>
      <sz val="11.0"/>
      <color rgb="FF1155CC"/>
    </font>
    <font>
      <u/>
      <sz val="11.0"/>
      <color theme="10"/>
      <name val="Calibri"/>
    </font>
    <font>
      <b/>
      <sz val="16.0"/>
      <color theme="0"/>
      <name val="Calibri"/>
    </font>
    <font/>
    <font>
      <b/>
      <u/>
      <sz val="16.0"/>
      <color theme="10"/>
    </font>
    <font>
      <sz val="16.0"/>
      <color theme="1"/>
      <name val="Calibri"/>
    </font>
    <font>
      <color theme="1"/>
      <name val="Calibri"/>
    </font>
    <font>
      <b/>
      <u/>
      <sz val="11.0"/>
      <color theme="0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0E0E3"/>
        <bgColor rgb="FFD0E0E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1" fillId="0" fontId="2" numFmtId="0" xfId="0" applyBorder="1" applyFont="1"/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Border="1" applyFont="1"/>
    <xf borderId="3" fillId="2" fontId="6" numFmtId="0" xfId="0" applyAlignment="1" applyBorder="1" applyFont="1">
      <alignment horizontal="center" vertical="center"/>
    </xf>
    <xf borderId="4" fillId="2" fontId="6" numFmtId="0" xfId="0" applyAlignment="1" applyBorder="1" applyFont="1">
      <alignment horizontal="center"/>
    </xf>
    <xf borderId="5" fillId="0" fontId="7" numFmtId="0" xfId="0" applyBorder="1" applyFont="1"/>
    <xf borderId="1" fillId="2" fontId="6" numFmtId="0" xfId="0" applyAlignment="1" applyBorder="1" applyFont="1">
      <alignment horizontal="center" vertical="center"/>
    </xf>
    <xf borderId="6" fillId="0" fontId="7" numFmtId="0" xfId="0" applyBorder="1" applyFont="1"/>
    <xf borderId="1" fillId="2" fontId="6" numFmtId="0" xfId="0" applyBorder="1" applyFont="1"/>
    <xf borderId="1" fillId="2" fontId="6" numFmtId="0" xfId="0" applyAlignment="1" applyBorder="1" applyFont="1">
      <alignment vertical="center"/>
    </xf>
    <xf borderId="1" fillId="3" fontId="8" numFmtId="0" xfId="0" applyBorder="1" applyFill="1" applyFont="1"/>
    <xf borderId="1" fillId="0" fontId="9" numFmtId="0" xfId="0" applyBorder="1" applyFont="1"/>
    <xf borderId="0" fillId="0" fontId="10" numFmtId="0" xfId="0" applyFont="1"/>
    <xf borderId="0" fillId="0" fontId="9" numFmtId="0" xfId="0" applyFont="1"/>
    <xf borderId="1" fillId="2" fontId="11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playlist?list=PLZoTAELRMXVNUL99R4bDlVYsncUNvwUBB" TargetMode="External"/><Relationship Id="rId2" Type="http://schemas.openxmlformats.org/officeDocument/2006/relationships/hyperlink" Target="https://www.youtube.com/playlist?list=PLZoTAELRMXVMhVyr3Ri9IQ-t5QPBtxzJO" TargetMode="External"/><Relationship Id="rId3" Type="http://schemas.openxmlformats.org/officeDocument/2006/relationships/hyperlink" Target="https://www.youtube.com/playlist?list=PLZoTAELRMXVPBTrWtJkn3wWQxZkmTXGwe" TargetMode="External"/><Relationship Id="rId4" Type="http://schemas.openxmlformats.org/officeDocument/2006/relationships/hyperlink" Target="https://www.youtube.com/playlist?list=PLZoTAELRMXVPwYGE2PXD3x0bfKnR0cJjN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youtube.com/playlist?list=PLZoTAELRMXVPGU70ZGsckrMdr0FteeRUi" TargetMode="External"/><Relationship Id="rId6" Type="http://schemas.openxmlformats.org/officeDocument/2006/relationships/hyperlink" Target="https://www.youtube.com/playlist?list=PLZoTAELRMXVMdJ5sqbCK2LiM0HhQVWNzm" TargetMode="External"/><Relationship Id="rId7" Type="http://schemas.openxmlformats.org/officeDocument/2006/relationships/hyperlink" Target="https://www.youtube.com/playlist?list=PLZoTAELRMXVOAvUbePX1lTdxQR8EY35Z1" TargetMode="External"/><Relationship Id="rId8" Type="http://schemas.openxmlformats.org/officeDocument/2006/relationships/hyperlink" Target="https://www.youtube.com/playlist?list=PLZoTAELRMXVOk1pRcOCaG5xtXxgMalpIe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6.38"/>
    <col customWidth="1" min="3" max="3" width="69.0"/>
    <col customWidth="1" min="4" max="4" width="5.5"/>
    <col customWidth="1" min="5" max="5" width="6.13"/>
    <col customWidth="1" min="6" max="6" width="7.5"/>
    <col customWidth="1" min="7" max="8" width="7.63"/>
    <col customWidth="1" min="9" max="9" width="9.5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1" t="s">
        <v>0</v>
      </c>
      <c r="I1" s="1" t="s">
        <v>6</v>
      </c>
    </row>
    <row r="2">
      <c r="A2" s="3">
        <v>1.0</v>
      </c>
      <c r="B2" s="3" t="s">
        <v>7</v>
      </c>
      <c r="C2" s="4" t="s">
        <v>8</v>
      </c>
      <c r="D2" s="3">
        <f>POA!L3</f>
        <v>52</v>
      </c>
      <c r="E2" s="3">
        <f>POA!M3</f>
        <v>708.5</v>
      </c>
      <c r="F2" s="3">
        <f t="shared" ref="F2:F10" si="1">ROUND(E2/60,2)</f>
        <v>11.81</v>
      </c>
      <c r="H2" s="3">
        <v>1.0</v>
      </c>
      <c r="I2" s="3" t="s">
        <v>9</v>
      </c>
    </row>
    <row r="3">
      <c r="A3" s="3">
        <v>2.0</v>
      </c>
      <c r="B3" s="3" t="s">
        <v>10</v>
      </c>
      <c r="C3" s="4" t="s">
        <v>11</v>
      </c>
      <c r="D3" s="3">
        <f>POA!L4</f>
        <v>28</v>
      </c>
      <c r="E3" s="3">
        <f>POA!M4</f>
        <v>282.2</v>
      </c>
      <c r="F3" s="3">
        <f t="shared" si="1"/>
        <v>4.7</v>
      </c>
      <c r="H3" s="3">
        <v>2.0</v>
      </c>
      <c r="I3" s="3" t="s">
        <v>12</v>
      </c>
    </row>
    <row r="4">
      <c r="A4" s="3">
        <v>3.0</v>
      </c>
      <c r="B4" s="3" t="s">
        <v>13</v>
      </c>
      <c r="C4" s="4" t="s">
        <v>14</v>
      </c>
      <c r="D4" s="3">
        <f>POA!L5</f>
        <v>146</v>
      </c>
      <c r="E4" s="3">
        <f>POA!M5</f>
        <v>2069.2</v>
      </c>
      <c r="F4" s="3">
        <f t="shared" si="1"/>
        <v>34.49</v>
      </c>
      <c r="H4" s="3">
        <v>3.0</v>
      </c>
      <c r="I4" s="3" t="s">
        <v>15</v>
      </c>
    </row>
    <row r="5">
      <c r="A5" s="3">
        <v>4.0</v>
      </c>
      <c r="B5" s="3" t="s">
        <v>16</v>
      </c>
      <c r="C5" s="5" t="s">
        <v>17</v>
      </c>
      <c r="D5" s="3">
        <f>POA!L6</f>
        <v>15</v>
      </c>
      <c r="E5" s="3">
        <f>POA!M6</f>
        <v>757.8</v>
      </c>
      <c r="F5" s="3">
        <f t="shared" si="1"/>
        <v>12.63</v>
      </c>
      <c r="H5" s="3">
        <v>4.0</v>
      </c>
      <c r="I5" s="3" t="s">
        <v>18</v>
      </c>
    </row>
    <row r="6">
      <c r="A6" s="3">
        <v>5.0</v>
      </c>
      <c r="B6" s="3" t="s">
        <v>19</v>
      </c>
      <c r="C6" s="4" t="s">
        <v>20</v>
      </c>
      <c r="D6" s="3">
        <f>POA!L7</f>
        <v>79</v>
      </c>
      <c r="E6" s="3">
        <f>POA!M7</f>
        <v>1678.1</v>
      </c>
      <c r="F6" s="3">
        <f t="shared" si="1"/>
        <v>27.97</v>
      </c>
    </row>
    <row r="7">
      <c r="A7" s="3">
        <v>6.0</v>
      </c>
      <c r="B7" s="3" t="s">
        <v>21</v>
      </c>
      <c r="C7" s="4" t="s">
        <v>22</v>
      </c>
      <c r="D7" s="3">
        <f>POA!L8</f>
        <v>29</v>
      </c>
      <c r="E7" s="3">
        <f>POA!M8</f>
        <v>573.4</v>
      </c>
      <c r="F7" s="3">
        <f t="shared" si="1"/>
        <v>9.56</v>
      </c>
    </row>
    <row r="8">
      <c r="A8" s="3">
        <v>7.0</v>
      </c>
      <c r="B8" s="3" t="s">
        <v>23</v>
      </c>
      <c r="C8" s="4" t="s">
        <v>24</v>
      </c>
      <c r="D8" s="3">
        <f>POA!L9</f>
        <v>12</v>
      </c>
      <c r="E8" s="3">
        <f>POA!M9</f>
        <v>175.9</v>
      </c>
      <c r="F8" s="3">
        <f t="shared" si="1"/>
        <v>2.93</v>
      </c>
    </row>
    <row r="9">
      <c r="A9" s="3">
        <v>8.0</v>
      </c>
      <c r="B9" s="3" t="s">
        <v>25</v>
      </c>
      <c r="C9" s="4" t="s">
        <v>26</v>
      </c>
      <c r="D9" s="3">
        <f>POA!L10</f>
        <v>6</v>
      </c>
      <c r="E9" s="3">
        <f>POA!M10</f>
        <v>619.8</v>
      </c>
      <c r="F9" s="3">
        <f t="shared" si="1"/>
        <v>10.33</v>
      </c>
    </row>
    <row r="10">
      <c r="A10" s="3">
        <v>9.0</v>
      </c>
      <c r="B10" s="3" t="s">
        <v>27</v>
      </c>
      <c r="C10" s="6" t="s">
        <v>28</v>
      </c>
      <c r="D10" s="3">
        <f>POA!L12</f>
        <v>442</v>
      </c>
      <c r="E10" s="3">
        <f>POA!M11</f>
        <v>1669.4</v>
      </c>
      <c r="F10" s="3">
        <f t="shared" si="1"/>
        <v>27.82</v>
      </c>
    </row>
    <row r="11">
      <c r="A11" s="1"/>
      <c r="B11" s="1" t="s">
        <v>29</v>
      </c>
      <c r="C11" s="1"/>
      <c r="D11" s="1">
        <f t="shared" ref="D11:F11" si="2">SUM(D2:D10)</f>
        <v>809</v>
      </c>
      <c r="E11" s="1">
        <f t="shared" si="2"/>
        <v>8534.3</v>
      </c>
      <c r="F11" s="1">
        <f t="shared" si="2"/>
        <v>142.24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printOptions/>
  <pageMargins bottom="0.75" footer="0.0" header="0.0" left="0.7" right="0.7" top="0.75"/>
  <pageSetup orientation="landscape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73.13"/>
    <col customWidth="1" min="3" max="3" width="5.25"/>
    <col customWidth="1" min="4" max="4" width="12.0"/>
    <col customWidth="1" min="5" max="26" width="7.63"/>
  </cols>
  <sheetData>
    <row r="1">
      <c r="A1" s="18" t="str">
        <f>HYPERLINK(Playlist!C9, Playlist!$A$1)</f>
        <v>SN</v>
      </c>
      <c r="B1" s="1" t="s">
        <v>36</v>
      </c>
      <c r="C1" s="1" t="s">
        <v>4</v>
      </c>
      <c r="D1" s="1" t="s">
        <v>37</v>
      </c>
    </row>
    <row r="2">
      <c r="A2" s="3">
        <v>1.0</v>
      </c>
      <c r="B2" s="3" t="s">
        <v>339</v>
      </c>
      <c r="C2" s="3">
        <v>14.3</v>
      </c>
      <c r="D2" s="3" t="s">
        <v>9</v>
      </c>
    </row>
    <row r="3">
      <c r="A3" s="3">
        <v>2.0</v>
      </c>
      <c r="B3" s="3" t="s">
        <v>340</v>
      </c>
      <c r="C3" s="3">
        <v>4.9</v>
      </c>
      <c r="D3" s="3" t="s">
        <v>9</v>
      </c>
    </row>
    <row r="4">
      <c r="A4" s="3">
        <v>3.0</v>
      </c>
      <c r="B4" s="3" t="s">
        <v>341</v>
      </c>
      <c r="C4" s="3">
        <v>146.4</v>
      </c>
      <c r="D4" s="3" t="s">
        <v>9</v>
      </c>
    </row>
    <row r="5">
      <c r="A5" s="3">
        <v>4.0</v>
      </c>
      <c r="B5" s="3" t="s">
        <v>342</v>
      </c>
      <c r="C5" s="3">
        <v>139.9</v>
      </c>
      <c r="D5" s="3" t="s">
        <v>9</v>
      </c>
    </row>
    <row r="6">
      <c r="A6" s="3">
        <v>5.0</v>
      </c>
      <c r="B6" s="3" t="s">
        <v>343</v>
      </c>
      <c r="C6" s="3">
        <v>153.8</v>
      </c>
      <c r="D6" s="3" t="s">
        <v>9</v>
      </c>
    </row>
    <row r="7">
      <c r="A7" s="3">
        <v>6.0</v>
      </c>
      <c r="B7" s="3" t="s">
        <v>344</v>
      </c>
      <c r="C7" s="3">
        <v>160.5</v>
      </c>
      <c r="D7" s="3" t="s">
        <v>9</v>
      </c>
    </row>
    <row r="8">
      <c r="A8" s="1" t="s">
        <v>29</v>
      </c>
      <c r="B8" s="1"/>
      <c r="C8" s="1">
        <f>SUM(C2:C7)</f>
        <v>619.8</v>
      </c>
      <c r="D8" s="1">
        <f>COUNTIF(D2:D7,Playlist!$I$5)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7">
    <cfRule type="cellIs" dxfId="3" priority="1" operator="equal">
      <formula>"On Hold"</formula>
    </cfRule>
  </conditionalFormatting>
  <conditionalFormatting sqref="D2:D7">
    <cfRule type="containsText" dxfId="0" priority="2" operator="containsText" text="Yet to Start">
      <formula>NOT(ISERROR(SEARCH(("Yet to Start"),(D2))))</formula>
    </cfRule>
  </conditionalFormatting>
  <conditionalFormatting sqref="D2:D7">
    <cfRule type="containsText" dxfId="1" priority="3" operator="containsText" text="Completed">
      <formula>NOT(ISERROR(SEARCH(("Completed"),(D2))))</formula>
    </cfRule>
  </conditionalFormatting>
  <conditionalFormatting sqref="D2:D7">
    <cfRule type="containsText" dxfId="2" priority="4" operator="containsText" text="In Progress">
      <formula>NOT(ISERROR(SEARCH(("In Progress"),(D2))))</formula>
    </cfRule>
  </conditionalFormatting>
  <dataValidations>
    <dataValidation type="list" allowBlank="1" showInputMessage="1" showErrorMessage="1" prompt="Progress Tracker - This cell is to track the set of videos completed." sqref="D2:D7">
      <formula1>Playlist!$I$2:$I$5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89.13"/>
    <col customWidth="1" min="3" max="3" width="6.13"/>
    <col customWidth="1" min="4" max="4" width="12.0"/>
    <col customWidth="1" min="5" max="26" width="7.63"/>
  </cols>
  <sheetData>
    <row r="1">
      <c r="A1" s="18" t="str">
        <f>HYPERLINK(Playlist!C10, Playlist!$A$1)</f>
        <v>SN</v>
      </c>
      <c r="B1" s="1" t="s">
        <v>36</v>
      </c>
      <c r="C1" s="1" t="s">
        <v>4</v>
      </c>
      <c r="D1" s="1" t="s">
        <v>37</v>
      </c>
    </row>
    <row r="2">
      <c r="A2" s="3">
        <v>1.0</v>
      </c>
      <c r="B2" s="3" t="s">
        <v>345</v>
      </c>
      <c r="C2" s="3">
        <v>21.5</v>
      </c>
      <c r="D2" s="3" t="s">
        <v>9</v>
      </c>
    </row>
    <row r="3">
      <c r="A3" s="3">
        <v>2.0</v>
      </c>
      <c r="B3" s="3" t="s">
        <v>346</v>
      </c>
      <c r="C3" s="3">
        <v>12.2</v>
      </c>
      <c r="D3" s="3" t="s">
        <v>9</v>
      </c>
    </row>
    <row r="4">
      <c r="A4" s="3">
        <v>3.0</v>
      </c>
      <c r="B4" s="3" t="s">
        <v>347</v>
      </c>
      <c r="C4" s="3">
        <v>16.6</v>
      </c>
      <c r="D4" s="3" t="s">
        <v>9</v>
      </c>
    </row>
    <row r="5">
      <c r="A5" s="3">
        <v>4.0</v>
      </c>
      <c r="B5" s="3" t="s">
        <v>183</v>
      </c>
      <c r="C5" s="3">
        <v>13.8</v>
      </c>
      <c r="D5" s="3" t="s">
        <v>9</v>
      </c>
    </row>
    <row r="6">
      <c r="A6" s="3">
        <v>5.0</v>
      </c>
      <c r="B6" s="3" t="s">
        <v>348</v>
      </c>
      <c r="C6" s="3">
        <v>15.2</v>
      </c>
      <c r="D6" s="3" t="s">
        <v>9</v>
      </c>
    </row>
    <row r="7">
      <c r="A7" s="3">
        <v>6.0</v>
      </c>
      <c r="B7" s="3" t="s">
        <v>349</v>
      </c>
      <c r="C7" s="3">
        <v>23.6</v>
      </c>
      <c r="D7" s="3" t="s">
        <v>9</v>
      </c>
    </row>
    <row r="8">
      <c r="A8" s="3">
        <v>7.0</v>
      </c>
      <c r="B8" s="3" t="s">
        <v>350</v>
      </c>
      <c r="C8" s="3">
        <v>26.9</v>
      </c>
      <c r="D8" s="3" t="s">
        <v>9</v>
      </c>
    </row>
    <row r="9">
      <c r="A9" s="3">
        <v>8.0</v>
      </c>
      <c r="B9" s="3" t="s">
        <v>351</v>
      </c>
      <c r="C9" s="3">
        <v>5.5</v>
      </c>
      <c r="D9" s="3" t="s">
        <v>9</v>
      </c>
    </row>
    <row r="10">
      <c r="A10" s="3">
        <v>9.0</v>
      </c>
      <c r="B10" s="3" t="s">
        <v>352</v>
      </c>
      <c r="C10" s="3">
        <v>9.8</v>
      </c>
      <c r="D10" s="3" t="s">
        <v>9</v>
      </c>
    </row>
    <row r="11">
      <c r="A11" s="3">
        <v>10.0</v>
      </c>
      <c r="B11" s="3" t="s">
        <v>353</v>
      </c>
      <c r="C11" s="3">
        <v>11.9</v>
      </c>
      <c r="D11" s="3" t="s">
        <v>9</v>
      </c>
    </row>
    <row r="12">
      <c r="A12" s="3">
        <v>11.0</v>
      </c>
      <c r="B12" s="3" t="s">
        <v>354</v>
      </c>
      <c r="C12" s="3">
        <v>5.4</v>
      </c>
      <c r="D12" s="3" t="s">
        <v>9</v>
      </c>
    </row>
    <row r="13">
      <c r="A13" s="3">
        <v>12.0</v>
      </c>
      <c r="B13" s="3" t="s">
        <v>355</v>
      </c>
      <c r="C13" s="3">
        <v>9.8</v>
      </c>
      <c r="D13" s="3" t="s">
        <v>9</v>
      </c>
    </row>
    <row r="14">
      <c r="A14" s="3">
        <v>13.0</v>
      </c>
      <c r="B14" s="3" t="s">
        <v>356</v>
      </c>
      <c r="C14" s="3">
        <v>13.6</v>
      </c>
      <c r="D14" s="3" t="s">
        <v>9</v>
      </c>
    </row>
    <row r="15">
      <c r="A15" s="3">
        <v>14.0</v>
      </c>
      <c r="B15" s="3" t="s">
        <v>357</v>
      </c>
      <c r="C15" s="3">
        <v>14.5</v>
      </c>
      <c r="D15" s="3" t="s">
        <v>9</v>
      </c>
    </row>
    <row r="16">
      <c r="A16" s="3">
        <v>15.0</v>
      </c>
      <c r="B16" s="3" t="s">
        <v>358</v>
      </c>
      <c r="C16" s="3">
        <v>10.1</v>
      </c>
      <c r="D16" s="3" t="s">
        <v>9</v>
      </c>
    </row>
    <row r="17">
      <c r="A17" s="3">
        <v>16.0</v>
      </c>
      <c r="B17" s="3" t="s">
        <v>359</v>
      </c>
      <c r="C17" s="3">
        <v>17.3</v>
      </c>
      <c r="D17" s="3" t="s">
        <v>9</v>
      </c>
    </row>
    <row r="18">
      <c r="A18" s="3">
        <v>17.0</v>
      </c>
      <c r="B18" s="3" t="s">
        <v>151</v>
      </c>
      <c r="C18" s="3">
        <v>11.0</v>
      </c>
      <c r="D18" s="3" t="s">
        <v>9</v>
      </c>
    </row>
    <row r="19">
      <c r="A19" s="3">
        <v>18.0</v>
      </c>
      <c r="B19" s="3" t="s">
        <v>360</v>
      </c>
      <c r="C19" s="3">
        <v>13.0</v>
      </c>
      <c r="D19" s="3" t="s">
        <v>9</v>
      </c>
    </row>
    <row r="20">
      <c r="A20" s="3">
        <v>19.0</v>
      </c>
      <c r="B20" s="3" t="s">
        <v>361</v>
      </c>
      <c r="C20" s="3">
        <v>6.8</v>
      </c>
      <c r="D20" s="3" t="s">
        <v>9</v>
      </c>
    </row>
    <row r="21" ht="15.75" customHeight="1">
      <c r="A21" s="3">
        <v>20.0</v>
      </c>
      <c r="B21" s="3" t="s">
        <v>362</v>
      </c>
      <c r="C21" s="3">
        <v>9.3</v>
      </c>
      <c r="D21" s="3" t="s">
        <v>9</v>
      </c>
    </row>
    <row r="22" ht="15.75" customHeight="1">
      <c r="A22" s="3">
        <v>21.0</v>
      </c>
      <c r="B22" s="3" t="s">
        <v>363</v>
      </c>
      <c r="C22" s="3">
        <v>11.8</v>
      </c>
      <c r="D22" s="3" t="s">
        <v>9</v>
      </c>
    </row>
    <row r="23" ht="15.75" customHeight="1">
      <c r="A23" s="3">
        <v>22.0</v>
      </c>
      <c r="B23" s="3" t="s">
        <v>364</v>
      </c>
      <c r="C23" s="3">
        <v>8.4</v>
      </c>
      <c r="D23" s="3" t="s">
        <v>9</v>
      </c>
    </row>
    <row r="24" ht="15.75" customHeight="1">
      <c r="A24" s="3">
        <v>23.0</v>
      </c>
      <c r="B24" s="3" t="s">
        <v>365</v>
      </c>
      <c r="C24" s="3">
        <v>7.6</v>
      </c>
      <c r="D24" s="3" t="s">
        <v>9</v>
      </c>
    </row>
    <row r="25" ht="15.75" customHeight="1">
      <c r="A25" s="3">
        <v>24.0</v>
      </c>
      <c r="B25" s="3" t="s">
        <v>366</v>
      </c>
      <c r="C25" s="3">
        <v>13.3</v>
      </c>
      <c r="D25" s="3" t="s">
        <v>9</v>
      </c>
    </row>
    <row r="26" ht="15.75" customHeight="1">
      <c r="A26" s="3">
        <v>25.0</v>
      </c>
      <c r="B26" s="3" t="s">
        <v>367</v>
      </c>
      <c r="C26" s="3">
        <v>23.4</v>
      </c>
      <c r="D26" s="3" t="s">
        <v>9</v>
      </c>
    </row>
    <row r="27" ht="15.75" customHeight="1">
      <c r="A27" s="3">
        <v>26.0</v>
      </c>
      <c r="B27" s="3" t="s">
        <v>368</v>
      </c>
      <c r="C27" s="3">
        <v>9.8</v>
      </c>
      <c r="D27" s="3" t="s">
        <v>9</v>
      </c>
    </row>
    <row r="28" ht="15.75" customHeight="1">
      <c r="A28" s="3">
        <v>27.0</v>
      </c>
      <c r="B28" s="3" t="s">
        <v>369</v>
      </c>
      <c r="C28" s="3">
        <v>23.0</v>
      </c>
      <c r="D28" s="3" t="s">
        <v>9</v>
      </c>
    </row>
    <row r="29" ht="15.75" customHeight="1">
      <c r="A29" s="3">
        <v>28.0</v>
      </c>
      <c r="B29" s="3" t="s">
        <v>160</v>
      </c>
      <c r="C29" s="3">
        <v>7.6</v>
      </c>
      <c r="D29" s="3" t="s">
        <v>9</v>
      </c>
    </row>
    <row r="30" ht="15.75" customHeight="1">
      <c r="A30" s="3">
        <v>29.0</v>
      </c>
      <c r="B30" s="3" t="s">
        <v>158</v>
      </c>
      <c r="C30" s="3">
        <v>18.5</v>
      </c>
      <c r="D30" s="3" t="s">
        <v>9</v>
      </c>
    </row>
    <row r="31" ht="15.75" customHeight="1">
      <c r="A31" s="3">
        <v>30.0</v>
      </c>
      <c r="B31" s="3" t="s">
        <v>370</v>
      </c>
      <c r="C31" s="3">
        <v>18.6</v>
      </c>
      <c r="D31" s="3" t="s">
        <v>9</v>
      </c>
    </row>
    <row r="32" ht="15.75" customHeight="1">
      <c r="A32" s="3">
        <v>31.0</v>
      </c>
      <c r="B32" s="3" t="s">
        <v>371</v>
      </c>
      <c r="C32" s="3">
        <v>24.3</v>
      </c>
      <c r="D32" s="3" t="s">
        <v>9</v>
      </c>
    </row>
    <row r="33" ht="15.75" customHeight="1">
      <c r="A33" s="3">
        <v>32.0</v>
      </c>
      <c r="B33" s="3" t="s">
        <v>372</v>
      </c>
      <c r="C33" s="3">
        <v>22.0</v>
      </c>
      <c r="D33" s="3" t="s">
        <v>9</v>
      </c>
    </row>
    <row r="34" ht="15.75" customHeight="1">
      <c r="A34" s="3">
        <v>33.0</v>
      </c>
      <c r="B34" s="3" t="s">
        <v>373</v>
      </c>
      <c r="C34" s="3">
        <v>16.8</v>
      </c>
      <c r="D34" s="3" t="s">
        <v>9</v>
      </c>
    </row>
    <row r="35" ht="15.75" customHeight="1">
      <c r="A35" s="3">
        <v>34.0</v>
      </c>
      <c r="B35" s="3" t="s">
        <v>374</v>
      </c>
      <c r="C35" s="3">
        <v>15.7</v>
      </c>
      <c r="D35" s="3" t="s">
        <v>9</v>
      </c>
    </row>
    <row r="36" ht="15.75" customHeight="1">
      <c r="A36" s="3">
        <v>35.0</v>
      </c>
      <c r="B36" s="3" t="s">
        <v>157</v>
      </c>
      <c r="C36" s="3">
        <v>6.2</v>
      </c>
      <c r="D36" s="3" t="s">
        <v>9</v>
      </c>
    </row>
    <row r="37" ht="15.75" customHeight="1">
      <c r="A37" s="3">
        <v>36.0</v>
      </c>
      <c r="B37" s="3" t="s">
        <v>375</v>
      </c>
      <c r="C37" s="3">
        <v>12.9</v>
      </c>
      <c r="D37" s="3" t="s">
        <v>9</v>
      </c>
    </row>
    <row r="38" ht="15.75" customHeight="1">
      <c r="A38" s="3">
        <v>37.0</v>
      </c>
      <c r="B38" s="3" t="s">
        <v>376</v>
      </c>
      <c r="C38" s="3">
        <v>18.3</v>
      </c>
      <c r="D38" s="3" t="s">
        <v>9</v>
      </c>
    </row>
    <row r="39" ht="15.75" customHeight="1">
      <c r="A39" s="3">
        <v>38.0</v>
      </c>
      <c r="B39" s="3" t="s">
        <v>377</v>
      </c>
      <c r="C39" s="3">
        <v>9.1</v>
      </c>
      <c r="D39" s="3" t="s">
        <v>9</v>
      </c>
    </row>
    <row r="40" ht="15.75" customHeight="1">
      <c r="A40" s="3">
        <v>39.0</v>
      </c>
      <c r="B40" s="3" t="s">
        <v>378</v>
      </c>
      <c r="C40" s="3">
        <v>25.2</v>
      </c>
      <c r="D40" s="3" t="s">
        <v>9</v>
      </c>
    </row>
    <row r="41" ht="15.75" customHeight="1">
      <c r="A41" s="3">
        <v>40.0</v>
      </c>
      <c r="B41" s="3" t="s">
        <v>379</v>
      </c>
      <c r="C41" s="3">
        <v>19.9</v>
      </c>
      <c r="D41" s="3" t="s">
        <v>9</v>
      </c>
    </row>
    <row r="42" ht="15.75" customHeight="1">
      <c r="A42" s="3">
        <v>41.0</v>
      </c>
      <c r="B42" s="3" t="s">
        <v>380</v>
      </c>
      <c r="C42" s="3">
        <v>24.8</v>
      </c>
      <c r="D42" s="3" t="s">
        <v>9</v>
      </c>
    </row>
    <row r="43" ht="15.75" customHeight="1">
      <c r="A43" s="3">
        <v>42.0</v>
      </c>
      <c r="B43" s="3" t="s">
        <v>95</v>
      </c>
      <c r="C43" s="3">
        <v>12.0</v>
      </c>
      <c r="D43" s="3" t="s">
        <v>9</v>
      </c>
    </row>
    <row r="44" ht="15.75" customHeight="1">
      <c r="A44" s="3">
        <v>43.0</v>
      </c>
      <c r="B44" s="3" t="s">
        <v>94</v>
      </c>
      <c r="C44" s="3">
        <v>15.8</v>
      </c>
      <c r="D44" s="3" t="s">
        <v>9</v>
      </c>
    </row>
    <row r="45" ht="15.75" customHeight="1">
      <c r="A45" s="3">
        <v>44.0</v>
      </c>
      <c r="B45" s="3" t="s">
        <v>93</v>
      </c>
      <c r="C45" s="3">
        <v>11.8</v>
      </c>
      <c r="D45" s="3" t="s">
        <v>9</v>
      </c>
    </row>
    <row r="46" ht="15.75" customHeight="1">
      <c r="A46" s="3">
        <v>45.0</v>
      </c>
      <c r="B46" s="3" t="s">
        <v>92</v>
      </c>
      <c r="C46" s="3">
        <v>12.9</v>
      </c>
      <c r="D46" s="3" t="s">
        <v>9</v>
      </c>
    </row>
    <row r="47" ht="15.75" customHeight="1">
      <c r="A47" s="3">
        <v>46.0</v>
      </c>
      <c r="B47" s="3" t="s">
        <v>381</v>
      </c>
      <c r="C47" s="3">
        <v>15.6</v>
      </c>
      <c r="D47" s="3" t="s">
        <v>9</v>
      </c>
    </row>
    <row r="48" ht="15.75" customHeight="1">
      <c r="A48" s="3">
        <v>47.0</v>
      </c>
      <c r="B48" s="3" t="s">
        <v>382</v>
      </c>
      <c r="C48" s="3">
        <v>13.7</v>
      </c>
      <c r="D48" s="3" t="s">
        <v>9</v>
      </c>
    </row>
    <row r="49" ht="15.75" customHeight="1">
      <c r="A49" s="3">
        <v>48.0</v>
      </c>
      <c r="B49" s="3" t="s">
        <v>162</v>
      </c>
      <c r="C49" s="3">
        <v>12.5</v>
      </c>
      <c r="D49" s="3" t="s">
        <v>9</v>
      </c>
    </row>
    <row r="50" ht="15.75" customHeight="1">
      <c r="A50" s="3">
        <v>49.0</v>
      </c>
      <c r="B50" s="3" t="s">
        <v>383</v>
      </c>
      <c r="C50" s="3">
        <v>27.6</v>
      </c>
      <c r="D50" s="3" t="s">
        <v>9</v>
      </c>
    </row>
    <row r="51" ht="15.75" customHeight="1">
      <c r="A51" s="3">
        <v>50.0</v>
      </c>
      <c r="B51" s="3" t="s">
        <v>384</v>
      </c>
      <c r="C51" s="3">
        <v>9.3</v>
      </c>
      <c r="D51" s="3" t="s">
        <v>9</v>
      </c>
    </row>
    <row r="52" ht="15.75" customHeight="1">
      <c r="A52" s="3">
        <v>51.0</v>
      </c>
      <c r="B52" s="3" t="s">
        <v>385</v>
      </c>
      <c r="C52" s="3">
        <v>12.9</v>
      </c>
      <c r="D52" s="3" t="s">
        <v>9</v>
      </c>
    </row>
    <row r="53" ht="15.75" customHeight="1">
      <c r="A53" s="3">
        <v>52.0</v>
      </c>
      <c r="B53" s="3" t="s">
        <v>386</v>
      </c>
      <c r="C53" s="3">
        <v>12.5</v>
      </c>
      <c r="D53" s="3" t="s">
        <v>9</v>
      </c>
    </row>
    <row r="54" ht="15.75" customHeight="1">
      <c r="A54" s="3">
        <v>53.0</v>
      </c>
      <c r="B54" s="3" t="s">
        <v>387</v>
      </c>
      <c r="C54" s="3">
        <v>16.8</v>
      </c>
      <c r="D54" s="3" t="s">
        <v>9</v>
      </c>
    </row>
    <row r="55" ht="15.75" customHeight="1">
      <c r="A55" s="3">
        <v>54.0</v>
      </c>
      <c r="B55" s="3" t="s">
        <v>187</v>
      </c>
      <c r="C55" s="3">
        <v>4.6</v>
      </c>
      <c r="D55" s="3" t="s">
        <v>9</v>
      </c>
    </row>
    <row r="56" ht="15.75" customHeight="1">
      <c r="A56" s="3">
        <v>55.0</v>
      </c>
      <c r="B56" s="3" t="s">
        <v>388</v>
      </c>
      <c r="C56" s="3">
        <v>60.5</v>
      </c>
      <c r="D56" s="3" t="s">
        <v>9</v>
      </c>
    </row>
    <row r="57" ht="15.75" customHeight="1">
      <c r="A57" s="3">
        <v>56.0</v>
      </c>
      <c r="B57" s="3" t="s">
        <v>389</v>
      </c>
      <c r="C57" s="3">
        <v>35.3</v>
      </c>
      <c r="D57" s="3" t="s">
        <v>9</v>
      </c>
    </row>
    <row r="58" ht="15.75" customHeight="1">
      <c r="A58" s="3">
        <v>57.0</v>
      </c>
      <c r="B58" s="3" t="s">
        <v>390</v>
      </c>
      <c r="C58" s="3">
        <v>59.7</v>
      </c>
      <c r="D58" s="3" t="s">
        <v>9</v>
      </c>
    </row>
    <row r="59" ht="15.75" customHeight="1">
      <c r="A59" s="3">
        <v>58.0</v>
      </c>
      <c r="B59" s="3" t="s">
        <v>391</v>
      </c>
      <c r="C59" s="3">
        <v>67.1</v>
      </c>
      <c r="D59" s="3" t="s">
        <v>9</v>
      </c>
    </row>
    <row r="60" ht="15.75" customHeight="1">
      <c r="A60" s="3">
        <v>59.0</v>
      </c>
      <c r="B60" s="3" t="s">
        <v>392</v>
      </c>
      <c r="C60" s="3">
        <v>57.8</v>
      </c>
      <c r="D60" s="3" t="s">
        <v>9</v>
      </c>
    </row>
    <row r="61" ht="15.75" customHeight="1">
      <c r="A61" s="3">
        <v>60.0</v>
      </c>
      <c r="B61" s="3" t="s">
        <v>393</v>
      </c>
      <c r="C61" s="3">
        <v>66.7</v>
      </c>
      <c r="D61" s="3" t="s">
        <v>9</v>
      </c>
    </row>
    <row r="62" ht="15.75" customHeight="1">
      <c r="A62" s="3">
        <v>61.0</v>
      </c>
      <c r="B62" s="3" t="s">
        <v>394</v>
      </c>
      <c r="C62" s="3">
        <v>55.3</v>
      </c>
      <c r="D62" s="3" t="s">
        <v>9</v>
      </c>
    </row>
    <row r="63" ht="15.75" customHeight="1">
      <c r="A63" s="3">
        <v>62.0</v>
      </c>
      <c r="B63" s="3" t="s">
        <v>395</v>
      </c>
      <c r="C63" s="3">
        <v>57.8</v>
      </c>
      <c r="D63" s="3" t="s">
        <v>9</v>
      </c>
    </row>
    <row r="64" ht="15.75" customHeight="1">
      <c r="A64" s="3">
        <v>63.0</v>
      </c>
      <c r="B64" s="3" t="s">
        <v>396</v>
      </c>
      <c r="C64" s="3">
        <v>70.3</v>
      </c>
      <c r="D64" s="3" t="s">
        <v>9</v>
      </c>
    </row>
    <row r="65" ht="15.75" customHeight="1">
      <c r="A65" s="3">
        <v>64.0</v>
      </c>
      <c r="B65" s="3" t="s">
        <v>397</v>
      </c>
      <c r="C65" s="3">
        <v>55.0</v>
      </c>
      <c r="D65" s="3" t="s">
        <v>9</v>
      </c>
    </row>
    <row r="66" ht="15.75" customHeight="1">
      <c r="A66" s="3">
        <v>65.0</v>
      </c>
      <c r="B66" s="3" t="s">
        <v>398</v>
      </c>
      <c r="C66" s="3">
        <v>64.1</v>
      </c>
      <c r="D66" s="3" t="s">
        <v>9</v>
      </c>
    </row>
    <row r="67" ht="15.75" customHeight="1">
      <c r="A67" s="3">
        <v>66.0</v>
      </c>
      <c r="B67" s="3" t="s">
        <v>188</v>
      </c>
      <c r="C67" s="3">
        <v>16.4</v>
      </c>
      <c r="D67" s="3" t="s">
        <v>9</v>
      </c>
    </row>
    <row r="68" ht="15.75" customHeight="1">
      <c r="A68" s="3">
        <v>67.0</v>
      </c>
      <c r="B68" s="3" t="s">
        <v>399</v>
      </c>
      <c r="C68" s="3">
        <v>60.9</v>
      </c>
      <c r="D68" s="3" t="s">
        <v>9</v>
      </c>
    </row>
    <row r="69" ht="15.75" customHeight="1">
      <c r="A69" s="3">
        <v>68.0</v>
      </c>
      <c r="B69" s="3" t="s">
        <v>191</v>
      </c>
      <c r="C69" s="3">
        <v>8.0</v>
      </c>
      <c r="D69" s="3" t="s">
        <v>9</v>
      </c>
    </row>
    <row r="70" ht="15.75" customHeight="1">
      <c r="A70" s="3">
        <v>69.0</v>
      </c>
      <c r="B70" s="3" t="s">
        <v>400</v>
      </c>
      <c r="C70" s="3">
        <v>71.0</v>
      </c>
      <c r="D70" s="3" t="s">
        <v>9</v>
      </c>
    </row>
    <row r="71" ht="15.75" customHeight="1">
      <c r="A71" s="3">
        <v>70.0</v>
      </c>
      <c r="B71" s="3" t="s">
        <v>401</v>
      </c>
      <c r="C71" s="3">
        <v>46.3</v>
      </c>
      <c r="D71" s="3" t="s">
        <v>9</v>
      </c>
    </row>
    <row r="72" ht="15.75" customHeight="1">
      <c r="A72" s="3">
        <v>71.0</v>
      </c>
      <c r="B72" s="3" t="s">
        <v>402</v>
      </c>
      <c r="C72" s="3">
        <v>7.8</v>
      </c>
      <c r="D72" s="3" t="s">
        <v>9</v>
      </c>
    </row>
    <row r="73" ht="15.75" customHeight="1">
      <c r="A73" s="3">
        <v>72.0</v>
      </c>
      <c r="B73" s="3" t="s">
        <v>403</v>
      </c>
      <c r="C73" s="3">
        <v>9.7</v>
      </c>
      <c r="D73" s="3" t="s">
        <v>9</v>
      </c>
    </row>
    <row r="74" ht="15.75" customHeight="1">
      <c r="A74" s="3">
        <v>73.0</v>
      </c>
      <c r="B74" s="3" t="s">
        <v>108</v>
      </c>
      <c r="C74" s="3">
        <v>2.0</v>
      </c>
      <c r="D74" s="3" t="s">
        <v>9</v>
      </c>
    </row>
    <row r="75" ht="15.75" customHeight="1">
      <c r="A75" s="3">
        <v>74.0</v>
      </c>
      <c r="B75" s="3" t="s">
        <v>109</v>
      </c>
      <c r="C75" s="3">
        <v>2.3</v>
      </c>
      <c r="D75" s="3" t="s">
        <v>9</v>
      </c>
    </row>
    <row r="76" ht="15.75" customHeight="1">
      <c r="A76" s="3">
        <v>75.0</v>
      </c>
      <c r="B76" s="3" t="s">
        <v>116</v>
      </c>
      <c r="C76" s="3">
        <v>12.4</v>
      </c>
      <c r="D76" s="3" t="s">
        <v>9</v>
      </c>
    </row>
    <row r="77" ht="15.75" customHeight="1">
      <c r="A77" s="1" t="s">
        <v>29</v>
      </c>
      <c r="B77" s="1"/>
      <c r="C77" s="1">
        <f>SUM(C2:C76)</f>
        <v>1669.4</v>
      </c>
      <c r="D77" s="1">
        <f>COUNTIF(DSIQ!D2:D76,Playlist!$I$5)</f>
        <v>0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76">
    <cfRule type="containsText" dxfId="0" priority="1" operator="containsText" text="Start">
      <formula>NOT(ISERROR(SEARCH(("Start"),(D2))))</formula>
    </cfRule>
  </conditionalFormatting>
  <conditionalFormatting sqref="D2:D76">
    <cfRule type="containsText" dxfId="1" priority="2" operator="containsText" text="Completed">
      <formula>NOT(ISERROR(SEARCH(("Completed"),(D2))))</formula>
    </cfRule>
  </conditionalFormatting>
  <conditionalFormatting sqref="D2:D76">
    <cfRule type="containsText" dxfId="2" priority="3" operator="containsText" text="In Progress">
      <formula>NOT(ISERROR(SEARCH(("In Progress"),(D2))))</formula>
    </cfRule>
  </conditionalFormatting>
  <dataValidations>
    <dataValidation type="list" allowBlank="1" showInputMessage="1" showErrorMessage="1" prompt="Progress Tracker - This cell is to track the set of videos completed." sqref="D2:D76">
      <formula1>Playlist!$I$2:$I$5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3.5"/>
    <col customWidth="1" min="15" max="15" width="18.0"/>
    <col customWidth="1" min="16" max="26" width="13.5"/>
  </cols>
  <sheetData>
    <row r="1" ht="36.75" customHeight="1">
      <c r="A1" s="7" t="s">
        <v>30</v>
      </c>
      <c r="B1" s="8" t="str">
        <f>Playlist!I2</f>
        <v>Yet to Start</v>
      </c>
      <c r="C1" s="9"/>
      <c r="D1" s="8" t="str">
        <f>Playlist!I3</f>
        <v>In Progress</v>
      </c>
      <c r="E1" s="9"/>
      <c r="F1" s="8" t="str">
        <f>Playlist!I4</f>
        <v>On Hold</v>
      </c>
      <c r="G1" s="9"/>
      <c r="H1" s="8" t="str">
        <f>Playlist!I5</f>
        <v>Completed</v>
      </c>
      <c r="I1" s="9"/>
      <c r="J1" s="8" t="s">
        <v>31</v>
      </c>
      <c r="K1" s="9"/>
      <c r="L1" s="8" t="s">
        <v>29</v>
      </c>
      <c r="M1" s="9"/>
      <c r="N1" s="10" t="s">
        <v>29</v>
      </c>
      <c r="O1" s="7" t="s">
        <v>32</v>
      </c>
      <c r="P1" s="7" t="s">
        <v>33</v>
      </c>
    </row>
    <row r="2" ht="36.75" customHeight="1">
      <c r="A2" s="11"/>
      <c r="B2" s="12" t="s">
        <v>34</v>
      </c>
      <c r="C2" s="12" t="s">
        <v>4</v>
      </c>
      <c r="D2" s="12" t="s">
        <v>34</v>
      </c>
      <c r="E2" s="12" t="s">
        <v>4</v>
      </c>
      <c r="F2" s="12" t="s">
        <v>34</v>
      </c>
      <c r="G2" s="12" t="s">
        <v>4</v>
      </c>
      <c r="H2" s="12" t="s">
        <v>34</v>
      </c>
      <c r="I2" s="12" t="s">
        <v>4</v>
      </c>
      <c r="J2" s="12" t="s">
        <v>34</v>
      </c>
      <c r="K2" s="12" t="s">
        <v>4</v>
      </c>
      <c r="L2" s="12" t="s">
        <v>34</v>
      </c>
      <c r="M2" s="12" t="s">
        <v>4</v>
      </c>
      <c r="N2" s="13" t="s">
        <v>35</v>
      </c>
      <c r="O2" s="11"/>
      <c r="P2" s="11"/>
    </row>
    <row r="3" ht="36.75" customHeight="1">
      <c r="A3" s="14" t="str">
        <f>HYPERLINK(Playlist!C2, Playlist!B2)</f>
        <v>Python</v>
      </c>
      <c r="B3" s="15">
        <f t="shared" ref="B3:B11" si="2">COUNTIF(INDIRECT("'"&amp;$A3&amp;"'!$D:$D"),B$1)</f>
        <v>45</v>
      </c>
      <c r="C3" s="15">
        <f t="shared" ref="C3:C11" si="3">SUMIF(INDIRECT("'"&amp;$A3&amp;"'!$D:$D"),B$1,INDIRECT("'"&amp;$A3&amp;"'!$C:$C"))</f>
        <v>573.6</v>
      </c>
      <c r="D3" s="15">
        <f t="shared" ref="D3:D11" si="4">COUNTIF(INDIRECT("'"&amp;$A3&amp;"'!$D:$D"),D$1)</f>
        <v>0</v>
      </c>
      <c r="E3" s="15">
        <f t="shared" ref="E3:E11" si="5">SUMIF(INDIRECT("'"&amp;$A3&amp;"'!$D:$D"),D$1,INDIRECT("'"&amp;$A3&amp;"'!$C:$C"))</f>
        <v>0</v>
      </c>
      <c r="F3" s="15">
        <f t="shared" ref="F3:F11" si="6">COUNTIF(INDIRECT("'"&amp;$A3&amp;"'!$D:$D"),F$1)</f>
        <v>0</v>
      </c>
      <c r="G3" s="15">
        <f t="shared" ref="G3:G11" si="7">SUMIF(INDIRECT("'"&amp;$A3&amp;"'!$D:$D"),F$1,INDIRECT("'"&amp;$A3&amp;"'!$C:$C"))</f>
        <v>0</v>
      </c>
      <c r="H3" s="15">
        <f t="shared" ref="H3:H11" si="8">COUNTIF(INDIRECT("'"&amp;$A3&amp;"'!$D:$D"),H$1)</f>
        <v>7</v>
      </c>
      <c r="I3" s="15">
        <f t="shared" ref="I3:I11" si="9">SUMIF(INDIRECT("'"&amp;$A3&amp;"'!$D:$D"),H$1,INDIRECT("'"&amp;$A3&amp;"'!$C:$C"))</f>
        <v>134.9</v>
      </c>
      <c r="J3" s="15">
        <f t="shared" ref="J3:K3" si="1">SUM(B3,D3)</f>
        <v>45</v>
      </c>
      <c r="K3" s="15">
        <f t="shared" si="1"/>
        <v>573.6</v>
      </c>
      <c r="L3" s="15">
        <f t="shared" ref="L3:L11" si="11">SUM(B3,D3,F3,H3)</f>
        <v>52</v>
      </c>
      <c r="M3" s="15">
        <f t="shared" ref="M3:M11" si="12">SUM(C3,E3,I3)</f>
        <v>708.5</v>
      </c>
      <c r="N3" s="15">
        <f t="shared" ref="N3:N11" si="13">ROUND(M3/60,2)</f>
        <v>11.81</v>
      </c>
      <c r="O3" s="15">
        <f t="shared" ref="O3:O12" si="14">ROUND(((H3+F3)/L3)*100,2)</f>
        <v>13.46</v>
      </c>
      <c r="P3" s="16" t="str">
        <f>IFERROR(__xludf.DUMMYFUNCTION("SPARKLINE(O3,{""charttype"",""bar"";""max"",100;""color"",""green""})"),"")</f>
        <v/>
      </c>
    </row>
    <row r="4" ht="36.75" customHeight="1">
      <c r="A4" s="14" t="str">
        <f>HYPERLINK(Playlist!C3, Playlist!B3)</f>
        <v>Stats</v>
      </c>
      <c r="B4" s="15">
        <f t="shared" si="2"/>
        <v>28</v>
      </c>
      <c r="C4" s="15">
        <f t="shared" si="3"/>
        <v>282.2</v>
      </c>
      <c r="D4" s="15">
        <f t="shared" si="4"/>
        <v>0</v>
      </c>
      <c r="E4" s="15">
        <f t="shared" si="5"/>
        <v>0</v>
      </c>
      <c r="F4" s="15">
        <f t="shared" si="6"/>
        <v>0</v>
      </c>
      <c r="G4" s="15">
        <f t="shared" si="7"/>
        <v>0</v>
      </c>
      <c r="H4" s="15">
        <f t="shared" si="8"/>
        <v>0</v>
      </c>
      <c r="I4" s="15">
        <f t="shared" si="9"/>
        <v>0</v>
      </c>
      <c r="J4" s="15">
        <f t="shared" ref="J4:K4" si="10">SUM(B4,D4)</f>
        <v>28</v>
      </c>
      <c r="K4" s="15">
        <f t="shared" si="10"/>
        <v>282.2</v>
      </c>
      <c r="L4" s="15">
        <f t="shared" si="11"/>
        <v>28</v>
      </c>
      <c r="M4" s="15">
        <f t="shared" si="12"/>
        <v>282.2</v>
      </c>
      <c r="N4" s="15">
        <f t="shared" si="13"/>
        <v>4.7</v>
      </c>
      <c r="O4" s="15">
        <f t="shared" si="14"/>
        <v>0</v>
      </c>
      <c r="P4" s="16" t="str">
        <f>IFERROR(__xludf.DUMMYFUNCTION("SPARKLINE(O4,{""charttype"",""bar"";""max"",100;""color"",""green""})"),"")</f>
        <v/>
      </c>
    </row>
    <row r="5" ht="36.75" customHeight="1">
      <c r="A5" s="14" t="str">
        <f>HYPERLINK(Playlist!C4, Playlist!B4)</f>
        <v>ML</v>
      </c>
      <c r="B5" s="15">
        <f t="shared" si="2"/>
        <v>146</v>
      </c>
      <c r="C5" s="15">
        <f t="shared" si="3"/>
        <v>2069.2</v>
      </c>
      <c r="D5" s="15">
        <f t="shared" si="4"/>
        <v>0</v>
      </c>
      <c r="E5" s="15">
        <f t="shared" si="5"/>
        <v>0</v>
      </c>
      <c r="F5" s="15">
        <f t="shared" si="6"/>
        <v>0</v>
      </c>
      <c r="G5" s="15">
        <f t="shared" si="7"/>
        <v>0</v>
      </c>
      <c r="H5" s="15">
        <f t="shared" si="8"/>
        <v>0</v>
      </c>
      <c r="I5" s="15">
        <f t="shared" si="9"/>
        <v>0</v>
      </c>
      <c r="J5" s="15">
        <f t="shared" ref="J5:K5" si="15">SUM(B5,D5)</f>
        <v>146</v>
      </c>
      <c r="K5" s="15">
        <f t="shared" si="15"/>
        <v>2069.2</v>
      </c>
      <c r="L5" s="15">
        <f t="shared" si="11"/>
        <v>146</v>
      </c>
      <c r="M5" s="15">
        <f t="shared" si="12"/>
        <v>2069.2</v>
      </c>
      <c r="N5" s="15">
        <f t="shared" si="13"/>
        <v>34.49</v>
      </c>
      <c r="O5" s="15">
        <f t="shared" si="14"/>
        <v>0</v>
      </c>
      <c r="P5" s="16" t="str">
        <f>IFERROR(__xludf.DUMMYFUNCTION("SPARKLINE(O5,{""charttype"",""bar"";""max"",100;""color"",""green""})"),"")</f>
        <v/>
      </c>
    </row>
    <row r="6" ht="36.75" customHeight="1">
      <c r="A6" s="14" t="str">
        <f>HYPERLINK(Playlist!C5, Playlist!B5)</f>
        <v>FE</v>
      </c>
      <c r="B6" s="15">
        <f t="shared" si="2"/>
        <v>15</v>
      </c>
      <c r="C6" s="15">
        <f t="shared" si="3"/>
        <v>757.8</v>
      </c>
      <c r="D6" s="15">
        <f t="shared" si="4"/>
        <v>0</v>
      </c>
      <c r="E6" s="15">
        <f t="shared" si="5"/>
        <v>0</v>
      </c>
      <c r="F6" s="15">
        <f t="shared" si="6"/>
        <v>0</v>
      </c>
      <c r="G6" s="15">
        <f t="shared" si="7"/>
        <v>0</v>
      </c>
      <c r="H6" s="15">
        <f t="shared" si="8"/>
        <v>0</v>
      </c>
      <c r="I6" s="15">
        <f t="shared" si="9"/>
        <v>0</v>
      </c>
      <c r="J6" s="15">
        <f t="shared" ref="J6:K6" si="16">SUM(B6,D6)</f>
        <v>15</v>
      </c>
      <c r="K6" s="15">
        <f t="shared" si="16"/>
        <v>757.8</v>
      </c>
      <c r="L6" s="15">
        <f t="shared" si="11"/>
        <v>15</v>
      </c>
      <c r="M6" s="15">
        <f t="shared" si="12"/>
        <v>757.8</v>
      </c>
      <c r="N6" s="15">
        <f t="shared" si="13"/>
        <v>12.63</v>
      </c>
      <c r="O6" s="15">
        <f t="shared" si="14"/>
        <v>0</v>
      </c>
      <c r="P6" s="16" t="str">
        <f>IFERROR(__xludf.DUMMYFUNCTION("SPARKLINE(O6,{""charttype"",""bar"";""max"",100;""color"",""green""})"),"")</f>
        <v/>
      </c>
    </row>
    <row r="7" ht="36.75" customHeight="1">
      <c r="A7" s="14" t="str">
        <f>HYPERLINK(Playlist!C6, Playlist!B6)</f>
        <v>DL</v>
      </c>
      <c r="B7" s="15">
        <f t="shared" si="2"/>
        <v>79</v>
      </c>
      <c r="C7" s="15">
        <f t="shared" si="3"/>
        <v>1678.1</v>
      </c>
      <c r="D7" s="15">
        <f t="shared" si="4"/>
        <v>0</v>
      </c>
      <c r="E7" s="15">
        <f t="shared" si="5"/>
        <v>0</v>
      </c>
      <c r="F7" s="15">
        <f t="shared" si="6"/>
        <v>0</v>
      </c>
      <c r="G7" s="15">
        <f t="shared" si="7"/>
        <v>0</v>
      </c>
      <c r="H7" s="15">
        <f t="shared" si="8"/>
        <v>0</v>
      </c>
      <c r="I7" s="15">
        <f t="shared" si="9"/>
        <v>0</v>
      </c>
      <c r="J7" s="15">
        <f t="shared" ref="J7:K7" si="17">SUM(B7,D7)</f>
        <v>79</v>
      </c>
      <c r="K7" s="15">
        <f t="shared" si="17"/>
        <v>1678.1</v>
      </c>
      <c r="L7" s="15">
        <f t="shared" si="11"/>
        <v>79</v>
      </c>
      <c r="M7" s="15">
        <f t="shared" si="12"/>
        <v>1678.1</v>
      </c>
      <c r="N7" s="15">
        <f t="shared" si="13"/>
        <v>27.97</v>
      </c>
      <c r="O7" s="15">
        <f t="shared" si="14"/>
        <v>0</v>
      </c>
      <c r="P7" s="16" t="str">
        <f>IFERROR(__xludf.DUMMYFUNCTION("SPARKLINE(O7,{""charttype"",""bar"";""max"",100;""color"",""green""})"),"")</f>
        <v/>
      </c>
    </row>
    <row r="8" ht="36.75" customHeight="1">
      <c r="A8" s="14" t="str">
        <f>HYPERLINK(Playlist!C7, Playlist!B7)</f>
        <v>NLP</v>
      </c>
      <c r="B8" s="15">
        <f t="shared" si="2"/>
        <v>29</v>
      </c>
      <c r="C8" s="15">
        <f t="shared" si="3"/>
        <v>573.4</v>
      </c>
      <c r="D8" s="15">
        <f t="shared" si="4"/>
        <v>0</v>
      </c>
      <c r="E8" s="15">
        <f t="shared" si="5"/>
        <v>0</v>
      </c>
      <c r="F8" s="15">
        <f t="shared" si="6"/>
        <v>0</v>
      </c>
      <c r="G8" s="15">
        <f t="shared" si="7"/>
        <v>0</v>
      </c>
      <c r="H8" s="15">
        <f t="shared" si="8"/>
        <v>0</v>
      </c>
      <c r="I8" s="15">
        <f t="shared" si="9"/>
        <v>0</v>
      </c>
      <c r="J8" s="15">
        <f t="shared" ref="J8:K8" si="18">SUM(B8,D8)</f>
        <v>29</v>
      </c>
      <c r="K8" s="15">
        <f t="shared" si="18"/>
        <v>573.4</v>
      </c>
      <c r="L8" s="15">
        <f t="shared" si="11"/>
        <v>29</v>
      </c>
      <c r="M8" s="15">
        <f t="shared" si="12"/>
        <v>573.4</v>
      </c>
      <c r="N8" s="15">
        <f t="shared" si="13"/>
        <v>9.56</v>
      </c>
      <c r="O8" s="15">
        <f t="shared" si="14"/>
        <v>0</v>
      </c>
      <c r="P8" s="16" t="str">
        <f>IFERROR(__xludf.DUMMYFUNCTION("SPARKLINE(O8,{""charttype"",""bar"";""max"",100;""color"",""green""})"),"")</f>
        <v/>
      </c>
    </row>
    <row r="9" ht="36.75" customHeight="1">
      <c r="A9" s="14" t="str">
        <f>HYPERLINK(Playlist!C8, Playlist!B8)</f>
        <v>DML</v>
      </c>
      <c r="B9" s="15">
        <f t="shared" si="2"/>
        <v>12</v>
      </c>
      <c r="C9" s="15">
        <f t="shared" si="3"/>
        <v>175.9</v>
      </c>
      <c r="D9" s="15">
        <f t="shared" si="4"/>
        <v>0</v>
      </c>
      <c r="E9" s="15">
        <f t="shared" si="5"/>
        <v>0</v>
      </c>
      <c r="F9" s="15">
        <f t="shared" si="6"/>
        <v>0</v>
      </c>
      <c r="G9" s="15">
        <f t="shared" si="7"/>
        <v>0</v>
      </c>
      <c r="H9" s="15">
        <f t="shared" si="8"/>
        <v>0</v>
      </c>
      <c r="I9" s="15">
        <f t="shared" si="9"/>
        <v>0</v>
      </c>
      <c r="J9" s="15">
        <f t="shared" ref="J9:K9" si="19">SUM(B9,D9)</f>
        <v>12</v>
      </c>
      <c r="K9" s="15">
        <f t="shared" si="19"/>
        <v>175.9</v>
      </c>
      <c r="L9" s="15">
        <f t="shared" si="11"/>
        <v>12</v>
      </c>
      <c r="M9" s="15">
        <f t="shared" si="12"/>
        <v>175.9</v>
      </c>
      <c r="N9" s="15">
        <f t="shared" si="13"/>
        <v>2.93</v>
      </c>
      <c r="O9" s="15">
        <f t="shared" si="14"/>
        <v>0</v>
      </c>
      <c r="P9" s="16" t="str">
        <f>IFERROR(__xludf.DUMMYFUNCTION("SPARKLINE(O9,{""charttype"",""bar"";""max"",100;""color"",""green""})"),"")</f>
        <v/>
      </c>
    </row>
    <row r="10" ht="36.75" customHeight="1">
      <c r="A10" s="14" t="str">
        <f>HYPERLINK(Playlist!C9, Playlist!B9)</f>
        <v>MLOPS</v>
      </c>
      <c r="B10" s="15">
        <f t="shared" si="2"/>
        <v>6</v>
      </c>
      <c r="C10" s="15">
        <f t="shared" si="3"/>
        <v>619.8</v>
      </c>
      <c r="D10" s="15">
        <f t="shared" si="4"/>
        <v>0</v>
      </c>
      <c r="E10" s="15">
        <f t="shared" si="5"/>
        <v>0</v>
      </c>
      <c r="F10" s="15">
        <f t="shared" si="6"/>
        <v>0</v>
      </c>
      <c r="G10" s="15">
        <f t="shared" si="7"/>
        <v>0</v>
      </c>
      <c r="H10" s="15">
        <f t="shared" si="8"/>
        <v>0</v>
      </c>
      <c r="I10" s="15">
        <f t="shared" si="9"/>
        <v>0</v>
      </c>
      <c r="J10" s="15">
        <f t="shared" ref="J10:K10" si="20">SUM(B10,D10)</f>
        <v>6</v>
      </c>
      <c r="K10" s="15">
        <f t="shared" si="20"/>
        <v>619.8</v>
      </c>
      <c r="L10" s="15">
        <f t="shared" si="11"/>
        <v>6</v>
      </c>
      <c r="M10" s="15">
        <f t="shared" si="12"/>
        <v>619.8</v>
      </c>
      <c r="N10" s="15">
        <f t="shared" si="13"/>
        <v>10.33</v>
      </c>
      <c r="O10" s="15">
        <f t="shared" si="14"/>
        <v>0</v>
      </c>
      <c r="P10" s="16" t="str">
        <f>IFERROR(__xludf.DUMMYFUNCTION("SPARKLINE(O10,{""charttype"",""bar"";""max"",100;""color"",""green""})"),"")</f>
        <v/>
      </c>
    </row>
    <row r="11" ht="36.75" customHeight="1">
      <c r="A11" s="14" t="str">
        <f>HYPERLINK(Playlist!C10, Playlist!B10)</f>
        <v>DSIQ</v>
      </c>
      <c r="B11" s="15">
        <f t="shared" si="2"/>
        <v>75</v>
      </c>
      <c r="C11" s="15">
        <f t="shared" si="3"/>
        <v>1669.4</v>
      </c>
      <c r="D11" s="15">
        <f t="shared" si="4"/>
        <v>0</v>
      </c>
      <c r="E11" s="15">
        <f t="shared" si="5"/>
        <v>0</v>
      </c>
      <c r="F11" s="15">
        <f t="shared" si="6"/>
        <v>0</v>
      </c>
      <c r="G11" s="15">
        <f t="shared" si="7"/>
        <v>0</v>
      </c>
      <c r="H11" s="15">
        <f t="shared" si="8"/>
        <v>0</v>
      </c>
      <c r="I11" s="15">
        <f t="shared" si="9"/>
        <v>0</v>
      </c>
      <c r="J11" s="15">
        <f t="shared" ref="J11:K11" si="21">SUM(B11,D11)</f>
        <v>75</v>
      </c>
      <c r="K11" s="15">
        <f t="shared" si="21"/>
        <v>1669.4</v>
      </c>
      <c r="L11" s="15">
        <f t="shared" si="11"/>
        <v>75</v>
      </c>
      <c r="M11" s="15">
        <f t="shared" si="12"/>
        <v>1669.4</v>
      </c>
      <c r="N11" s="15">
        <f t="shared" si="13"/>
        <v>27.82</v>
      </c>
      <c r="O11" s="15">
        <f t="shared" si="14"/>
        <v>0</v>
      </c>
      <c r="P11" s="16" t="str">
        <f>IFERROR(__xludf.DUMMYFUNCTION("SPARKLINE(O11,{""charttype"",""bar"";""max"",100;""color"",""green""})"),"")</f>
        <v/>
      </c>
    </row>
    <row r="12" ht="36.75" customHeight="1">
      <c r="A12" s="12" t="s">
        <v>29</v>
      </c>
      <c r="B12" s="12">
        <f t="shared" ref="B12:N12" si="22">SUM(B3:B11)</f>
        <v>435</v>
      </c>
      <c r="C12" s="12">
        <f t="shared" si="22"/>
        <v>8399.4</v>
      </c>
      <c r="D12" s="12">
        <f t="shared" si="22"/>
        <v>0</v>
      </c>
      <c r="E12" s="12">
        <f t="shared" si="22"/>
        <v>0</v>
      </c>
      <c r="F12" s="12">
        <f t="shared" si="22"/>
        <v>0</v>
      </c>
      <c r="G12" s="12">
        <f t="shared" si="22"/>
        <v>0</v>
      </c>
      <c r="H12" s="12">
        <f t="shared" si="22"/>
        <v>7</v>
      </c>
      <c r="I12" s="12">
        <f t="shared" si="22"/>
        <v>134.9</v>
      </c>
      <c r="J12" s="12">
        <f t="shared" si="22"/>
        <v>435</v>
      </c>
      <c r="K12" s="12">
        <f t="shared" si="22"/>
        <v>8399.4</v>
      </c>
      <c r="L12" s="12">
        <f t="shared" si="22"/>
        <v>442</v>
      </c>
      <c r="M12" s="12">
        <f t="shared" si="22"/>
        <v>8534.3</v>
      </c>
      <c r="N12" s="12">
        <f t="shared" si="22"/>
        <v>142.24</v>
      </c>
      <c r="O12" s="15">
        <f t="shared" si="14"/>
        <v>1.58</v>
      </c>
    </row>
    <row r="13" ht="36.75" customHeight="1"/>
    <row r="14" ht="36.75" customHeight="1">
      <c r="B14" s="17"/>
    </row>
    <row r="15" ht="36.75" customHeight="1"/>
    <row r="16" ht="36.75" customHeight="1"/>
    <row r="17" ht="36.75" customHeight="1"/>
    <row r="18" ht="36.75" customHeight="1"/>
    <row r="19" ht="36.75" customHeight="1"/>
    <row r="20" ht="36.75" customHeight="1"/>
    <row r="21" ht="36.75" customHeight="1"/>
    <row r="22" ht="36.75" customHeight="1"/>
    <row r="23" ht="36.75" customHeight="1"/>
    <row r="24" ht="36.75" customHeight="1"/>
    <row r="25" ht="36.75" customHeight="1"/>
    <row r="26" ht="36.75" customHeight="1"/>
    <row r="27" ht="36.75" customHeight="1"/>
    <row r="28" ht="36.75" customHeight="1"/>
    <row r="29" ht="36.75" customHeight="1"/>
    <row r="30" ht="36.75" customHeight="1"/>
    <row r="31" ht="36.75" customHeight="1"/>
    <row r="32" ht="36.75" customHeight="1"/>
    <row r="33" ht="36.75" customHeight="1"/>
    <row r="34" ht="36.75" customHeight="1"/>
    <row r="35" ht="36.75" customHeight="1"/>
    <row r="36" ht="36.75" customHeight="1"/>
    <row r="37" ht="36.75" customHeight="1"/>
    <row r="38" ht="36.75" customHeight="1"/>
    <row r="39" ht="36.75" customHeight="1"/>
    <row r="40" ht="36.75" customHeight="1"/>
    <row r="41" ht="36.75" customHeight="1"/>
    <row r="42" ht="36.75" customHeight="1"/>
    <row r="43" ht="36.75" customHeight="1"/>
    <row r="44" ht="36.75" customHeight="1"/>
    <row r="45" ht="36.75" customHeight="1"/>
    <row r="46" ht="36.75" customHeight="1"/>
    <row r="47" ht="36.75" customHeight="1"/>
    <row r="48" ht="36.75" customHeight="1"/>
    <row r="49" ht="36.75" customHeight="1"/>
    <row r="50" ht="36.75" customHeight="1"/>
    <row r="51" ht="36.75" customHeight="1"/>
    <row r="52" ht="36.75" customHeight="1"/>
    <row r="53" ht="36.75" customHeight="1"/>
    <row r="54" ht="36.75" customHeight="1"/>
    <row r="55" ht="36.75" customHeight="1"/>
    <row r="56" ht="36.75" customHeight="1"/>
    <row r="57" ht="36.75" customHeight="1"/>
    <row r="58" ht="36.75" customHeight="1"/>
    <row r="59" ht="36.75" customHeight="1"/>
    <row r="60" ht="36.75" customHeight="1"/>
    <row r="61" ht="36.75" customHeight="1"/>
    <row r="62" ht="36.75" customHeight="1"/>
    <row r="63" ht="36.75" customHeight="1"/>
    <row r="64" ht="36.75" customHeight="1"/>
    <row r="65" ht="36.75" customHeight="1"/>
    <row r="66" ht="36.75" customHeight="1"/>
    <row r="67" ht="36.75" customHeight="1"/>
    <row r="68" ht="36.75" customHeight="1"/>
    <row r="69" ht="36.75" customHeight="1"/>
    <row r="70" ht="36.75" customHeight="1"/>
    <row r="71" ht="36.75" customHeight="1"/>
    <row r="72" ht="36.75" customHeight="1"/>
    <row r="73" ht="36.75" customHeight="1"/>
    <row r="74" ht="36.75" customHeight="1"/>
    <row r="75" ht="36.75" customHeight="1"/>
    <row r="76" ht="36.75" customHeight="1"/>
    <row r="77" ht="36.75" customHeight="1"/>
    <row r="78" ht="36.75" customHeight="1"/>
    <row r="79" ht="36.75" customHeight="1"/>
    <row r="80" ht="36.75" customHeight="1"/>
    <row r="81" ht="36.75" customHeight="1"/>
    <row r="82" ht="36.75" customHeight="1"/>
    <row r="83" ht="36.75" customHeight="1"/>
    <row r="84" ht="36.75" customHeight="1"/>
    <row r="85" ht="36.75" customHeight="1"/>
    <row r="86" ht="36.75" customHeight="1"/>
    <row r="87" ht="36.75" customHeight="1"/>
    <row r="88" ht="36.75" customHeight="1"/>
    <row r="89" ht="36.75" customHeight="1"/>
    <row r="90" ht="36.75" customHeight="1"/>
    <row r="91" ht="36.75" customHeight="1"/>
    <row r="92" ht="36.75" customHeight="1"/>
    <row r="93" ht="36.75" customHeight="1"/>
    <row r="94" ht="36.75" customHeight="1"/>
    <row r="95" ht="36.75" customHeight="1"/>
    <row r="96" ht="36.75" customHeight="1"/>
    <row r="97" ht="36.75" customHeight="1"/>
    <row r="98" ht="36.75" customHeight="1"/>
    <row r="99" ht="36.75" customHeight="1"/>
    <row r="100" ht="36.75" customHeight="1"/>
    <row r="101" ht="36.75" customHeight="1"/>
    <row r="102" ht="36.75" customHeight="1"/>
    <row r="103" ht="36.75" customHeight="1"/>
    <row r="104" ht="36.75" customHeight="1"/>
    <row r="105" ht="36.75" customHeight="1"/>
    <row r="106" ht="36.75" customHeight="1"/>
    <row r="107" ht="36.75" customHeight="1"/>
    <row r="108" ht="36.75" customHeight="1"/>
    <row r="109" ht="36.75" customHeight="1"/>
    <row r="110" ht="36.75" customHeight="1"/>
    <row r="111" ht="36.75" customHeight="1"/>
    <row r="112" ht="36.75" customHeight="1"/>
    <row r="113" ht="36.75" customHeight="1"/>
    <row r="114" ht="36.75" customHeight="1"/>
    <row r="115" ht="36.75" customHeight="1"/>
    <row r="116" ht="36.75" customHeight="1"/>
    <row r="117" ht="36.75" customHeight="1"/>
    <row r="118" ht="36.75" customHeight="1"/>
    <row r="119" ht="36.75" customHeight="1"/>
    <row r="120" ht="36.75" customHeight="1"/>
    <row r="121" ht="36.75" customHeight="1"/>
    <row r="122" ht="36.75" customHeight="1"/>
    <row r="123" ht="36.75" customHeight="1"/>
    <row r="124" ht="36.75" customHeight="1"/>
    <row r="125" ht="36.75" customHeight="1"/>
    <row r="126" ht="36.75" customHeight="1"/>
    <row r="127" ht="36.75" customHeight="1"/>
    <row r="128" ht="36.75" customHeight="1"/>
    <row r="129" ht="36.75" customHeight="1"/>
    <row r="130" ht="36.75" customHeight="1"/>
    <row r="131" ht="36.75" customHeight="1"/>
    <row r="132" ht="36.75" customHeight="1"/>
    <row r="133" ht="36.75" customHeight="1"/>
    <row r="134" ht="36.75" customHeight="1"/>
    <row r="135" ht="36.75" customHeight="1"/>
    <row r="136" ht="36.75" customHeight="1"/>
    <row r="137" ht="36.75" customHeight="1"/>
    <row r="138" ht="36.75" customHeight="1"/>
    <row r="139" ht="36.75" customHeight="1"/>
    <row r="140" ht="36.75" customHeight="1"/>
    <row r="141" ht="36.75" customHeight="1"/>
    <row r="142" ht="36.75" customHeight="1"/>
    <row r="143" ht="36.75" customHeight="1"/>
    <row r="144" ht="36.75" customHeight="1"/>
    <row r="145" ht="36.75" customHeight="1"/>
    <row r="146" ht="36.75" customHeight="1"/>
    <row r="147" ht="36.75" customHeight="1"/>
    <row r="148" ht="36.75" customHeight="1"/>
    <row r="149" ht="36.75" customHeight="1"/>
    <row r="150" ht="36.75" customHeight="1"/>
    <row r="151" ht="36.75" customHeight="1"/>
    <row r="152" ht="36.75" customHeight="1"/>
    <row r="153" ht="36.75" customHeight="1"/>
    <row r="154" ht="36.75" customHeight="1"/>
    <row r="155" ht="36.75" customHeight="1"/>
    <row r="156" ht="36.75" customHeight="1"/>
    <row r="157" ht="36.75" customHeight="1"/>
    <row r="158" ht="36.75" customHeight="1"/>
    <row r="159" ht="36.75" customHeight="1"/>
    <row r="160" ht="36.75" customHeight="1"/>
    <row r="161" ht="36.75" customHeight="1"/>
    <row r="162" ht="36.75" customHeight="1"/>
    <row r="163" ht="36.75" customHeight="1"/>
    <row r="164" ht="36.75" customHeight="1"/>
    <row r="165" ht="36.75" customHeight="1"/>
    <row r="166" ht="36.75" customHeight="1"/>
    <row r="167" ht="36.75" customHeight="1"/>
    <row r="168" ht="36.75" customHeight="1"/>
    <row r="169" ht="36.75" customHeight="1"/>
    <row r="170" ht="36.75" customHeight="1"/>
    <row r="171" ht="36.75" customHeight="1"/>
    <row r="172" ht="36.75" customHeight="1"/>
    <row r="173" ht="36.75" customHeight="1"/>
    <row r="174" ht="36.75" customHeight="1"/>
    <row r="175" ht="36.75" customHeight="1"/>
    <row r="176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  <row r="857" ht="36.75" customHeight="1"/>
    <row r="858" ht="36.75" customHeight="1"/>
    <row r="859" ht="36.75" customHeight="1"/>
    <row r="860" ht="36.75" customHeight="1"/>
    <row r="861" ht="36.75" customHeight="1"/>
    <row r="862" ht="36.75" customHeight="1"/>
    <row r="863" ht="36.75" customHeight="1"/>
    <row r="864" ht="36.75" customHeight="1"/>
    <row r="865" ht="36.75" customHeight="1"/>
    <row r="866" ht="36.75" customHeight="1"/>
    <row r="867" ht="36.75" customHeight="1"/>
    <row r="868" ht="36.75" customHeight="1"/>
    <row r="869" ht="36.75" customHeight="1"/>
    <row r="870" ht="36.75" customHeight="1"/>
    <row r="871" ht="36.75" customHeight="1"/>
    <row r="872" ht="36.75" customHeight="1"/>
    <row r="873" ht="36.75" customHeight="1"/>
    <row r="874" ht="36.75" customHeight="1"/>
    <row r="875" ht="36.75" customHeight="1"/>
    <row r="876" ht="36.75" customHeight="1"/>
    <row r="877" ht="36.75" customHeight="1"/>
    <row r="878" ht="36.75" customHeight="1"/>
    <row r="879" ht="36.75" customHeight="1"/>
    <row r="880" ht="36.75" customHeight="1"/>
    <row r="881" ht="36.75" customHeight="1"/>
    <row r="882" ht="36.75" customHeight="1"/>
    <row r="883" ht="36.75" customHeight="1"/>
    <row r="884" ht="36.75" customHeight="1"/>
    <row r="885" ht="36.75" customHeight="1"/>
    <row r="886" ht="36.75" customHeight="1"/>
    <row r="887" ht="36.75" customHeight="1"/>
    <row r="888" ht="36.75" customHeight="1"/>
    <row r="889" ht="36.75" customHeight="1"/>
    <row r="890" ht="36.75" customHeight="1"/>
    <row r="891" ht="36.75" customHeight="1"/>
    <row r="892" ht="36.75" customHeight="1"/>
    <row r="893" ht="36.75" customHeight="1"/>
    <row r="894" ht="36.75" customHeight="1"/>
    <row r="895" ht="36.75" customHeight="1"/>
    <row r="896" ht="36.75" customHeight="1"/>
    <row r="897" ht="36.75" customHeight="1"/>
    <row r="898" ht="36.75" customHeight="1"/>
    <row r="899" ht="36.75" customHeight="1"/>
    <row r="900" ht="36.75" customHeight="1"/>
    <row r="901" ht="36.75" customHeight="1"/>
    <row r="902" ht="36.75" customHeight="1"/>
    <row r="903" ht="36.75" customHeight="1"/>
    <row r="904" ht="36.75" customHeight="1"/>
    <row r="905" ht="36.75" customHeight="1"/>
    <row r="906" ht="36.75" customHeight="1"/>
    <row r="907" ht="36.75" customHeight="1"/>
    <row r="908" ht="36.75" customHeight="1"/>
    <row r="909" ht="36.75" customHeight="1"/>
    <row r="910" ht="36.75" customHeight="1"/>
    <row r="911" ht="36.75" customHeight="1"/>
    <row r="912" ht="36.75" customHeight="1"/>
    <row r="913" ht="36.75" customHeight="1"/>
    <row r="914" ht="36.75" customHeight="1"/>
    <row r="915" ht="36.75" customHeight="1"/>
    <row r="916" ht="36.75" customHeight="1"/>
    <row r="917" ht="36.75" customHeight="1"/>
    <row r="918" ht="36.75" customHeight="1"/>
    <row r="919" ht="36.75" customHeight="1"/>
    <row r="920" ht="36.75" customHeight="1"/>
    <row r="921" ht="36.75" customHeight="1"/>
    <row r="922" ht="36.75" customHeight="1"/>
    <row r="923" ht="36.75" customHeight="1"/>
    <row r="924" ht="36.75" customHeight="1"/>
    <row r="925" ht="36.75" customHeight="1"/>
    <row r="926" ht="36.75" customHeight="1"/>
    <row r="927" ht="36.75" customHeight="1"/>
    <row r="928" ht="36.75" customHeight="1"/>
    <row r="929" ht="36.75" customHeight="1"/>
    <row r="930" ht="36.75" customHeight="1"/>
    <row r="931" ht="36.75" customHeight="1"/>
    <row r="932" ht="36.75" customHeight="1"/>
    <row r="933" ht="36.75" customHeight="1"/>
    <row r="934" ht="36.75" customHeight="1"/>
    <row r="935" ht="36.75" customHeight="1"/>
    <row r="936" ht="36.75" customHeight="1"/>
    <row r="937" ht="36.75" customHeight="1"/>
    <row r="938" ht="36.75" customHeight="1"/>
    <row r="939" ht="36.75" customHeight="1"/>
    <row r="940" ht="36.75" customHeight="1"/>
    <row r="941" ht="36.75" customHeight="1"/>
    <row r="942" ht="36.75" customHeight="1"/>
    <row r="943" ht="36.75" customHeight="1"/>
    <row r="944" ht="36.75" customHeight="1"/>
    <row r="945" ht="36.75" customHeight="1"/>
    <row r="946" ht="36.75" customHeight="1"/>
    <row r="947" ht="36.75" customHeight="1"/>
    <row r="948" ht="36.75" customHeight="1"/>
    <row r="949" ht="36.75" customHeight="1"/>
    <row r="950" ht="36.75" customHeight="1"/>
    <row r="951" ht="36.75" customHeight="1"/>
    <row r="952" ht="36.75" customHeight="1"/>
    <row r="953" ht="36.75" customHeight="1"/>
    <row r="954" ht="36.75" customHeight="1"/>
    <row r="955" ht="36.75" customHeight="1"/>
    <row r="956" ht="36.75" customHeight="1"/>
    <row r="957" ht="36.75" customHeight="1"/>
    <row r="958" ht="36.75" customHeight="1"/>
    <row r="959" ht="36.75" customHeight="1"/>
    <row r="960" ht="36.75" customHeight="1"/>
    <row r="961" ht="36.75" customHeight="1"/>
    <row r="962" ht="36.75" customHeight="1"/>
    <row r="963" ht="36.75" customHeight="1"/>
    <row r="964" ht="36.75" customHeight="1"/>
    <row r="965" ht="36.75" customHeight="1"/>
    <row r="966" ht="36.75" customHeight="1"/>
    <row r="967" ht="36.75" customHeight="1"/>
    <row r="968" ht="36.75" customHeight="1"/>
    <row r="969" ht="36.75" customHeight="1"/>
    <row r="970" ht="36.75" customHeight="1"/>
    <row r="971" ht="36.75" customHeight="1"/>
    <row r="972" ht="36.75" customHeight="1"/>
    <row r="973" ht="36.75" customHeight="1"/>
    <row r="974" ht="36.75" customHeight="1"/>
    <row r="975" ht="36.75" customHeight="1"/>
    <row r="976" ht="36.75" customHeight="1"/>
    <row r="977" ht="36.75" customHeight="1"/>
    <row r="978" ht="36.75" customHeight="1"/>
    <row r="979" ht="36.75" customHeight="1"/>
    <row r="980" ht="36.75" customHeight="1"/>
    <row r="981" ht="36.75" customHeight="1"/>
    <row r="982" ht="36.75" customHeight="1"/>
    <row r="983" ht="36.75" customHeight="1"/>
    <row r="984" ht="36.75" customHeight="1"/>
    <row r="985" ht="36.75" customHeight="1"/>
    <row r="986" ht="36.75" customHeight="1"/>
    <row r="987" ht="36.75" customHeight="1"/>
    <row r="988" ht="36.75" customHeight="1"/>
    <row r="989" ht="36.75" customHeight="1"/>
    <row r="990" ht="36.75" customHeight="1"/>
    <row r="991" ht="36.75" customHeight="1"/>
    <row r="992" ht="36.75" customHeight="1"/>
    <row r="993" ht="36.75" customHeight="1"/>
    <row r="994" ht="36.75" customHeight="1"/>
    <row r="995" ht="36.75" customHeight="1"/>
    <row r="996" ht="36.75" customHeight="1"/>
    <row r="997" ht="36.75" customHeight="1"/>
    <row r="998" ht="36.75" customHeight="1"/>
    <row r="999" ht="36.75" customHeight="1"/>
    <row r="1000" ht="36.75" customHeight="1"/>
  </sheetData>
  <mergeCells count="9">
    <mergeCell ref="O1:O2"/>
    <mergeCell ref="P1:P2"/>
    <mergeCell ref="A1:A2"/>
    <mergeCell ref="B1:C1"/>
    <mergeCell ref="D1:E1"/>
    <mergeCell ref="F1:G1"/>
    <mergeCell ref="H1:I1"/>
    <mergeCell ref="J1:K1"/>
    <mergeCell ref="L1:M1"/>
  </mergeCells>
  <conditionalFormatting sqref="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5">
      <colorScale>
        <cfvo type="min"/>
        <cfvo type="max"/>
        <color rgb="FFFFEF9C"/>
        <color rgb="FF63BE7B"/>
      </colorScale>
    </cfRule>
  </conditionalFormatting>
  <conditionalFormatting sqref="D3: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8">
      <colorScale>
        <cfvo type="min"/>
        <cfvo type="max"/>
        <color rgb="FFFFEF9C"/>
        <color rgb="FF63BE7B"/>
      </colorScale>
    </cfRule>
  </conditionalFormatting>
  <conditionalFormatting sqref="F3:F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79.88"/>
    <col customWidth="1" min="3" max="3" width="5.25"/>
    <col customWidth="1" min="4" max="4" width="12.0"/>
    <col customWidth="1" min="5" max="26" width="7.63"/>
  </cols>
  <sheetData>
    <row r="1">
      <c r="A1" s="18" t="str">
        <f>HYPERLINK(Playlist!C2, Playlist!$A$1)</f>
        <v>SN</v>
      </c>
      <c r="B1" s="1" t="s">
        <v>36</v>
      </c>
      <c r="C1" s="1" t="s">
        <v>4</v>
      </c>
      <c r="D1" s="1" t="s">
        <v>37</v>
      </c>
    </row>
    <row r="2">
      <c r="A2" s="3">
        <v>1.0</v>
      </c>
      <c r="B2" s="3" t="s">
        <v>38</v>
      </c>
      <c r="C2" s="3">
        <v>29.2</v>
      </c>
      <c r="D2" s="19" t="s">
        <v>18</v>
      </c>
    </row>
    <row r="3">
      <c r="A3" s="3">
        <v>2.0</v>
      </c>
      <c r="B3" s="3" t="s">
        <v>39</v>
      </c>
      <c r="C3" s="3">
        <v>19.1</v>
      </c>
      <c r="D3" s="19" t="s">
        <v>18</v>
      </c>
    </row>
    <row r="4">
      <c r="A4" s="3">
        <v>3.0</v>
      </c>
      <c r="B4" s="3" t="s">
        <v>40</v>
      </c>
      <c r="C4" s="3">
        <v>5.2</v>
      </c>
      <c r="D4" s="19" t="s">
        <v>18</v>
      </c>
    </row>
    <row r="5">
      <c r="A5" s="3">
        <v>4.0</v>
      </c>
      <c r="B5" s="3" t="s">
        <v>41</v>
      </c>
      <c r="C5" s="3">
        <v>21.8</v>
      </c>
      <c r="D5" s="19" t="s">
        <v>18</v>
      </c>
    </row>
    <row r="6">
      <c r="A6" s="3">
        <v>5.0</v>
      </c>
      <c r="B6" s="3" t="s">
        <v>42</v>
      </c>
      <c r="C6" s="3">
        <v>16.1</v>
      </c>
      <c r="D6" s="19" t="s">
        <v>18</v>
      </c>
    </row>
    <row r="7">
      <c r="A7" s="3">
        <v>6.0</v>
      </c>
      <c r="B7" s="3" t="s">
        <v>43</v>
      </c>
      <c r="C7" s="3">
        <v>26.7</v>
      </c>
      <c r="D7" s="19" t="s">
        <v>18</v>
      </c>
    </row>
    <row r="8">
      <c r="A8" s="3">
        <v>7.0</v>
      </c>
      <c r="B8" s="3" t="s">
        <v>44</v>
      </c>
      <c r="C8" s="3">
        <v>16.8</v>
      </c>
      <c r="D8" s="19" t="s">
        <v>18</v>
      </c>
    </row>
    <row r="9">
      <c r="A9" s="3">
        <v>8.0</v>
      </c>
      <c r="B9" s="3" t="s">
        <v>45</v>
      </c>
      <c r="C9" s="3">
        <v>29.5</v>
      </c>
      <c r="D9" s="3" t="s">
        <v>9</v>
      </c>
    </row>
    <row r="10">
      <c r="A10" s="3">
        <v>9.0</v>
      </c>
      <c r="B10" s="3" t="s">
        <v>46</v>
      </c>
      <c r="C10" s="3">
        <v>19.5</v>
      </c>
      <c r="D10" s="3" t="s">
        <v>9</v>
      </c>
    </row>
    <row r="11">
      <c r="A11" s="3">
        <v>10.0</v>
      </c>
      <c r="B11" s="3" t="s">
        <v>47</v>
      </c>
      <c r="C11" s="3">
        <v>25.9</v>
      </c>
      <c r="D11" s="3" t="s">
        <v>9</v>
      </c>
    </row>
    <row r="12">
      <c r="A12" s="3">
        <v>11.0</v>
      </c>
      <c r="B12" s="3" t="s">
        <v>48</v>
      </c>
      <c r="C12" s="3">
        <v>21.7</v>
      </c>
      <c r="D12" s="3" t="s">
        <v>9</v>
      </c>
    </row>
    <row r="13">
      <c r="A13" s="3">
        <v>12.0</v>
      </c>
      <c r="B13" s="3" t="s">
        <v>49</v>
      </c>
      <c r="C13" s="3">
        <v>10.9</v>
      </c>
      <c r="D13" s="3" t="s">
        <v>9</v>
      </c>
    </row>
    <row r="14">
      <c r="A14" s="3">
        <v>13.0</v>
      </c>
      <c r="B14" s="3" t="s">
        <v>50</v>
      </c>
      <c r="C14" s="3">
        <v>10.1</v>
      </c>
      <c r="D14" s="3" t="s">
        <v>9</v>
      </c>
    </row>
    <row r="15">
      <c r="A15" s="3">
        <v>14.0</v>
      </c>
      <c r="B15" s="3" t="s">
        <v>51</v>
      </c>
      <c r="C15" s="3">
        <v>31.8</v>
      </c>
      <c r="D15" s="3" t="s">
        <v>9</v>
      </c>
    </row>
    <row r="16">
      <c r="A16" s="3">
        <v>15.0</v>
      </c>
      <c r="B16" s="3" t="s">
        <v>52</v>
      </c>
      <c r="C16" s="3">
        <v>13.7</v>
      </c>
      <c r="D16" s="3" t="s">
        <v>9</v>
      </c>
    </row>
    <row r="17">
      <c r="A17" s="3">
        <v>16.0</v>
      </c>
      <c r="B17" s="3" t="s">
        <v>53</v>
      </c>
      <c r="C17" s="3">
        <v>6.1</v>
      </c>
      <c r="D17" s="3" t="s">
        <v>9</v>
      </c>
    </row>
    <row r="18">
      <c r="A18" s="3">
        <v>17.0</v>
      </c>
      <c r="B18" s="3" t="s">
        <v>54</v>
      </c>
      <c r="C18" s="3">
        <v>4.8</v>
      </c>
      <c r="D18" s="3" t="s">
        <v>9</v>
      </c>
    </row>
    <row r="19">
      <c r="A19" s="3">
        <v>18.0</v>
      </c>
      <c r="B19" s="3" t="s">
        <v>55</v>
      </c>
      <c r="C19" s="3">
        <v>4.0</v>
      </c>
      <c r="D19" s="3" t="s">
        <v>9</v>
      </c>
    </row>
    <row r="20">
      <c r="A20" s="3">
        <v>19.0</v>
      </c>
      <c r="B20" s="3" t="s">
        <v>56</v>
      </c>
      <c r="C20" s="3">
        <v>8.1</v>
      </c>
      <c r="D20" s="3" t="s">
        <v>9</v>
      </c>
    </row>
    <row r="21" ht="15.75" customHeight="1">
      <c r="A21" s="3">
        <v>20.0</v>
      </c>
      <c r="B21" s="3" t="s">
        <v>57</v>
      </c>
      <c r="C21" s="3">
        <v>10.4</v>
      </c>
      <c r="D21" s="3" t="s">
        <v>9</v>
      </c>
    </row>
    <row r="22" ht="15.75" customHeight="1">
      <c r="A22" s="3">
        <v>21.0</v>
      </c>
      <c r="B22" s="3" t="s">
        <v>58</v>
      </c>
      <c r="C22" s="3">
        <v>12.0</v>
      </c>
      <c r="D22" s="3" t="s">
        <v>9</v>
      </c>
    </row>
    <row r="23" ht="15.75" customHeight="1">
      <c r="A23" s="3">
        <v>22.0</v>
      </c>
      <c r="B23" s="3" t="s">
        <v>59</v>
      </c>
      <c r="C23" s="3">
        <v>5.0</v>
      </c>
      <c r="D23" s="3" t="s">
        <v>9</v>
      </c>
    </row>
    <row r="24" ht="15.75" customHeight="1">
      <c r="A24" s="3">
        <v>23.0</v>
      </c>
      <c r="B24" s="3" t="s">
        <v>60</v>
      </c>
      <c r="C24" s="3">
        <v>14.5</v>
      </c>
      <c r="D24" s="3" t="s">
        <v>9</v>
      </c>
    </row>
    <row r="25" ht="15.75" customHeight="1">
      <c r="A25" s="3">
        <v>24.0</v>
      </c>
      <c r="B25" s="3" t="s">
        <v>61</v>
      </c>
      <c r="C25" s="3">
        <v>20.5</v>
      </c>
      <c r="D25" s="3" t="s">
        <v>9</v>
      </c>
    </row>
    <row r="26" ht="15.75" customHeight="1">
      <c r="A26" s="3">
        <v>25.0</v>
      </c>
      <c r="B26" s="3" t="s">
        <v>62</v>
      </c>
      <c r="C26" s="3">
        <v>9.0</v>
      </c>
      <c r="D26" s="3" t="s">
        <v>9</v>
      </c>
    </row>
    <row r="27" ht="15.75" customHeight="1">
      <c r="A27" s="3">
        <v>26.0</v>
      </c>
      <c r="B27" s="3" t="s">
        <v>63</v>
      </c>
      <c r="C27" s="3">
        <v>11.7</v>
      </c>
      <c r="D27" s="3" t="s">
        <v>9</v>
      </c>
    </row>
    <row r="28" ht="15.75" customHeight="1">
      <c r="A28" s="3">
        <v>27.0</v>
      </c>
      <c r="B28" s="3" t="s">
        <v>64</v>
      </c>
      <c r="C28" s="3">
        <v>10.1</v>
      </c>
      <c r="D28" s="3" t="s">
        <v>9</v>
      </c>
    </row>
    <row r="29" ht="15.75" customHeight="1">
      <c r="A29" s="3">
        <v>28.0</v>
      </c>
      <c r="B29" s="3" t="s">
        <v>65</v>
      </c>
      <c r="C29" s="3">
        <v>6.1</v>
      </c>
      <c r="D29" s="3" t="s">
        <v>9</v>
      </c>
    </row>
    <row r="30" ht="15.75" customHeight="1">
      <c r="A30" s="3">
        <v>29.0</v>
      </c>
      <c r="B30" s="3" t="s">
        <v>66</v>
      </c>
      <c r="C30" s="3">
        <v>16.3</v>
      </c>
      <c r="D30" s="3" t="s">
        <v>9</v>
      </c>
    </row>
    <row r="31" ht="15.75" customHeight="1">
      <c r="A31" s="3">
        <v>30.0</v>
      </c>
      <c r="B31" s="3" t="s">
        <v>67</v>
      </c>
      <c r="C31" s="3">
        <v>17.0</v>
      </c>
      <c r="D31" s="3" t="s">
        <v>9</v>
      </c>
    </row>
    <row r="32" ht="15.75" customHeight="1">
      <c r="A32" s="3">
        <v>31.0</v>
      </c>
      <c r="B32" s="3" t="s">
        <v>68</v>
      </c>
      <c r="C32" s="3">
        <v>6.9</v>
      </c>
      <c r="D32" s="3" t="s">
        <v>9</v>
      </c>
    </row>
    <row r="33" ht="15.75" customHeight="1">
      <c r="A33" s="3">
        <v>32.0</v>
      </c>
      <c r="B33" s="3" t="s">
        <v>69</v>
      </c>
      <c r="C33" s="3">
        <v>5.5</v>
      </c>
      <c r="D33" s="3" t="s">
        <v>9</v>
      </c>
    </row>
    <row r="34" ht="15.75" customHeight="1">
      <c r="A34" s="3">
        <v>33.0</v>
      </c>
      <c r="B34" s="3" t="s">
        <v>70</v>
      </c>
      <c r="C34" s="3">
        <v>12.8</v>
      </c>
      <c r="D34" s="3" t="s">
        <v>9</v>
      </c>
    </row>
    <row r="35" ht="15.75" customHeight="1">
      <c r="A35" s="3">
        <v>34.0</v>
      </c>
      <c r="B35" s="3" t="s">
        <v>71</v>
      </c>
      <c r="C35" s="3">
        <v>12.1</v>
      </c>
      <c r="D35" s="3" t="s">
        <v>9</v>
      </c>
    </row>
    <row r="36" ht="15.75" customHeight="1">
      <c r="A36" s="3">
        <v>35.0</v>
      </c>
      <c r="B36" s="3" t="s">
        <v>72</v>
      </c>
      <c r="C36" s="3">
        <v>9.8</v>
      </c>
      <c r="D36" s="3" t="s">
        <v>9</v>
      </c>
    </row>
    <row r="37" ht="15.75" customHeight="1">
      <c r="A37" s="3">
        <v>36.0</v>
      </c>
      <c r="B37" s="3" t="s">
        <v>73</v>
      </c>
      <c r="C37" s="3">
        <v>9.4</v>
      </c>
      <c r="D37" s="3" t="s">
        <v>9</v>
      </c>
    </row>
    <row r="38" ht="15.75" customHeight="1">
      <c r="A38" s="3">
        <v>37.0</v>
      </c>
      <c r="B38" s="3" t="s">
        <v>74</v>
      </c>
      <c r="C38" s="3">
        <v>9.7</v>
      </c>
      <c r="D38" s="3" t="s">
        <v>9</v>
      </c>
    </row>
    <row r="39" ht="15.75" customHeight="1">
      <c r="A39" s="3">
        <v>38.0</v>
      </c>
      <c r="B39" s="3" t="s">
        <v>75</v>
      </c>
      <c r="C39" s="3">
        <v>18.5</v>
      </c>
      <c r="D39" s="3" t="s">
        <v>9</v>
      </c>
    </row>
    <row r="40" ht="15.75" customHeight="1">
      <c r="A40" s="3">
        <v>39.0</v>
      </c>
      <c r="B40" s="3" t="s">
        <v>76</v>
      </c>
      <c r="C40" s="3">
        <v>23.5</v>
      </c>
      <c r="D40" s="3" t="s">
        <v>9</v>
      </c>
    </row>
    <row r="41" ht="15.75" customHeight="1">
      <c r="A41" s="3">
        <v>40.0</v>
      </c>
      <c r="B41" s="3" t="s">
        <v>77</v>
      </c>
      <c r="C41" s="3">
        <v>19.8</v>
      </c>
      <c r="D41" s="3" t="s">
        <v>9</v>
      </c>
    </row>
    <row r="42" ht="15.75" customHeight="1">
      <c r="A42" s="3">
        <v>41.0</v>
      </c>
      <c r="B42" s="3" t="s">
        <v>78</v>
      </c>
      <c r="C42" s="3">
        <v>14.2</v>
      </c>
      <c r="D42" s="3" t="s">
        <v>9</v>
      </c>
    </row>
    <row r="43" ht="15.75" customHeight="1">
      <c r="A43" s="3">
        <v>42.0</v>
      </c>
      <c r="B43" s="3" t="s">
        <v>79</v>
      </c>
      <c r="C43" s="3">
        <v>13.9</v>
      </c>
      <c r="D43" s="3" t="s">
        <v>9</v>
      </c>
    </row>
    <row r="44" ht="15.75" customHeight="1">
      <c r="A44" s="3">
        <v>43.0</v>
      </c>
      <c r="B44" s="3" t="s">
        <v>80</v>
      </c>
      <c r="C44" s="3">
        <v>8.1</v>
      </c>
      <c r="D44" s="3" t="s">
        <v>9</v>
      </c>
    </row>
    <row r="45" ht="15.75" customHeight="1">
      <c r="A45" s="3">
        <v>44.0</v>
      </c>
      <c r="B45" s="3" t="s">
        <v>81</v>
      </c>
      <c r="C45" s="3">
        <v>14.2</v>
      </c>
      <c r="D45" s="3" t="s">
        <v>9</v>
      </c>
    </row>
    <row r="46" ht="15.75" customHeight="1">
      <c r="A46" s="3">
        <v>45.0</v>
      </c>
      <c r="B46" s="3" t="s">
        <v>82</v>
      </c>
      <c r="C46" s="3">
        <v>6.8</v>
      </c>
      <c r="D46" s="3" t="s">
        <v>9</v>
      </c>
    </row>
    <row r="47" ht="15.75" customHeight="1">
      <c r="A47" s="3">
        <v>46.0</v>
      </c>
      <c r="B47" s="3" t="s">
        <v>83</v>
      </c>
      <c r="C47" s="3">
        <v>14.5</v>
      </c>
      <c r="D47" s="3" t="s">
        <v>9</v>
      </c>
    </row>
    <row r="48" ht="15.75" customHeight="1">
      <c r="A48" s="3">
        <v>47.0</v>
      </c>
      <c r="B48" s="3" t="s">
        <v>84</v>
      </c>
      <c r="C48" s="3">
        <v>8.9</v>
      </c>
      <c r="D48" s="3" t="s">
        <v>9</v>
      </c>
    </row>
    <row r="49" ht="15.75" customHeight="1">
      <c r="A49" s="3">
        <v>48.0</v>
      </c>
      <c r="B49" s="3" t="s">
        <v>85</v>
      </c>
      <c r="C49" s="3">
        <v>6.2</v>
      </c>
      <c r="D49" s="3" t="s">
        <v>9</v>
      </c>
    </row>
    <row r="50" ht="15.75" customHeight="1">
      <c r="A50" s="3">
        <v>49.0</v>
      </c>
      <c r="B50" s="3" t="s">
        <v>86</v>
      </c>
      <c r="C50" s="3">
        <v>9.2</v>
      </c>
      <c r="D50" s="3" t="s">
        <v>9</v>
      </c>
    </row>
    <row r="51" ht="15.75" customHeight="1">
      <c r="A51" s="3">
        <v>50.0</v>
      </c>
      <c r="B51" s="3" t="s">
        <v>87</v>
      </c>
      <c r="C51" s="3">
        <v>12.3</v>
      </c>
      <c r="D51" s="3" t="s">
        <v>9</v>
      </c>
    </row>
    <row r="52" ht="15.75" customHeight="1">
      <c r="A52" s="3">
        <v>51.0</v>
      </c>
      <c r="B52" s="3" t="s">
        <v>88</v>
      </c>
      <c r="C52" s="3">
        <v>6.8</v>
      </c>
      <c r="D52" s="3" t="s">
        <v>9</v>
      </c>
    </row>
    <row r="53" ht="15.75" customHeight="1">
      <c r="A53" s="3">
        <v>52.0</v>
      </c>
      <c r="B53" s="3" t="s">
        <v>89</v>
      </c>
      <c r="C53" s="3">
        <v>11.8</v>
      </c>
      <c r="D53" s="3" t="s">
        <v>9</v>
      </c>
    </row>
    <row r="54" ht="15.75" customHeight="1">
      <c r="A54" s="1" t="s">
        <v>29</v>
      </c>
      <c r="B54" s="1"/>
      <c r="C54" s="1">
        <f>SUM(C2:C53)</f>
        <v>708.5</v>
      </c>
      <c r="D54" s="1">
        <f>COUNTIF(Python!D2:D53,Playlist!$I$5)</f>
        <v>7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55:D1000 D1:D53">
    <cfRule type="containsText" dxfId="0" priority="1" operator="containsText" text="Start">
      <formula>NOT(ISERROR(SEARCH(("Start"),(D55))))</formula>
    </cfRule>
  </conditionalFormatting>
  <conditionalFormatting sqref="D55:D1000 D1:D53">
    <cfRule type="containsText" dxfId="1" priority="2" operator="containsText" text="Completed">
      <formula>NOT(ISERROR(SEARCH(("Completed"),(D55))))</formula>
    </cfRule>
  </conditionalFormatting>
  <conditionalFormatting sqref="D55:D1000 D1:D53">
    <cfRule type="containsText" dxfId="2" priority="3" operator="containsText" text="In Progress">
      <formula>NOT(ISERROR(SEARCH(("In Progress"),(D55))))</formula>
    </cfRule>
  </conditionalFormatting>
  <dataValidations>
    <dataValidation type="list" allowBlank="1" showInputMessage="1" showErrorMessage="1" prompt="Progress Tracker - This cell is to track the set of videos completed._x000a_" sqref="D2:D53">
      <formula1>Playlist!$I$2:$I$5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84.25"/>
    <col customWidth="1" min="3" max="3" width="5.25"/>
    <col customWidth="1" min="4" max="4" width="12.0"/>
    <col customWidth="1" min="5" max="26" width="7.63"/>
  </cols>
  <sheetData>
    <row r="1">
      <c r="A1" s="18" t="str">
        <f>HYPERLINK(Playlist!C3, Playlist!$A$1)</f>
        <v>SN</v>
      </c>
      <c r="B1" s="1" t="s">
        <v>36</v>
      </c>
      <c r="C1" s="1" t="s">
        <v>4</v>
      </c>
      <c r="D1" s="1" t="s">
        <v>37</v>
      </c>
    </row>
    <row r="2">
      <c r="A2" s="3">
        <v>1.0</v>
      </c>
      <c r="B2" s="3" t="s">
        <v>90</v>
      </c>
      <c r="C2" s="3">
        <v>19.7</v>
      </c>
      <c r="D2" s="3" t="s">
        <v>9</v>
      </c>
    </row>
    <row r="3">
      <c r="A3" s="3">
        <v>2.0</v>
      </c>
      <c r="B3" s="3" t="s">
        <v>91</v>
      </c>
      <c r="C3" s="3">
        <v>10.5</v>
      </c>
      <c r="D3" s="3" t="s">
        <v>9</v>
      </c>
    </row>
    <row r="4">
      <c r="A4" s="3">
        <v>3.0</v>
      </c>
      <c r="B4" s="3" t="s">
        <v>92</v>
      </c>
      <c r="C4" s="3">
        <v>12.9</v>
      </c>
      <c r="D4" s="3" t="s">
        <v>9</v>
      </c>
    </row>
    <row r="5">
      <c r="A5" s="3">
        <v>4.0</v>
      </c>
      <c r="B5" s="3" t="s">
        <v>93</v>
      </c>
      <c r="C5" s="3">
        <v>11.8</v>
      </c>
      <c r="D5" s="3" t="s">
        <v>9</v>
      </c>
    </row>
    <row r="6">
      <c r="A6" s="3">
        <v>5.0</v>
      </c>
      <c r="B6" s="3" t="s">
        <v>94</v>
      </c>
      <c r="C6" s="3">
        <v>15.8</v>
      </c>
      <c r="D6" s="3" t="s">
        <v>9</v>
      </c>
    </row>
    <row r="7">
      <c r="A7" s="3">
        <v>6.0</v>
      </c>
      <c r="B7" s="3" t="s">
        <v>95</v>
      </c>
      <c r="C7" s="3">
        <v>12.0</v>
      </c>
      <c r="D7" s="3" t="s">
        <v>9</v>
      </c>
    </row>
    <row r="8">
      <c r="A8" s="3">
        <v>7.0</v>
      </c>
      <c r="B8" s="3" t="s">
        <v>96</v>
      </c>
      <c r="C8" s="3">
        <v>8.4</v>
      </c>
      <c r="D8" s="3" t="s">
        <v>9</v>
      </c>
    </row>
    <row r="9">
      <c r="A9" s="3">
        <v>8.0</v>
      </c>
      <c r="B9" s="3" t="s">
        <v>97</v>
      </c>
      <c r="C9" s="3">
        <v>9.5</v>
      </c>
      <c r="D9" s="3" t="s">
        <v>9</v>
      </c>
    </row>
    <row r="10">
      <c r="A10" s="3">
        <v>9.0</v>
      </c>
      <c r="B10" s="3" t="s">
        <v>98</v>
      </c>
      <c r="C10" s="3">
        <v>6.8</v>
      </c>
      <c r="D10" s="3" t="s">
        <v>9</v>
      </c>
    </row>
    <row r="11">
      <c r="A11" s="3">
        <v>10.0</v>
      </c>
      <c r="B11" s="3" t="s">
        <v>99</v>
      </c>
      <c r="C11" s="3">
        <v>5.0</v>
      </c>
      <c r="D11" s="3" t="s">
        <v>9</v>
      </c>
    </row>
    <row r="12">
      <c r="A12" s="3">
        <v>11.0</v>
      </c>
      <c r="B12" s="3" t="s">
        <v>100</v>
      </c>
      <c r="C12" s="3">
        <v>4.7</v>
      </c>
      <c r="D12" s="3" t="s">
        <v>9</v>
      </c>
    </row>
    <row r="13">
      <c r="A13" s="3">
        <v>12.0</v>
      </c>
      <c r="B13" s="3" t="s">
        <v>101</v>
      </c>
      <c r="C13" s="3">
        <v>4.7</v>
      </c>
      <c r="D13" s="3" t="s">
        <v>9</v>
      </c>
    </row>
    <row r="14">
      <c r="A14" s="3">
        <v>13.0</v>
      </c>
      <c r="B14" s="3" t="s">
        <v>102</v>
      </c>
      <c r="C14" s="3">
        <v>11.3</v>
      </c>
      <c r="D14" s="3" t="s">
        <v>9</v>
      </c>
    </row>
    <row r="15">
      <c r="A15" s="3">
        <v>14.0</v>
      </c>
      <c r="B15" s="3" t="s">
        <v>103</v>
      </c>
      <c r="C15" s="3">
        <v>11.1</v>
      </c>
      <c r="D15" s="3" t="s">
        <v>9</v>
      </c>
    </row>
    <row r="16">
      <c r="A16" s="3">
        <v>15.0</v>
      </c>
      <c r="B16" s="3" t="s">
        <v>104</v>
      </c>
      <c r="C16" s="3">
        <v>16.4</v>
      </c>
      <c r="D16" s="3" t="s">
        <v>9</v>
      </c>
    </row>
    <row r="17">
      <c r="A17" s="3">
        <v>16.0</v>
      </c>
      <c r="B17" s="3" t="s">
        <v>105</v>
      </c>
      <c r="C17" s="3">
        <v>12.9</v>
      </c>
      <c r="D17" s="3" t="s">
        <v>9</v>
      </c>
    </row>
    <row r="18">
      <c r="A18" s="3">
        <v>17.0</v>
      </c>
      <c r="B18" s="3" t="s">
        <v>106</v>
      </c>
      <c r="C18" s="3">
        <v>11.3</v>
      </c>
      <c r="D18" s="3" t="s">
        <v>9</v>
      </c>
    </row>
    <row r="19">
      <c r="A19" s="3">
        <v>18.0</v>
      </c>
      <c r="B19" s="3" t="s">
        <v>107</v>
      </c>
      <c r="C19" s="3">
        <v>6.8</v>
      </c>
      <c r="D19" s="3" t="s">
        <v>9</v>
      </c>
    </row>
    <row r="20">
      <c r="A20" s="3">
        <v>19.0</v>
      </c>
      <c r="B20" s="3" t="s">
        <v>108</v>
      </c>
      <c r="C20" s="3">
        <v>2.0</v>
      </c>
      <c r="D20" s="3" t="s">
        <v>9</v>
      </c>
    </row>
    <row r="21" ht="15.75" customHeight="1">
      <c r="A21" s="3">
        <v>20.0</v>
      </c>
      <c r="B21" s="3" t="s">
        <v>109</v>
      </c>
      <c r="C21" s="3">
        <v>2.3</v>
      </c>
      <c r="D21" s="3" t="s">
        <v>9</v>
      </c>
    </row>
    <row r="22" ht="15.75" customHeight="1">
      <c r="A22" s="3">
        <v>21.0</v>
      </c>
      <c r="B22" s="3" t="s">
        <v>110</v>
      </c>
      <c r="C22" s="3">
        <v>14.8</v>
      </c>
      <c r="D22" s="3" t="s">
        <v>9</v>
      </c>
    </row>
    <row r="23" ht="15.75" customHeight="1">
      <c r="A23" s="3">
        <v>22.0</v>
      </c>
      <c r="B23" s="3" t="s">
        <v>111</v>
      </c>
      <c r="C23" s="3">
        <v>12.1</v>
      </c>
      <c r="D23" s="3" t="s">
        <v>9</v>
      </c>
    </row>
    <row r="24" ht="15.75" customHeight="1">
      <c r="A24" s="3">
        <v>23.0</v>
      </c>
      <c r="B24" s="3" t="s">
        <v>112</v>
      </c>
      <c r="C24" s="3">
        <v>1.1</v>
      </c>
      <c r="D24" s="3" t="s">
        <v>9</v>
      </c>
    </row>
    <row r="25" ht="15.75" customHeight="1">
      <c r="A25" s="3">
        <v>24.0</v>
      </c>
      <c r="B25" s="3" t="s">
        <v>113</v>
      </c>
      <c r="C25" s="3">
        <v>16.2</v>
      </c>
      <c r="D25" s="3" t="s">
        <v>9</v>
      </c>
    </row>
    <row r="26" ht="15.75" customHeight="1">
      <c r="A26" s="3">
        <v>25.0</v>
      </c>
      <c r="B26" s="3" t="s">
        <v>114</v>
      </c>
      <c r="C26" s="3">
        <v>8.9</v>
      </c>
      <c r="D26" s="3" t="s">
        <v>9</v>
      </c>
    </row>
    <row r="27" ht="15.75" customHeight="1">
      <c r="A27" s="3">
        <v>26.0</v>
      </c>
      <c r="B27" s="3" t="s">
        <v>115</v>
      </c>
      <c r="C27" s="3">
        <v>10.9</v>
      </c>
      <c r="D27" s="3" t="s">
        <v>9</v>
      </c>
    </row>
    <row r="28" ht="15.75" customHeight="1">
      <c r="A28" s="3">
        <v>27.0</v>
      </c>
      <c r="B28" s="3" t="s">
        <v>116</v>
      </c>
      <c r="C28" s="3">
        <v>12.4</v>
      </c>
      <c r="D28" s="3" t="s">
        <v>9</v>
      </c>
    </row>
    <row r="29" ht="15.75" customHeight="1">
      <c r="A29" s="3">
        <v>28.0</v>
      </c>
      <c r="B29" s="3" t="s">
        <v>117</v>
      </c>
      <c r="C29" s="3">
        <v>9.9</v>
      </c>
      <c r="D29" s="3" t="s">
        <v>9</v>
      </c>
    </row>
    <row r="30" ht="15.75" customHeight="1">
      <c r="A30" s="1" t="s">
        <v>29</v>
      </c>
      <c r="B30" s="1"/>
      <c r="C30" s="1">
        <f>SUM(C2:C29)</f>
        <v>282.2</v>
      </c>
      <c r="D30" s="1">
        <f>COUNTIF(Stats!D2:D29,Playlist!$I$5)</f>
        <v>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29">
    <cfRule type="containsText" dxfId="0" priority="1" operator="containsText" text="Start">
      <formula>NOT(ISERROR(SEARCH(("Start"),(D2))))</formula>
    </cfRule>
  </conditionalFormatting>
  <conditionalFormatting sqref="D2:D29">
    <cfRule type="containsText" dxfId="1" priority="2" operator="containsText" text="Completed">
      <formula>NOT(ISERROR(SEARCH(("Completed"),(D2))))</formula>
    </cfRule>
  </conditionalFormatting>
  <conditionalFormatting sqref="D2:D29">
    <cfRule type="containsText" dxfId="2" priority="3" operator="containsText" text="In Progress">
      <formula>NOT(ISERROR(SEARCH(("In Progress"),(D2))))</formula>
    </cfRule>
  </conditionalFormatting>
  <dataValidations>
    <dataValidation type="list" allowBlank="1" showInputMessage="1" showErrorMessage="1" prompt="Progress Tracker - This cell is to track the set of videos completed." sqref="D2:D29">
      <formula1>Playlist!$I$2:$I$5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83.5"/>
    <col customWidth="1" min="3" max="3" width="6.13"/>
    <col customWidth="1" min="4" max="4" width="12.0"/>
    <col customWidth="1" min="5" max="26" width="7.63"/>
  </cols>
  <sheetData>
    <row r="1">
      <c r="A1" s="18" t="str">
        <f>HYPERLINK(Playlist!C4, Playlist!$A$1)</f>
        <v>SN</v>
      </c>
      <c r="B1" s="1" t="s">
        <v>36</v>
      </c>
      <c r="C1" s="1" t="s">
        <v>4</v>
      </c>
      <c r="D1" s="1" t="s">
        <v>37</v>
      </c>
    </row>
    <row r="2">
      <c r="A2" s="3">
        <v>1.0</v>
      </c>
      <c r="B2" s="3" t="s">
        <v>38</v>
      </c>
      <c r="C2" s="3">
        <v>29.2</v>
      </c>
      <c r="D2" s="3" t="s">
        <v>9</v>
      </c>
    </row>
    <row r="3">
      <c r="A3" s="3">
        <v>2.0</v>
      </c>
      <c r="B3" s="3" t="s">
        <v>118</v>
      </c>
      <c r="C3" s="3">
        <v>18.9</v>
      </c>
      <c r="D3" s="3" t="s">
        <v>9</v>
      </c>
    </row>
    <row r="4">
      <c r="A4" s="3">
        <v>3.0</v>
      </c>
      <c r="B4" s="3" t="s">
        <v>39</v>
      </c>
      <c r="C4" s="3">
        <v>19.1</v>
      </c>
      <c r="D4" s="3" t="s">
        <v>9</v>
      </c>
    </row>
    <row r="5">
      <c r="A5" s="3">
        <v>4.0</v>
      </c>
      <c r="B5" s="3" t="s">
        <v>40</v>
      </c>
      <c r="C5" s="3">
        <v>5.2</v>
      </c>
      <c r="D5" s="3" t="s">
        <v>9</v>
      </c>
    </row>
    <row r="6">
      <c r="A6" s="3">
        <v>5.0</v>
      </c>
      <c r="B6" s="3" t="s">
        <v>41</v>
      </c>
      <c r="C6" s="3">
        <v>21.8</v>
      </c>
      <c r="D6" s="3" t="s">
        <v>9</v>
      </c>
    </row>
    <row r="7">
      <c r="A7" s="3">
        <v>6.0</v>
      </c>
      <c r="B7" s="3" t="s">
        <v>42</v>
      </c>
      <c r="C7" s="3">
        <v>16.1</v>
      </c>
      <c r="D7" s="3" t="s">
        <v>9</v>
      </c>
    </row>
    <row r="8">
      <c r="A8" s="3">
        <v>7.0</v>
      </c>
      <c r="B8" s="3" t="s">
        <v>43</v>
      </c>
      <c r="C8" s="3">
        <v>26.7</v>
      </c>
      <c r="D8" s="3" t="s">
        <v>9</v>
      </c>
    </row>
    <row r="9">
      <c r="A9" s="3">
        <v>8.0</v>
      </c>
      <c r="B9" s="3" t="s">
        <v>44</v>
      </c>
      <c r="C9" s="3">
        <v>16.8</v>
      </c>
      <c r="D9" s="3" t="s">
        <v>9</v>
      </c>
    </row>
    <row r="10">
      <c r="A10" s="3">
        <v>9.0</v>
      </c>
      <c r="B10" s="3" t="s">
        <v>45</v>
      </c>
      <c r="C10" s="3">
        <v>29.5</v>
      </c>
      <c r="D10" s="3" t="s">
        <v>9</v>
      </c>
    </row>
    <row r="11">
      <c r="A11" s="3">
        <v>10.0</v>
      </c>
      <c r="B11" s="3" t="s">
        <v>46</v>
      </c>
      <c r="C11" s="3">
        <v>19.5</v>
      </c>
      <c r="D11" s="3" t="s">
        <v>9</v>
      </c>
    </row>
    <row r="12">
      <c r="A12" s="3">
        <v>11.0</v>
      </c>
      <c r="B12" s="3" t="s">
        <v>47</v>
      </c>
      <c r="C12" s="3">
        <v>25.9</v>
      </c>
      <c r="D12" s="3" t="s">
        <v>9</v>
      </c>
    </row>
    <row r="13">
      <c r="A13" s="3">
        <v>12.0</v>
      </c>
      <c r="B13" s="3" t="s">
        <v>48</v>
      </c>
      <c r="C13" s="3">
        <v>21.7</v>
      </c>
      <c r="D13" s="3" t="s">
        <v>9</v>
      </c>
    </row>
    <row r="14">
      <c r="A14" s="3">
        <v>13.0</v>
      </c>
      <c r="B14" s="3" t="s">
        <v>49</v>
      </c>
      <c r="C14" s="3">
        <v>10.9</v>
      </c>
      <c r="D14" s="3" t="s">
        <v>9</v>
      </c>
    </row>
    <row r="15">
      <c r="A15" s="3">
        <v>14.0</v>
      </c>
      <c r="B15" s="3" t="s">
        <v>50</v>
      </c>
      <c r="C15" s="3">
        <v>10.1</v>
      </c>
      <c r="D15" s="3" t="s">
        <v>9</v>
      </c>
    </row>
    <row r="16">
      <c r="A16" s="3">
        <v>15.0</v>
      </c>
      <c r="B16" s="3" t="s">
        <v>51</v>
      </c>
      <c r="C16" s="3">
        <v>31.8</v>
      </c>
      <c r="D16" s="3" t="s">
        <v>9</v>
      </c>
    </row>
    <row r="17">
      <c r="A17" s="3">
        <v>16.0</v>
      </c>
      <c r="B17" s="3" t="s">
        <v>52</v>
      </c>
      <c r="C17" s="3">
        <v>13.7</v>
      </c>
      <c r="D17" s="3" t="s">
        <v>9</v>
      </c>
    </row>
    <row r="18">
      <c r="A18" s="3">
        <v>17.0</v>
      </c>
      <c r="B18" s="3" t="s">
        <v>54</v>
      </c>
      <c r="C18" s="3">
        <v>4.8</v>
      </c>
      <c r="D18" s="3" t="s">
        <v>9</v>
      </c>
    </row>
    <row r="19">
      <c r="A19" s="3">
        <v>18.0</v>
      </c>
      <c r="B19" s="3" t="s">
        <v>53</v>
      </c>
      <c r="C19" s="3">
        <v>6.1</v>
      </c>
      <c r="D19" s="3" t="s">
        <v>9</v>
      </c>
    </row>
    <row r="20">
      <c r="A20" s="3">
        <v>19.0</v>
      </c>
      <c r="B20" s="3" t="s">
        <v>55</v>
      </c>
      <c r="C20" s="3">
        <v>4.0</v>
      </c>
      <c r="D20" s="3" t="s">
        <v>9</v>
      </c>
    </row>
    <row r="21" ht="15.75" customHeight="1">
      <c r="A21" s="3">
        <v>20.0</v>
      </c>
      <c r="B21" s="3" t="s">
        <v>56</v>
      </c>
      <c r="C21" s="3">
        <v>8.1</v>
      </c>
      <c r="D21" s="3" t="s">
        <v>9</v>
      </c>
    </row>
    <row r="22" ht="15.75" customHeight="1">
      <c r="A22" s="3">
        <v>21.0</v>
      </c>
      <c r="B22" s="3" t="s">
        <v>57</v>
      </c>
      <c r="C22" s="3">
        <v>10.4</v>
      </c>
      <c r="D22" s="3" t="s">
        <v>9</v>
      </c>
    </row>
    <row r="23" ht="15.75" customHeight="1">
      <c r="A23" s="3">
        <v>22.0</v>
      </c>
      <c r="B23" s="3" t="s">
        <v>58</v>
      </c>
      <c r="C23" s="3">
        <v>12.0</v>
      </c>
      <c r="D23" s="3" t="s">
        <v>9</v>
      </c>
    </row>
    <row r="24" ht="15.75" customHeight="1">
      <c r="A24" s="3">
        <v>23.0</v>
      </c>
      <c r="B24" s="3" t="s">
        <v>59</v>
      </c>
      <c r="C24" s="3">
        <v>5.0</v>
      </c>
      <c r="D24" s="3" t="s">
        <v>9</v>
      </c>
    </row>
    <row r="25" ht="15.75" customHeight="1">
      <c r="A25" s="3">
        <v>24.0</v>
      </c>
      <c r="B25" s="3" t="s">
        <v>60</v>
      </c>
      <c r="C25" s="3">
        <v>14.5</v>
      </c>
      <c r="D25" s="3" t="s">
        <v>9</v>
      </c>
    </row>
    <row r="26" ht="15.75" customHeight="1">
      <c r="A26" s="3">
        <v>25.0</v>
      </c>
      <c r="B26" s="3" t="s">
        <v>61</v>
      </c>
      <c r="C26" s="3">
        <v>20.5</v>
      </c>
      <c r="D26" s="3" t="s">
        <v>9</v>
      </c>
    </row>
    <row r="27" ht="15.75" customHeight="1">
      <c r="A27" s="3">
        <v>26.0</v>
      </c>
      <c r="B27" s="3" t="s">
        <v>62</v>
      </c>
      <c r="C27" s="3">
        <v>9.0</v>
      </c>
      <c r="D27" s="3" t="s">
        <v>9</v>
      </c>
    </row>
    <row r="28" ht="15.75" customHeight="1">
      <c r="A28" s="3">
        <v>27.0</v>
      </c>
      <c r="B28" s="3" t="s">
        <v>119</v>
      </c>
      <c r="C28" s="3">
        <v>14.9</v>
      </c>
      <c r="D28" s="3" t="s">
        <v>9</v>
      </c>
    </row>
    <row r="29" ht="15.75" customHeight="1">
      <c r="A29" s="3">
        <v>28.0</v>
      </c>
      <c r="B29" s="3" t="s">
        <v>63</v>
      </c>
      <c r="C29" s="3">
        <v>11.7</v>
      </c>
      <c r="D29" s="3" t="s">
        <v>9</v>
      </c>
    </row>
    <row r="30" ht="15.75" customHeight="1">
      <c r="A30" s="3">
        <v>29.0</v>
      </c>
      <c r="B30" s="3" t="s">
        <v>120</v>
      </c>
      <c r="C30" s="3">
        <v>13.2</v>
      </c>
      <c r="D30" s="3" t="s">
        <v>9</v>
      </c>
    </row>
    <row r="31" ht="15.75" customHeight="1">
      <c r="A31" s="3">
        <v>30.0</v>
      </c>
      <c r="B31" s="3" t="s">
        <v>121</v>
      </c>
      <c r="C31" s="3">
        <v>15.9</v>
      </c>
      <c r="D31" s="3" t="s">
        <v>9</v>
      </c>
    </row>
    <row r="32" ht="15.75" customHeight="1">
      <c r="A32" s="3">
        <v>31.0</v>
      </c>
      <c r="B32" s="3" t="s">
        <v>122</v>
      </c>
      <c r="C32" s="3">
        <v>4.7</v>
      </c>
      <c r="D32" s="3" t="s">
        <v>9</v>
      </c>
    </row>
    <row r="33" ht="15.75" customHeight="1">
      <c r="A33" s="3">
        <v>32.0</v>
      </c>
      <c r="B33" s="3" t="s">
        <v>123</v>
      </c>
      <c r="C33" s="3">
        <v>12.0</v>
      </c>
      <c r="D33" s="3" t="s">
        <v>9</v>
      </c>
    </row>
    <row r="34" ht="15.75" customHeight="1">
      <c r="A34" s="3">
        <v>33.0</v>
      </c>
      <c r="B34" s="3" t="s">
        <v>124</v>
      </c>
      <c r="C34" s="3">
        <v>7.9</v>
      </c>
      <c r="D34" s="3" t="s">
        <v>9</v>
      </c>
    </row>
    <row r="35" ht="15.75" customHeight="1">
      <c r="A35" s="3">
        <v>34.0</v>
      </c>
      <c r="B35" s="3" t="s">
        <v>125</v>
      </c>
      <c r="C35" s="3">
        <v>24.2</v>
      </c>
      <c r="D35" s="3" t="s">
        <v>9</v>
      </c>
    </row>
    <row r="36" ht="15.75" customHeight="1">
      <c r="A36" s="3">
        <v>35.0</v>
      </c>
      <c r="B36" s="3" t="s">
        <v>126</v>
      </c>
      <c r="C36" s="3">
        <v>20.3</v>
      </c>
      <c r="D36" s="3" t="s">
        <v>9</v>
      </c>
    </row>
    <row r="37" ht="15.75" customHeight="1">
      <c r="A37" s="3">
        <v>36.0</v>
      </c>
      <c r="B37" s="3" t="s">
        <v>127</v>
      </c>
      <c r="C37" s="3">
        <v>9.8</v>
      </c>
      <c r="D37" s="3" t="s">
        <v>9</v>
      </c>
    </row>
    <row r="38" ht="15.75" customHeight="1">
      <c r="A38" s="3">
        <v>37.0</v>
      </c>
      <c r="B38" s="3" t="s">
        <v>128</v>
      </c>
      <c r="C38" s="3">
        <v>19.8</v>
      </c>
      <c r="D38" s="3" t="s">
        <v>9</v>
      </c>
    </row>
    <row r="39" ht="15.75" customHeight="1">
      <c r="A39" s="3">
        <v>38.0</v>
      </c>
      <c r="B39" s="3" t="s">
        <v>129</v>
      </c>
      <c r="C39" s="3">
        <v>16.0</v>
      </c>
      <c r="D39" s="3" t="s">
        <v>9</v>
      </c>
    </row>
    <row r="40" ht="15.75" customHeight="1">
      <c r="A40" s="3">
        <v>39.0</v>
      </c>
      <c r="B40" s="3" t="s">
        <v>130</v>
      </c>
      <c r="C40" s="3">
        <v>16.9</v>
      </c>
      <c r="D40" s="3" t="s">
        <v>9</v>
      </c>
    </row>
    <row r="41" ht="15.75" customHeight="1">
      <c r="A41" s="3">
        <v>40.0</v>
      </c>
      <c r="B41" s="3" t="s">
        <v>131</v>
      </c>
      <c r="C41" s="3">
        <v>17.3</v>
      </c>
      <c r="D41" s="3" t="s">
        <v>9</v>
      </c>
    </row>
    <row r="42" ht="15.75" customHeight="1">
      <c r="A42" s="3">
        <v>41.0</v>
      </c>
      <c r="B42" s="3" t="s">
        <v>132</v>
      </c>
      <c r="C42" s="3">
        <v>11.8</v>
      </c>
      <c r="D42" s="3" t="s">
        <v>9</v>
      </c>
    </row>
    <row r="43" ht="15.75" customHeight="1">
      <c r="A43" s="3">
        <v>42.0</v>
      </c>
      <c r="B43" s="3" t="s">
        <v>106</v>
      </c>
      <c r="C43" s="3">
        <v>11.3</v>
      </c>
      <c r="D43" s="3" t="s">
        <v>9</v>
      </c>
    </row>
    <row r="44" ht="15.75" customHeight="1">
      <c r="A44" s="3">
        <v>43.0</v>
      </c>
      <c r="B44" s="3" t="s">
        <v>133</v>
      </c>
      <c r="C44" s="3">
        <v>12.0</v>
      </c>
      <c r="D44" s="3" t="s">
        <v>9</v>
      </c>
    </row>
    <row r="45" ht="15.75" customHeight="1">
      <c r="A45" s="3">
        <v>44.0</v>
      </c>
      <c r="B45" s="3" t="s">
        <v>134</v>
      </c>
      <c r="C45" s="3">
        <v>20.0</v>
      </c>
      <c r="D45" s="3" t="s">
        <v>9</v>
      </c>
    </row>
    <row r="46" ht="15.75" customHeight="1">
      <c r="A46" s="3">
        <v>45.0</v>
      </c>
      <c r="B46" s="3" t="s">
        <v>135</v>
      </c>
      <c r="C46" s="3">
        <v>14.1</v>
      </c>
      <c r="D46" s="3" t="s">
        <v>9</v>
      </c>
    </row>
    <row r="47" ht="15.75" customHeight="1">
      <c r="A47" s="3">
        <v>46.0</v>
      </c>
      <c r="B47" s="3" t="s">
        <v>136</v>
      </c>
      <c r="C47" s="3">
        <v>24.2</v>
      </c>
      <c r="D47" s="3" t="s">
        <v>9</v>
      </c>
    </row>
    <row r="48" ht="15.75" customHeight="1">
      <c r="A48" s="3">
        <v>47.0</v>
      </c>
      <c r="B48" s="3" t="s">
        <v>137</v>
      </c>
      <c r="C48" s="3">
        <v>12.7</v>
      </c>
      <c r="D48" s="3" t="s">
        <v>9</v>
      </c>
    </row>
    <row r="49" ht="15.75" customHeight="1">
      <c r="A49" s="3">
        <v>48.0</v>
      </c>
      <c r="B49" s="3" t="s">
        <v>138</v>
      </c>
      <c r="C49" s="3">
        <v>28.3</v>
      </c>
      <c r="D49" s="3" t="s">
        <v>9</v>
      </c>
    </row>
    <row r="50" ht="15.75" customHeight="1">
      <c r="A50" s="3">
        <v>49.0</v>
      </c>
      <c r="B50" s="3" t="s">
        <v>139</v>
      </c>
      <c r="C50" s="3">
        <v>6.7</v>
      </c>
      <c r="D50" s="3" t="s">
        <v>9</v>
      </c>
    </row>
    <row r="51" ht="15.75" customHeight="1">
      <c r="A51" s="3">
        <v>50.0</v>
      </c>
      <c r="B51" s="3" t="s">
        <v>140</v>
      </c>
      <c r="C51" s="3">
        <v>9.0</v>
      </c>
      <c r="D51" s="3" t="s">
        <v>9</v>
      </c>
    </row>
    <row r="52" ht="15.75" customHeight="1">
      <c r="A52" s="3">
        <v>51.0</v>
      </c>
      <c r="B52" s="3" t="s">
        <v>141</v>
      </c>
      <c r="C52" s="3">
        <v>12.7</v>
      </c>
      <c r="D52" s="3" t="s">
        <v>9</v>
      </c>
    </row>
    <row r="53" ht="15.75" customHeight="1">
      <c r="A53" s="3">
        <v>52.0</v>
      </c>
      <c r="B53" s="3" t="s">
        <v>142</v>
      </c>
      <c r="C53" s="3">
        <v>11.2</v>
      </c>
      <c r="D53" s="3" t="s">
        <v>9</v>
      </c>
    </row>
    <row r="54" ht="15.75" customHeight="1">
      <c r="A54" s="3">
        <v>53.0</v>
      </c>
      <c r="B54" s="3" t="s">
        <v>143</v>
      </c>
      <c r="C54" s="3">
        <v>6.2</v>
      </c>
      <c r="D54" s="3" t="s">
        <v>9</v>
      </c>
    </row>
    <row r="55" ht="15.75" customHeight="1">
      <c r="A55" s="3">
        <v>54.0</v>
      </c>
      <c r="B55" s="3" t="s">
        <v>76</v>
      </c>
      <c r="C55" s="3">
        <v>23.5</v>
      </c>
      <c r="D55" s="3" t="s">
        <v>9</v>
      </c>
    </row>
    <row r="56" ht="15.75" customHeight="1">
      <c r="A56" s="3">
        <v>55.0</v>
      </c>
      <c r="B56" s="3" t="s">
        <v>77</v>
      </c>
      <c r="C56" s="3">
        <v>19.8</v>
      </c>
      <c r="D56" s="3" t="s">
        <v>9</v>
      </c>
    </row>
    <row r="57" ht="15.75" customHeight="1">
      <c r="A57" s="3">
        <v>56.0</v>
      </c>
      <c r="B57" s="3" t="s">
        <v>78</v>
      </c>
      <c r="C57" s="3">
        <v>14.2</v>
      </c>
      <c r="D57" s="3" t="s">
        <v>9</v>
      </c>
    </row>
    <row r="58" ht="15.75" customHeight="1">
      <c r="A58" s="3">
        <v>57.0</v>
      </c>
      <c r="B58" s="3" t="s">
        <v>79</v>
      </c>
      <c r="C58" s="3">
        <v>13.9</v>
      </c>
      <c r="D58" s="3" t="s">
        <v>9</v>
      </c>
    </row>
    <row r="59" ht="15.75" customHeight="1">
      <c r="A59" s="3">
        <v>58.0</v>
      </c>
      <c r="B59" s="3" t="s">
        <v>80</v>
      </c>
      <c r="C59" s="3">
        <v>8.1</v>
      </c>
      <c r="D59" s="3" t="s">
        <v>9</v>
      </c>
    </row>
    <row r="60" ht="15.75" customHeight="1">
      <c r="A60" s="3">
        <v>59.0</v>
      </c>
      <c r="B60" s="3" t="s">
        <v>144</v>
      </c>
      <c r="C60" s="3">
        <v>9.8</v>
      </c>
      <c r="D60" s="3" t="s">
        <v>9</v>
      </c>
    </row>
    <row r="61" ht="15.75" customHeight="1">
      <c r="A61" s="3">
        <v>60.0</v>
      </c>
      <c r="B61" s="3" t="s">
        <v>145</v>
      </c>
      <c r="C61" s="3">
        <v>6.0</v>
      </c>
      <c r="D61" s="3" t="s">
        <v>9</v>
      </c>
    </row>
    <row r="62" ht="15.75" customHeight="1">
      <c r="A62" s="3">
        <v>61.0</v>
      </c>
      <c r="B62" s="3" t="s">
        <v>146</v>
      </c>
      <c r="C62" s="3">
        <v>20.1</v>
      </c>
      <c r="D62" s="3" t="s">
        <v>9</v>
      </c>
    </row>
    <row r="63" ht="15.75" customHeight="1">
      <c r="A63" s="3">
        <v>62.0</v>
      </c>
      <c r="B63" s="3" t="s">
        <v>147</v>
      </c>
      <c r="C63" s="3">
        <v>18.0</v>
      </c>
      <c r="D63" s="3" t="s">
        <v>9</v>
      </c>
    </row>
    <row r="64" ht="15.75" customHeight="1">
      <c r="A64" s="3">
        <v>63.0</v>
      </c>
      <c r="B64" s="3" t="s">
        <v>148</v>
      </c>
      <c r="C64" s="3">
        <v>6.5</v>
      </c>
      <c r="D64" s="3" t="s">
        <v>9</v>
      </c>
    </row>
    <row r="65" ht="15.75" customHeight="1">
      <c r="A65" s="3">
        <v>64.0</v>
      </c>
      <c r="B65" s="3" t="s">
        <v>149</v>
      </c>
      <c r="C65" s="3">
        <v>10.3</v>
      </c>
      <c r="D65" s="3" t="s">
        <v>9</v>
      </c>
    </row>
    <row r="66" ht="15.75" customHeight="1">
      <c r="A66" s="3">
        <v>65.0</v>
      </c>
      <c r="B66" s="3" t="s">
        <v>150</v>
      </c>
      <c r="C66" s="3">
        <v>13.0</v>
      </c>
      <c r="D66" s="3" t="s">
        <v>9</v>
      </c>
    </row>
    <row r="67" ht="15.75" customHeight="1">
      <c r="A67" s="3">
        <v>66.0</v>
      </c>
      <c r="B67" s="3" t="s">
        <v>151</v>
      </c>
      <c r="C67" s="3">
        <v>11.0</v>
      </c>
      <c r="D67" s="3" t="s">
        <v>9</v>
      </c>
    </row>
    <row r="68" ht="15.75" customHeight="1">
      <c r="A68" s="3">
        <v>67.0</v>
      </c>
      <c r="B68" s="3" t="s">
        <v>152</v>
      </c>
      <c r="C68" s="3">
        <v>14.9</v>
      </c>
      <c r="D68" s="3" t="s">
        <v>9</v>
      </c>
    </row>
    <row r="69" ht="15.75" customHeight="1">
      <c r="A69" s="3">
        <v>68.0</v>
      </c>
      <c r="B69" s="3" t="s">
        <v>153</v>
      </c>
      <c r="C69" s="3">
        <v>14.1</v>
      </c>
      <c r="D69" s="3" t="s">
        <v>9</v>
      </c>
    </row>
    <row r="70" ht="15.75" customHeight="1">
      <c r="A70" s="3">
        <v>69.0</v>
      </c>
      <c r="B70" s="3" t="s">
        <v>154</v>
      </c>
      <c r="C70" s="3">
        <v>17.4</v>
      </c>
      <c r="D70" s="3" t="s">
        <v>9</v>
      </c>
    </row>
    <row r="71" ht="15.75" customHeight="1">
      <c r="A71" s="3">
        <v>70.0</v>
      </c>
      <c r="B71" s="3" t="s">
        <v>155</v>
      </c>
      <c r="C71" s="3">
        <v>8.8</v>
      </c>
      <c r="D71" s="3" t="s">
        <v>9</v>
      </c>
    </row>
    <row r="72" ht="15.75" customHeight="1">
      <c r="A72" s="3">
        <v>71.0</v>
      </c>
      <c r="B72" s="3" t="s">
        <v>156</v>
      </c>
      <c r="C72" s="3">
        <v>14.6</v>
      </c>
      <c r="D72" s="3" t="s">
        <v>9</v>
      </c>
    </row>
    <row r="73" ht="15.75" customHeight="1">
      <c r="A73" s="3">
        <v>72.0</v>
      </c>
      <c r="B73" s="3" t="s">
        <v>157</v>
      </c>
      <c r="C73" s="3">
        <v>6.2</v>
      </c>
      <c r="D73" s="3" t="s">
        <v>9</v>
      </c>
    </row>
    <row r="74" ht="15.75" customHeight="1">
      <c r="A74" s="3">
        <v>73.0</v>
      </c>
      <c r="B74" s="3" t="s">
        <v>158</v>
      </c>
      <c r="C74" s="3">
        <v>18.5</v>
      </c>
      <c r="D74" s="3" t="s">
        <v>9</v>
      </c>
    </row>
    <row r="75" ht="15.75" customHeight="1">
      <c r="A75" s="3">
        <v>74.0</v>
      </c>
      <c r="B75" s="3" t="s">
        <v>159</v>
      </c>
      <c r="C75" s="3">
        <v>20.1</v>
      </c>
      <c r="D75" s="3" t="s">
        <v>9</v>
      </c>
    </row>
    <row r="76" ht="15.75" customHeight="1">
      <c r="A76" s="3">
        <v>75.0</v>
      </c>
      <c r="B76" s="3" t="s">
        <v>160</v>
      </c>
      <c r="C76" s="3">
        <v>7.6</v>
      </c>
      <c r="D76" s="3" t="s">
        <v>9</v>
      </c>
    </row>
    <row r="77" ht="15.75" customHeight="1">
      <c r="A77" s="3">
        <v>76.0</v>
      </c>
      <c r="B77" s="3" t="s">
        <v>161</v>
      </c>
      <c r="C77" s="3">
        <v>19.1</v>
      </c>
      <c r="D77" s="3" t="s">
        <v>9</v>
      </c>
    </row>
    <row r="78" ht="15.75" customHeight="1">
      <c r="A78" s="3">
        <v>77.0</v>
      </c>
      <c r="B78" s="3" t="s">
        <v>162</v>
      </c>
      <c r="C78" s="3">
        <v>12.5</v>
      </c>
      <c r="D78" s="3" t="s">
        <v>9</v>
      </c>
    </row>
    <row r="79" ht="15.75" customHeight="1">
      <c r="A79" s="3">
        <v>78.0</v>
      </c>
      <c r="B79" s="3" t="s">
        <v>163</v>
      </c>
      <c r="C79" s="3">
        <v>18.3</v>
      </c>
      <c r="D79" s="3" t="s">
        <v>9</v>
      </c>
    </row>
    <row r="80" ht="15.75" customHeight="1">
      <c r="A80" s="3">
        <v>79.0</v>
      </c>
      <c r="B80" s="3" t="s">
        <v>164</v>
      </c>
      <c r="C80" s="3">
        <v>15.2</v>
      </c>
      <c r="D80" s="3" t="s">
        <v>9</v>
      </c>
    </row>
    <row r="81" ht="15.75" customHeight="1">
      <c r="A81" s="3">
        <v>80.0</v>
      </c>
      <c r="B81" s="3" t="s">
        <v>165</v>
      </c>
      <c r="C81" s="3">
        <v>11.0</v>
      </c>
      <c r="D81" s="3" t="s">
        <v>9</v>
      </c>
    </row>
    <row r="82" ht="15.75" customHeight="1">
      <c r="A82" s="3">
        <v>81.0</v>
      </c>
      <c r="B82" s="3" t="s">
        <v>166</v>
      </c>
      <c r="C82" s="3">
        <v>15.9</v>
      </c>
      <c r="D82" s="3" t="s">
        <v>9</v>
      </c>
    </row>
    <row r="83" ht="15.75" customHeight="1">
      <c r="A83" s="3">
        <v>82.0</v>
      </c>
      <c r="B83" s="3" t="s">
        <v>167</v>
      </c>
      <c r="C83" s="3">
        <v>13.2</v>
      </c>
      <c r="D83" s="3" t="s">
        <v>9</v>
      </c>
    </row>
    <row r="84" ht="15.75" customHeight="1">
      <c r="A84" s="3">
        <v>83.0</v>
      </c>
      <c r="B84" s="3" t="s">
        <v>168</v>
      </c>
      <c r="C84" s="3">
        <v>12.8</v>
      </c>
      <c r="D84" s="3" t="s">
        <v>9</v>
      </c>
    </row>
    <row r="85" ht="15.75" customHeight="1">
      <c r="A85" s="3">
        <v>84.0</v>
      </c>
      <c r="B85" s="3" t="s">
        <v>169</v>
      </c>
      <c r="C85" s="3">
        <v>23.5</v>
      </c>
      <c r="D85" s="3" t="s">
        <v>9</v>
      </c>
    </row>
    <row r="86" ht="15.75" customHeight="1">
      <c r="A86" s="3">
        <v>85.0</v>
      </c>
      <c r="B86" s="3" t="s">
        <v>170</v>
      </c>
      <c r="C86" s="3">
        <v>20.7</v>
      </c>
      <c r="D86" s="3" t="s">
        <v>9</v>
      </c>
    </row>
    <row r="87" ht="15.75" customHeight="1">
      <c r="A87" s="3">
        <v>86.0</v>
      </c>
      <c r="B87" s="3" t="s">
        <v>171</v>
      </c>
      <c r="C87" s="3">
        <v>11.3</v>
      </c>
      <c r="D87" s="3" t="s">
        <v>9</v>
      </c>
    </row>
    <row r="88" ht="15.75" customHeight="1">
      <c r="A88" s="3">
        <v>87.0</v>
      </c>
      <c r="B88" s="3" t="s">
        <v>172</v>
      </c>
      <c r="C88" s="3">
        <v>17.8</v>
      </c>
      <c r="D88" s="3" t="s">
        <v>9</v>
      </c>
    </row>
    <row r="89" ht="15.75" customHeight="1">
      <c r="A89" s="3">
        <v>88.0</v>
      </c>
      <c r="B89" s="3" t="s">
        <v>173</v>
      </c>
      <c r="C89" s="3">
        <v>24.0</v>
      </c>
      <c r="D89" s="3" t="s">
        <v>9</v>
      </c>
    </row>
    <row r="90" ht="15.75" customHeight="1">
      <c r="A90" s="3">
        <v>89.0</v>
      </c>
      <c r="B90" s="3" t="s">
        <v>174</v>
      </c>
      <c r="C90" s="3">
        <v>19.5</v>
      </c>
      <c r="D90" s="3" t="s">
        <v>9</v>
      </c>
    </row>
    <row r="91" ht="15.75" customHeight="1">
      <c r="A91" s="3">
        <v>90.0</v>
      </c>
      <c r="B91" s="3" t="s">
        <v>175</v>
      </c>
      <c r="C91" s="3">
        <v>15.7</v>
      </c>
      <c r="D91" s="3" t="s">
        <v>9</v>
      </c>
    </row>
    <row r="92" ht="15.75" customHeight="1">
      <c r="A92" s="3">
        <v>91.0</v>
      </c>
      <c r="B92" s="3" t="s">
        <v>176</v>
      </c>
      <c r="C92" s="3">
        <v>17.3</v>
      </c>
      <c r="D92" s="3" t="s">
        <v>9</v>
      </c>
    </row>
    <row r="93" ht="15.75" customHeight="1">
      <c r="A93" s="3">
        <v>92.0</v>
      </c>
      <c r="B93" s="3" t="s">
        <v>177</v>
      </c>
      <c r="C93" s="3">
        <v>10.8</v>
      </c>
      <c r="D93" s="3" t="s">
        <v>9</v>
      </c>
    </row>
    <row r="94" ht="15.75" customHeight="1">
      <c r="A94" s="3">
        <v>93.0</v>
      </c>
      <c r="B94" s="3" t="s">
        <v>178</v>
      </c>
      <c r="C94" s="3">
        <v>12.9</v>
      </c>
      <c r="D94" s="3" t="s">
        <v>9</v>
      </c>
    </row>
    <row r="95" ht="15.75" customHeight="1">
      <c r="A95" s="3">
        <v>94.0</v>
      </c>
      <c r="B95" s="3" t="s">
        <v>179</v>
      </c>
      <c r="C95" s="3">
        <v>18.6</v>
      </c>
      <c r="D95" s="3" t="s">
        <v>9</v>
      </c>
    </row>
    <row r="96" ht="15.75" customHeight="1">
      <c r="A96" s="3">
        <v>95.0</v>
      </c>
      <c r="B96" s="3" t="s">
        <v>180</v>
      </c>
      <c r="C96" s="3">
        <v>13.2</v>
      </c>
      <c r="D96" s="3" t="s">
        <v>9</v>
      </c>
    </row>
    <row r="97" ht="15.75" customHeight="1">
      <c r="A97" s="3">
        <v>96.0</v>
      </c>
      <c r="B97" s="3" t="s">
        <v>181</v>
      </c>
      <c r="C97" s="3">
        <v>19.5</v>
      </c>
      <c r="D97" s="3" t="s">
        <v>9</v>
      </c>
    </row>
    <row r="98" ht="15.75" customHeight="1">
      <c r="A98" s="3">
        <v>97.0</v>
      </c>
      <c r="B98" s="3" t="s">
        <v>182</v>
      </c>
      <c r="C98" s="3">
        <v>12.9</v>
      </c>
      <c r="D98" s="3" t="s">
        <v>9</v>
      </c>
    </row>
    <row r="99" ht="15.75" customHeight="1">
      <c r="A99" s="3">
        <v>98.0</v>
      </c>
      <c r="B99" s="3" t="s">
        <v>183</v>
      </c>
      <c r="C99" s="3">
        <v>13.8</v>
      </c>
      <c r="D99" s="3" t="s">
        <v>9</v>
      </c>
    </row>
    <row r="100" ht="15.75" customHeight="1">
      <c r="A100" s="3">
        <v>99.0</v>
      </c>
      <c r="B100" s="3" t="s">
        <v>184</v>
      </c>
      <c r="C100" s="3">
        <v>11.8</v>
      </c>
      <c r="D100" s="3" t="s">
        <v>9</v>
      </c>
    </row>
    <row r="101" ht="15.75" customHeight="1">
      <c r="A101" s="3">
        <v>100.0</v>
      </c>
      <c r="B101" s="3" t="s">
        <v>185</v>
      </c>
      <c r="C101" s="3">
        <v>7.7</v>
      </c>
      <c r="D101" s="3" t="s">
        <v>9</v>
      </c>
    </row>
    <row r="102" ht="15.75" customHeight="1">
      <c r="A102" s="3">
        <v>101.0</v>
      </c>
      <c r="B102" s="3" t="s">
        <v>186</v>
      </c>
      <c r="C102" s="3">
        <v>16.9</v>
      </c>
      <c r="D102" s="3" t="s">
        <v>9</v>
      </c>
    </row>
    <row r="103" ht="15.75" customHeight="1">
      <c r="A103" s="3">
        <v>102.0</v>
      </c>
      <c r="B103" s="3" t="s">
        <v>187</v>
      </c>
      <c r="C103" s="3">
        <v>4.6</v>
      </c>
      <c r="D103" s="3" t="s">
        <v>9</v>
      </c>
    </row>
    <row r="104" ht="15.75" customHeight="1">
      <c r="A104" s="3">
        <v>103.0</v>
      </c>
      <c r="B104" s="3" t="s">
        <v>188</v>
      </c>
      <c r="C104" s="3">
        <v>16.4</v>
      </c>
      <c r="D104" s="3" t="s">
        <v>9</v>
      </c>
    </row>
    <row r="105" ht="15.75" customHeight="1">
      <c r="A105" s="3">
        <v>104.0</v>
      </c>
      <c r="B105" s="3" t="s">
        <v>189</v>
      </c>
      <c r="C105" s="3">
        <v>14.7</v>
      </c>
      <c r="D105" s="3" t="s">
        <v>9</v>
      </c>
    </row>
    <row r="106" ht="15.75" customHeight="1">
      <c r="A106" s="3">
        <v>105.0</v>
      </c>
      <c r="B106" s="3" t="s">
        <v>190</v>
      </c>
      <c r="C106" s="3">
        <v>14.1</v>
      </c>
      <c r="D106" s="3" t="s">
        <v>9</v>
      </c>
    </row>
    <row r="107" ht="15.75" customHeight="1">
      <c r="A107" s="3">
        <v>106.0</v>
      </c>
      <c r="B107" s="3" t="s">
        <v>191</v>
      </c>
      <c r="C107" s="3">
        <v>8.0</v>
      </c>
      <c r="D107" s="3" t="s">
        <v>9</v>
      </c>
    </row>
    <row r="108" ht="15.75" customHeight="1">
      <c r="A108" s="3">
        <v>107.0</v>
      </c>
      <c r="B108" s="3" t="s">
        <v>192</v>
      </c>
      <c r="C108" s="3">
        <v>11.5</v>
      </c>
      <c r="D108" s="3" t="s">
        <v>9</v>
      </c>
    </row>
    <row r="109" ht="15.75" customHeight="1">
      <c r="A109" s="3">
        <v>108.0</v>
      </c>
      <c r="B109" s="3" t="s">
        <v>193</v>
      </c>
      <c r="C109" s="3">
        <v>7.8</v>
      </c>
      <c r="D109" s="3" t="s">
        <v>9</v>
      </c>
    </row>
    <row r="110" ht="15.75" customHeight="1">
      <c r="A110" s="3">
        <v>109.0</v>
      </c>
      <c r="B110" s="3" t="s">
        <v>194</v>
      </c>
      <c r="C110" s="3">
        <v>14.2</v>
      </c>
      <c r="D110" s="3" t="s">
        <v>9</v>
      </c>
    </row>
    <row r="111" ht="15.75" customHeight="1">
      <c r="A111" s="3">
        <v>110.0</v>
      </c>
      <c r="B111" s="3" t="s">
        <v>195</v>
      </c>
      <c r="C111" s="3">
        <v>8.4</v>
      </c>
      <c r="D111" s="3" t="s">
        <v>9</v>
      </c>
    </row>
    <row r="112" ht="15.75" customHeight="1">
      <c r="A112" s="3">
        <v>111.0</v>
      </c>
      <c r="B112" s="3" t="s">
        <v>196</v>
      </c>
      <c r="C112" s="3">
        <v>7.8</v>
      </c>
      <c r="D112" s="3" t="s">
        <v>9</v>
      </c>
    </row>
    <row r="113" ht="15.75" customHeight="1">
      <c r="A113" s="3">
        <v>112.0</v>
      </c>
      <c r="B113" s="3" t="s">
        <v>197</v>
      </c>
      <c r="C113" s="3">
        <v>13.1</v>
      </c>
      <c r="D113" s="3" t="s">
        <v>9</v>
      </c>
    </row>
    <row r="114" ht="15.75" customHeight="1">
      <c r="A114" s="3">
        <v>113.0</v>
      </c>
      <c r="B114" s="3" t="s">
        <v>64</v>
      </c>
      <c r="C114" s="3">
        <v>10.1</v>
      </c>
      <c r="D114" s="3" t="s">
        <v>9</v>
      </c>
    </row>
    <row r="115" ht="15.75" customHeight="1">
      <c r="A115" s="3">
        <v>114.0</v>
      </c>
      <c r="B115" s="3" t="s">
        <v>65</v>
      </c>
      <c r="C115" s="3">
        <v>6.1</v>
      </c>
      <c r="D115" s="3" t="s">
        <v>9</v>
      </c>
    </row>
    <row r="116" ht="15.75" customHeight="1">
      <c r="A116" s="3">
        <v>115.0</v>
      </c>
      <c r="B116" s="3" t="s">
        <v>71</v>
      </c>
      <c r="C116" s="3">
        <v>12.1</v>
      </c>
      <c r="D116" s="3" t="s">
        <v>9</v>
      </c>
    </row>
    <row r="117" ht="15.75" customHeight="1">
      <c r="A117" s="3">
        <v>116.0</v>
      </c>
      <c r="B117" s="3" t="s">
        <v>198</v>
      </c>
      <c r="C117" s="3">
        <v>8.9</v>
      </c>
      <c r="D117" s="3" t="s">
        <v>9</v>
      </c>
    </row>
    <row r="118" ht="15.75" customHeight="1">
      <c r="A118" s="3">
        <v>117.0</v>
      </c>
      <c r="B118" s="3" t="s">
        <v>199</v>
      </c>
      <c r="C118" s="3">
        <v>6.6</v>
      </c>
      <c r="D118" s="3" t="s">
        <v>9</v>
      </c>
    </row>
    <row r="119" ht="15.75" customHeight="1">
      <c r="A119" s="3">
        <v>118.0</v>
      </c>
      <c r="B119" s="3" t="s">
        <v>200</v>
      </c>
      <c r="C119" s="3">
        <v>12.2</v>
      </c>
      <c r="D119" s="3" t="s">
        <v>9</v>
      </c>
    </row>
    <row r="120" ht="15.75" customHeight="1">
      <c r="A120" s="3">
        <v>119.0</v>
      </c>
      <c r="B120" s="3" t="s">
        <v>201</v>
      </c>
      <c r="C120" s="3">
        <v>8.3</v>
      </c>
      <c r="D120" s="3" t="s">
        <v>9</v>
      </c>
    </row>
    <row r="121" ht="15.75" customHeight="1">
      <c r="A121" s="3">
        <v>120.0</v>
      </c>
      <c r="B121" s="3" t="s">
        <v>202</v>
      </c>
      <c r="C121" s="3">
        <v>14.7</v>
      </c>
      <c r="D121" s="3" t="s">
        <v>9</v>
      </c>
    </row>
    <row r="122" ht="15.75" customHeight="1">
      <c r="A122" s="3">
        <v>121.0</v>
      </c>
      <c r="B122" s="3" t="s">
        <v>203</v>
      </c>
      <c r="C122" s="3">
        <v>10.2</v>
      </c>
      <c r="D122" s="3" t="s">
        <v>9</v>
      </c>
    </row>
    <row r="123" ht="15.75" customHeight="1">
      <c r="A123" s="3">
        <v>122.0</v>
      </c>
      <c r="B123" s="3" t="s">
        <v>204</v>
      </c>
      <c r="C123" s="3">
        <v>16.0</v>
      </c>
      <c r="D123" s="3" t="s">
        <v>9</v>
      </c>
    </row>
    <row r="124" ht="15.75" customHeight="1">
      <c r="A124" s="3">
        <v>123.0</v>
      </c>
      <c r="B124" s="3" t="s">
        <v>205</v>
      </c>
      <c r="C124" s="3">
        <v>5.5</v>
      </c>
      <c r="D124" s="3" t="s">
        <v>9</v>
      </c>
    </row>
    <row r="125" ht="15.75" customHeight="1">
      <c r="A125" s="3">
        <v>124.0</v>
      </c>
      <c r="B125" s="3" t="s">
        <v>206</v>
      </c>
      <c r="C125" s="3">
        <v>6.8</v>
      </c>
      <c r="D125" s="3" t="s">
        <v>9</v>
      </c>
    </row>
    <row r="126" ht="15.75" customHeight="1">
      <c r="A126" s="3">
        <v>125.0</v>
      </c>
      <c r="B126" s="3" t="s">
        <v>207</v>
      </c>
      <c r="C126" s="3">
        <v>17.3</v>
      </c>
      <c r="D126" s="3" t="s">
        <v>9</v>
      </c>
    </row>
    <row r="127" ht="15.75" customHeight="1">
      <c r="A127" s="3">
        <v>126.0</v>
      </c>
      <c r="B127" s="3" t="s">
        <v>208</v>
      </c>
      <c r="C127" s="3">
        <v>12.2</v>
      </c>
      <c r="D127" s="3" t="s">
        <v>9</v>
      </c>
    </row>
    <row r="128" ht="15.75" customHeight="1">
      <c r="A128" s="3">
        <v>127.0</v>
      </c>
      <c r="B128" s="3" t="s">
        <v>209</v>
      </c>
      <c r="C128" s="3">
        <v>12.5</v>
      </c>
      <c r="D128" s="3" t="s">
        <v>9</v>
      </c>
    </row>
    <row r="129" ht="15.75" customHeight="1">
      <c r="A129" s="3">
        <v>128.0</v>
      </c>
      <c r="B129" s="3" t="s">
        <v>210</v>
      </c>
      <c r="C129" s="3">
        <v>16.1</v>
      </c>
      <c r="D129" s="3" t="s">
        <v>9</v>
      </c>
    </row>
    <row r="130" ht="15.75" customHeight="1">
      <c r="A130" s="3">
        <v>129.0</v>
      </c>
      <c r="B130" s="3" t="s">
        <v>211</v>
      </c>
      <c r="C130" s="3">
        <v>26.1</v>
      </c>
      <c r="D130" s="3" t="s">
        <v>9</v>
      </c>
    </row>
    <row r="131" ht="15.75" customHeight="1">
      <c r="A131" s="3">
        <v>130.0</v>
      </c>
      <c r="B131" s="3" t="s">
        <v>212</v>
      </c>
      <c r="C131" s="3">
        <v>23.5</v>
      </c>
      <c r="D131" s="3" t="s">
        <v>9</v>
      </c>
    </row>
    <row r="132" ht="15.75" customHeight="1">
      <c r="A132" s="3">
        <v>131.0</v>
      </c>
      <c r="B132" s="3" t="s">
        <v>213</v>
      </c>
      <c r="C132" s="3">
        <v>9.1</v>
      </c>
      <c r="D132" s="3" t="s">
        <v>9</v>
      </c>
    </row>
    <row r="133" ht="15.75" customHeight="1">
      <c r="A133" s="3">
        <v>132.0</v>
      </c>
      <c r="B133" s="3" t="s">
        <v>214</v>
      </c>
      <c r="C133" s="3">
        <v>15.5</v>
      </c>
      <c r="D133" s="3" t="s">
        <v>9</v>
      </c>
    </row>
    <row r="134" ht="15.75" customHeight="1">
      <c r="A134" s="3">
        <v>133.0</v>
      </c>
      <c r="B134" s="3" t="s">
        <v>215</v>
      </c>
      <c r="C134" s="3">
        <v>8.8</v>
      </c>
      <c r="D134" s="3" t="s">
        <v>9</v>
      </c>
    </row>
    <row r="135" ht="15.75" customHeight="1">
      <c r="A135" s="3">
        <v>134.0</v>
      </c>
      <c r="B135" s="3" t="s">
        <v>216</v>
      </c>
      <c r="C135" s="3">
        <v>8.4</v>
      </c>
      <c r="D135" s="3" t="s">
        <v>9</v>
      </c>
    </row>
    <row r="136" ht="15.75" customHeight="1">
      <c r="A136" s="3">
        <v>135.0</v>
      </c>
      <c r="B136" s="3" t="s">
        <v>217</v>
      </c>
      <c r="C136" s="3">
        <v>50.5</v>
      </c>
      <c r="D136" s="3" t="s">
        <v>9</v>
      </c>
    </row>
    <row r="137" ht="15.75" customHeight="1">
      <c r="A137" s="3">
        <v>136.0</v>
      </c>
      <c r="B137" s="3" t="s">
        <v>88</v>
      </c>
      <c r="C137" s="3">
        <v>6.8</v>
      </c>
      <c r="D137" s="3" t="s">
        <v>9</v>
      </c>
    </row>
    <row r="138" ht="15.75" customHeight="1">
      <c r="A138" s="3">
        <v>137.0</v>
      </c>
      <c r="B138" s="3" t="s">
        <v>218</v>
      </c>
      <c r="C138" s="3">
        <v>7.6</v>
      </c>
      <c r="D138" s="3" t="s">
        <v>9</v>
      </c>
    </row>
    <row r="139" ht="15.75" customHeight="1">
      <c r="A139" s="3">
        <v>138.0</v>
      </c>
      <c r="B139" s="3" t="s">
        <v>219</v>
      </c>
      <c r="C139" s="3">
        <v>14.7</v>
      </c>
      <c r="D139" s="3" t="s">
        <v>9</v>
      </c>
    </row>
    <row r="140" ht="15.75" customHeight="1">
      <c r="A140" s="3">
        <v>139.0</v>
      </c>
      <c r="B140" s="3" t="s">
        <v>220</v>
      </c>
      <c r="C140" s="3">
        <v>22.4</v>
      </c>
      <c r="D140" s="3" t="s">
        <v>9</v>
      </c>
    </row>
    <row r="141" ht="15.75" customHeight="1">
      <c r="A141" s="3">
        <v>140.0</v>
      </c>
      <c r="B141" s="3" t="s">
        <v>221</v>
      </c>
      <c r="C141" s="3">
        <v>15.6</v>
      </c>
      <c r="D141" s="3" t="s">
        <v>9</v>
      </c>
    </row>
    <row r="142" ht="15.75" customHeight="1">
      <c r="A142" s="3">
        <v>141.0</v>
      </c>
      <c r="B142" s="3" t="s">
        <v>222</v>
      </c>
      <c r="C142" s="3">
        <v>14.2</v>
      </c>
      <c r="D142" s="3" t="s">
        <v>9</v>
      </c>
    </row>
    <row r="143" ht="15.75" customHeight="1">
      <c r="A143" s="3">
        <v>142.0</v>
      </c>
      <c r="B143" s="3" t="s">
        <v>223</v>
      </c>
      <c r="C143" s="3">
        <v>14.2</v>
      </c>
      <c r="D143" s="3" t="s">
        <v>9</v>
      </c>
    </row>
    <row r="144" ht="15.75" customHeight="1">
      <c r="A144" s="3">
        <v>143.0</v>
      </c>
      <c r="B144" s="3" t="s">
        <v>224</v>
      </c>
      <c r="C144" s="3">
        <v>6.2</v>
      </c>
      <c r="D144" s="3" t="s">
        <v>9</v>
      </c>
    </row>
    <row r="145" ht="15.75" customHeight="1">
      <c r="A145" s="3">
        <v>144.0</v>
      </c>
      <c r="B145" s="3" t="s">
        <v>225</v>
      </c>
      <c r="C145" s="3">
        <v>6.9</v>
      </c>
      <c r="D145" s="3" t="s">
        <v>9</v>
      </c>
    </row>
    <row r="146" ht="15.75" customHeight="1">
      <c r="A146" s="3">
        <v>145.0</v>
      </c>
      <c r="B146" s="3" t="s">
        <v>226</v>
      </c>
      <c r="C146" s="3">
        <v>15.4</v>
      </c>
      <c r="D146" s="3" t="s">
        <v>9</v>
      </c>
    </row>
    <row r="147" ht="15.75" customHeight="1">
      <c r="A147" s="3">
        <v>146.0</v>
      </c>
      <c r="B147" s="3" t="s">
        <v>227</v>
      </c>
      <c r="C147" s="3">
        <v>8.7</v>
      </c>
      <c r="D147" s="3" t="s">
        <v>9</v>
      </c>
    </row>
    <row r="148" ht="15.75" customHeight="1">
      <c r="A148" s="1" t="s">
        <v>29</v>
      </c>
      <c r="B148" s="1"/>
      <c r="C148" s="1">
        <f>SUM(C2:C147)</f>
        <v>2069.2</v>
      </c>
      <c r="D148" s="1">
        <f>COUNTIF(ML!D2:D147,Playlist!$I$5)</f>
        <v>0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47">
    <cfRule type="containsText" dxfId="0" priority="1" operator="containsText" text="Start">
      <formula>NOT(ISERROR(SEARCH(("Start"),(D2))))</formula>
    </cfRule>
  </conditionalFormatting>
  <conditionalFormatting sqref="D2:D147">
    <cfRule type="containsText" dxfId="1" priority="2" operator="containsText" text="Completed">
      <formula>NOT(ISERROR(SEARCH(("Completed"),(D2))))</formula>
    </cfRule>
  </conditionalFormatting>
  <conditionalFormatting sqref="D2:D147">
    <cfRule type="containsText" dxfId="2" priority="3" operator="containsText" text="In Progress">
      <formula>NOT(ISERROR(SEARCH(("In Progress"),(D2))))</formula>
    </cfRule>
  </conditionalFormatting>
  <dataValidations>
    <dataValidation type="list" allowBlank="1" showInputMessage="1" showErrorMessage="1" prompt="Progress Tracker - This cell is to track the set of videos completed." sqref="D2:D147">
      <formula1>Playlist!$I$2:$I$5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83.5"/>
    <col customWidth="1" min="3" max="3" width="6.13"/>
    <col customWidth="1" min="4" max="4" width="12.0"/>
    <col customWidth="1" min="5" max="26" width="7.63"/>
  </cols>
  <sheetData>
    <row r="1">
      <c r="A1" s="18" t="str">
        <f>HYPERLINK(Playlist!C5, Playlist!$A$1)</f>
        <v>SN</v>
      </c>
      <c r="B1" s="1" t="s">
        <v>36</v>
      </c>
      <c r="C1" s="1" t="s">
        <v>4</v>
      </c>
      <c r="D1" s="1" t="s">
        <v>37</v>
      </c>
    </row>
    <row r="2">
      <c r="A2" s="3">
        <v>1.0</v>
      </c>
      <c r="B2" s="3" t="s">
        <v>228</v>
      </c>
      <c r="C2" s="3">
        <v>12.5</v>
      </c>
      <c r="D2" s="3" t="s">
        <v>9</v>
      </c>
    </row>
    <row r="3">
      <c r="A3" s="3">
        <v>2.0</v>
      </c>
      <c r="B3" s="3" t="s">
        <v>229</v>
      </c>
      <c r="C3" s="3">
        <v>24.2</v>
      </c>
      <c r="D3" s="3" t="s">
        <v>9</v>
      </c>
    </row>
    <row r="4">
      <c r="A4" s="3">
        <v>3.0</v>
      </c>
      <c r="B4" s="3" t="s">
        <v>230</v>
      </c>
      <c r="C4" s="3">
        <v>8.1</v>
      </c>
      <c r="D4" s="3" t="s">
        <v>9</v>
      </c>
    </row>
    <row r="5">
      <c r="A5" s="3">
        <v>4.0</v>
      </c>
      <c r="B5" s="3" t="s">
        <v>231</v>
      </c>
      <c r="C5" s="3">
        <v>6.5</v>
      </c>
      <c r="D5" s="3" t="s">
        <v>9</v>
      </c>
    </row>
    <row r="6">
      <c r="A6" s="3">
        <v>5.0</v>
      </c>
      <c r="B6" s="3" t="s">
        <v>232</v>
      </c>
      <c r="C6" s="3">
        <v>11.5</v>
      </c>
      <c r="D6" s="3" t="s">
        <v>9</v>
      </c>
    </row>
    <row r="7">
      <c r="A7" s="3">
        <v>6.0</v>
      </c>
      <c r="B7" s="3" t="s">
        <v>233</v>
      </c>
      <c r="C7" s="3">
        <v>7.8</v>
      </c>
      <c r="D7" s="3" t="s">
        <v>9</v>
      </c>
    </row>
    <row r="8">
      <c r="A8" s="3">
        <v>7.0</v>
      </c>
      <c r="B8" s="3" t="s">
        <v>234</v>
      </c>
      <c r="C8" s="3">
        <v>92.0</v>
      </c>
      <c r="D8" s="3" t="s">
        <v>9</v>
      </c>
    </row>
    <row r="9">
      <c r="A9" s="3">
        <v>8.0</v>
      </c>
      <c r="B9" s="3" t="s">
        <v>235</v>
      </c>
      <c r="C9" s="3">
        <v>82.8</v>
      </c>
      <c r="D9" s="3" t="s">
        <v>9</v>
      </c>
    </row>
    <row r="10">
      <c r="A10" s="3">
        <v>9.0</v>
      </c>
      <c r="B10" s="3" t="s">
        <v>236</v>
      </c>
      <c r="C10" s="3">
        <v>111.6</v>
      </c>
      <c r="D10" s="3" t="s">
        <v>9</v>
      </c>
    </row>
    <row r="11">
      <c r="A11" s="3">
        <v>10.0</v>
      </c>
      <c r="B11" s="3" t="s">
        <v>237</v>
      </c>
      <c r="C11" s="3">
        <v>80.9</v>
      </c>
      <c r="D11" s="3" t="s">
        <v>9</v>
      </c>
    </row>
    <row r="12">
      <c r="A12" s="3">
        <v>11.0</v>
      </c>
      <c r="B12" s="3" t="s">
        <v>238</v>
      </c>
      <c r="C12" s="3">
        <v>17.7</v>
      </c>
      <c r="D12" s="3" t="s">
        <v>9</v>
      </c>
    </row>
    <row r="13">
      <c r="A13" s="3">
        <v>12.0</v>
      </c>
      <c r="B13" s="3" t="s">
        <v>239</v>
      </c>
      <c r="C13" s="3">
        <v>101.8</v>
      </c>
      <c r="D13" s="3" t="s">
        <v>9</v>
      </c>
    </row>
    <row r="14">
      <c r="A14" s="3">
        <v>13.0</v>
      </c>
      <c r="B14" s="3" t="s">
        <v>240</v>
      </c>
      <c r="C14" s="3">
        <v>80.1</v>
      </c>
      <c r="D14" s="3" t="s">
        <v>9</v>
      </c>
    </row>
    <row r="15">
      <c r="A15" s="3">
        <v>14.0</v>
      </c>
      <c r="B15" s="3" t="s">
        <v>241</v>
      </c>
      <c r="C15" s="3">
        <v>97.9</v>
      </c>
      <c r="D15" s="3" t="s">
        <v>9</v>
      </c>
    </row>
    <row r="16">
      <c r="A16" s="3">
        <v>15.0</v>
      </c>
      <c r="B16" s="3" t="s">
        <v>220</v>
      </c>
      <c r="C16" s="3">
        <v>22.4</v>
      </c>
      <c r="D16" s="3" t="s">
        <v>9</v>
      </c>
    </row>
    <row r="17">
      <c r="A17" s="1" t="s">
        <v>29</v>
      </c>
      <c r="B17" s="1"/>
      <c r="C17" s="1">
        <f>SUM(C2:C16)</f>
        <v>757.8</v>
      </c>
      <c r="D17" s="1">
        <f>COUNTIF(FE!D2:D16,Playlist!$I$5)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6">
    <cfRule type="containsText" dxfId="0" priority="1" operator="containsText" text="Start">
      <formula>NOT(ISERROR(SEARCH(("Start"),(D2))))</formula>
    </cfRule>
  </conditionalFormatting>
  <conditionalFormatting sqref="D2:D16">
    <cfRule type="containsText" dxfId="1" priority="2" operator="containsText" text="Completed">
      <formula>NOT(ISERROR(SEARCH(("Completed"),(D2))))</formula>
    </cfRule>
  </conditionalFormatting>
  <conditionalFormatting sqref="D2:D16">
    <cfRule type="containsText" dxfId="2" priority="3" operator="containsText" text="In Progress">
      <formula>NOT(ISERROR(SEARCH(("In Progress"),(D2))))</formula>
    </cfRule>
  </conditionalFormatting>
  <dataValidations>
    <dataValidation type="list" allowBlank="1" showInputMessage="1" showErrorMessage="1" prompt="Progress Tracker - This cell is to track the set of videos completed." sqref="D2:D16">
      <formula1>Playlist!$I$2:$I$5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89.75"/>
    <col customWidth="1" min="3" max="3" width="6.13"/>
    <col customWidth="1" min="4" max="4" width="12.0"/>
    <col customWidth="1" min="5" max="26" width="7.63"/>
  </cols>
  <sheetData>
    <row r="1">
      <c r="A1" s="18" t="str">
        <f>HYPERLINK(Playlist!C6, Playlist!$A$1)</f>
        <v>SN</v>
      </c>
      <c r="B1" s="1" t="s">
        <v>36</v>
      </c>
      <c r="C1" s="1" t="s">
        <v>4</v>
      </c>
      <c r="D1" s="1" t="s">
        <v>37</v>
      </c>
    </row>
    <row r="2">
      <c r="A2" s="3">
        <v>1.0</v>
      </c>
      <c r="B2" s="3" t="s">
        <v>242</v>
      </c>
      <c r="C2" s="3">
        <v>14.1</v>
      </c>
      <c r="D2" s="3" t="s">
        <v>9</v>
      </c>
    </row>
    <row r="3">
      <c r="A3" s="3">
        <v>2.0</v>
      </c>
      <c r="B3" s="3" t="s">
        <v>243</v>
      </c>
      <c r="C3" s="3">
        <v>16.4</v>
      </c>
      <c r="D3" s="3" t="s">
        <v>9</v>
      </c>
    </row>
    <row r="4">
      <c r="A4" s="3">
        <v>3.0</v>
      </c>
      <c r="B4" s="3" t="s">
        <v>217</v>
      </c>
      <c r="C4" s="3">
        <v>50.5</v>
      </c>
      <c r="D4" s="3" t="s">
        <v>9</v>
      </c>
    </row>
    <row r="5">
      <c r="A5" s="3">
        <v>4.0</v>
      </c>
      <c r="B5" s="3" t="s">
        <v>244</v>
      </c>
      <c r="C5" s="3">
        <v>8.3</v>
      </c>
      <c r="D5" s="3" t="s">
        <v>9</v>
      </c>
    </row>
    <row r="6">
      <c r="A6" s="3">
        <v>5.0</v>
      </c>
      <c r="B6" s="3" t="s">
        <v>245</v>
      </c>
      <c r="C6" s="3">
        <v>7.5</v>
      </c>
      <c r="D6" s="3" t="s">
        <v>9</v>
      </c>
    </row>
    <row r="7">
      <c r="A7" s="3">
        <v>6.0</v>
      </c>
      <c r="B7" s="3" t="s">
        <v>246</v>
      </c>
      <c r="C7" s="3">
        <v>6.0</v>
      </c>
      <c r="D7" s="3" t="s">
        <v>9</v>
      </c>
    </row>
    <row r="8">
      <c r="A8" s="3">
        <v>7.0</v>
      </c>
      <c r="B8" s="3" t="s">
        <v>247</v>
      </c>
      <c r="C8" s="3">
        <v>9.5</v>
      </c>
      <c r="D8" s="3" t="s">
        <v>9</v>
      </c>
    </row>
    <row r="9">
      <c r="A9" s="3">
        <v>8.0</v>
      </c>
      <c r="B9" s="3" t="s">
        <v>248</v>
      </c>
      <c r="C9" s="3">
        <v>14.3</v>
      </c>
      <c r="D9" s="3" t="s">
        <v>9</v>
      </c>
    </row>
    <row r="10">
      <c r="A10" s="3">
        <v>9.0</v>
      </c>
      <c r="B10" s="3" t="s">
        <v>249</v>
      </c>
      <c r="C10" s="3">
        <v>13.8</v>
      </c>
      <c r="D10" s="3" t="s">
        <v>9</v>
      </c>
    </row>
    <row r="11">
      <c r="A11" s="3">
        <v>10.0</v>
      </c>
      <c r="B11" s="3" t="s">
        <v>250</v>
      </c>
      <c r="C11" s="3">
        <v>14.6</v>
      </c>
      <c r="D11" s="3" t="s">
        <v>9</v>
      </c>
    </row>
    <row r="12">
      <c r="A12" s="3">
        <v>11.0</v>
      </c>
      <c r="B12" s="3" t="s">
        <v>251</v>
      </c>
      <c r="C12" s="3">
        <v>11.2</v>
      </c>
      <c r="D12" s="3" t="s">
        <v>9</v>
      </c>
    </row>
    <row r="13">
      <c r="A13" s="3">
        <v>12.0</v>
      </c>
      <c r="B13" s="3" t="s">
        <v>252</v>
      </c>
      <c r="C13" s="3">
        <v>11.6</v>
      </c>
      <c r="D13" s="3" t="s">
        <v>9</v>
      </c>
    </row>
    <row r="14">
      <c r="A14" s="3">
        <v>13.0</v>
      </c>
      <c r="B14" s="3" t="s">
        <v>253</v>
      </c>
      <c r="C14" s="3">
        <v>12.4</v>
      </c>
      <c r="D14" s="3" t="s">
        <v>9</v>
      </c>
    </row>
    <row r="15">
      <c r="A15" s="3">
        <v>14.0</v>
      </c>
      <c r="B15" s="3" t="s">
        <v>254</v>
      </c>
      <c r="C15" s="3">
        <v>38.8</v>
      </c>
      <c r="D15" s="3" t="s">
        <v>9</v>
      </c>
    </row>
    <row r="16">
      <c r="A16" s="3">
        <v>15.0</v>
      </c>
      <c r="B16" s="3" t="s">
        <v>255</v>
      </c>
      <c r="C16" s="3">
        <v>13.0</v>
      </c>
      <c r="D16" s="3" t="s">
        <v>9</v>
      </c>
    </row>
    <row r="17">
      <c r="A17" s="3">
        <v>16.0</v>
      </c>
      <c r="B17" s="3" t="s">
        <v>256</v>
      </c>
      <c r="C17" s="3">
        <v>12.4</v>
      </c>
      <c r="D17" s="3" t="s">
        <v>9</v>
      </c>
    </row>
    <row r="18">
      <c r="A18" s="3">
        <v>17.0</v>
      </c>
      <c r="B18" s="3" t="s">
        <v>257</v>
      </c>
      <c r="C18" s="3">
        <v>14.1</v>
      </c>
      <c r="D18" s="3" t="s">
        <v>9</v>
      </c>
    </row>
    <row r="19">
      <c r="A19" s="3">
        <v>18.0</v>
      </c>
      <c r="B19" s="3" t="s">
        <v>258</v>
      </c>
      <c r="C19" s="3">
        <v>13.2</v>
      </c>
      <c r="D19" s="3" t="s">
        <v>9</v>
      </c>
    </row>
    <row r="20">
      <c r="A20" s="3">
        <v>19.0</v>
      </c>
      <c r="B20" s="3" t="s">
        <v>259</v>
      </c>
      <c r="C20" s="3">
        <v>13.4</v>
      </c>
      <c r="D20" s="3" t="s">
        <v>9</v>
      </c>
    </row>
    <row r="21" ht="15.75" customHeight="1">
      <c r="A21" s="3">
        <v>20.0</v>
      </c>
      <c r="B21" s="3" t="s">
        <v>260</v>
      </c>
      <c r="C21" s="3">
        <v>9.5</v>
      </c>
      <c r="D21" s="3" t="s">
        <v>9</v>
      </c>
    </row>
    <row r="22" ht="15.75" customHeight="1">
      <c r="A22" s="3">
        <v>21.0</v>
      </c>
      <c r="B22" s="3" t="s">
        <v>261</v>
      </c>
      <c r="C22" s="3">
        <v>101.9</v>
      </c>
      <c r="D22" s="3" t="s">
        <v>9</v>
      </c>
    </row>
    <row r="23" ht="15.75" customHeight="1">
      <c r="A23" s="3">
        <v>22.0</v>
      </c>
      <c r="B23" s="3" t="s">
        <v>262</v>
      </c>
      <c r="C23" s="3">
        <v>102.5</v>
      </c>
      <c r="D23" s="3" t="s">
        <v>9</v>
      </c>
    </row>
    <row r="24" ht="15.75" customHeight="1">
      <c r="A24" s="3">
        <v>23.0</v>
      </c>
      <c r="B24" s="3" t="s">
        <v>263</v>
      </c>
      <c r="C24" s="3">
        <v>24.8</v>
      </c>
      <c r="D24" s="3" t="s">
        <v>9</v>
      </c>
    </row>
    <row r="25" ht="15.75" customHeight="1">
      <c r="A25" s="3">
        <v>24.0</v>
      </c>
      <c r="B25" s="3" t="s">
        <v>264</v>
      </c>
      <c r="C25" s="3">
        <v>19.4</v>
      </c>
      <c r="D25" s="3" t="s">
        <v>9</v>
      </c>
    </row>
    <row r="26" ht="15.75" customHeight="1">
      <c r="A26" s="3">
        <v>25.0</v>
      </c>
      <c r="B26" s="3" t="s">
        <v>265</v>
      </c>
      <c r="C26" s="3">
        <v>10.7</v>
      </c>
      <c r="D26" s="3" t="s">
        <v>9</v>
      </c>
    </row>
    <row r="27" ht="15.75" customHeight="1">
      <c r="A27" s="3">
        <v>26.0</v>
      </c>
      <c r="B27" s="3" t="s">
        <v>266</v>
      </c>
      <c r="C27" s="3">
        <v>19.4</v>
      </c>
      <c r="D27" s="3" t="s">
        <v>9</v>
      </c>
    </row>
    <row r="28" ht="15.75" customHeight="1">
      <c r="A28" s="3">
        <v>27.0</v>
      </c>
      <c r="B28" s="3" t="s">
        <v>267</v>
      </c>
      <c r="C28" s="3">
        <v>6.7</v>
      </c>
      <c r="D28" s="3" t="s">
        <v>9</v>
      </c>
    </row>
    <row r="29" ht="15.75" customHeight="1">
      <c r="A29" s="3">
        <v>28.0</v>
      </c>
      <c r="B29" s="3" t="s">
        <v>268</v>
      </c>
      <c r="C29" s="3">
        <v>11.1</v>
      </c>
      <c r="D29" s="3" t="s">
        <v>9</v>
      </c>
    </row>
    <row r="30" ht="15.75" customHeight="1">
      <c r="A30" s="3">
        <v>29.0</v>
      </c>
      <c r="B30" s="3" t="s">
        <v>269</v>
      </c>
      <c r="C30" s="3">
        <v>7.9</v>
      </c>
      <c r="D30" s="3" t="s">
        <v>9</v>
      </c>
    </row>
    <row r="31" ht="15.75" customHeight="1">
      <c r="A31" s="3">
        <v>30.0</v>
      </c>
      <c r="B31" s="3" t="s">
        <v>270</v>
      </c>
      <c r="C31" s="3">
        <v>11.2</v>
      </c>
      <c r="D31" s="3" t="s">
        <v>9</v>
      </c>
    </row>
    <row r="32" ht="15.75" customHeight="1">
      <c r="A32" s="3">
        <v>31.0</v>
      </c>
      <c r="B32" s="3" t="s">
        <v>271</v>
      </c>
      <c r="C32" s="3">
        <v>6.6</v>
      </c>
      <c r="D32" s="3" t="s">
        <v>9</v>
      </c>
    </row>
    <row r="33" ht="15.75" customHeight="1">
      <c r="A33" s="3">
        <v>32.0</v>
      </c>
      <c r="B33" s="3" t="s">
        <v>272</v>
      </c>
      <c r="C33" s="3">
        <v>7.7</v>
      </c>
      <c r="D33" s="3" t="s">
        <v>9</v>
      </c>
    </row>
    <row r="34" ht="15.75" customHeight="1">
      <c r="A34" s="3">
        <v>33.0</v>
      </c>
      <c r="B34" s="3" t="s">
        <v>273</v>
      </c>
      <c r="C34" s="3">
        <v>7.1</v>
      </c>
      <c r="D34" s="3" t="s">
        <v>9</v>
      </c>
    </row>
    <row r="35" ht="15.75" customHeight="1">
      <c r="A35" s="3">
        <v>34.0</v>
      </c>
      <c r="B35" s="3" t="s">
        <v>274</v>
      </c>
      <c r="C35" s="3">
        <v>27.7</v>
      </c>
      <c r="D35" s="3" t="s">
        <v>9</v>
      </c>
    </row>
    <row r="36" ht="15.75" customHeight="1">
      <c r="A36" s="3">
        <v>35.0</v>
      </c>
      <c r="B36" s="3" t="s">
        <v>275</v>
      </c>
      <c r="C36" s="3">
        <v>15.0</v>
      </c>
      <c r="D36" s="3" t="s">
        <v>9</v>
      </c>
    </row>
    <row r="37" ht="15.75" customHeight="1">
      <c r="A37" s="3">
        <v>36.0</v>
      </c>
      <c r="B37" s="3" t="s">
        <v>276</v>
      </c>
      <c r="C37" s="3">
        <v>10.2</v>
      </c>
      <c r="D37" s="3" t="s">
        <v>9</v>
      </c>
    </row>
    <row r="38" ht="15.75" customHeight="1">
      <c r="A38" s="3">
        <v>37.0</v>
      </c>
      <c r="B38" s="3" t="s">
        <v>277</v>
      </c>
      <c r="C38" s="3">
        <v>10.9</v>
      </c>
      <c r="D38" s="3" t="s">
        <v>9</v>
      </c>
    </row>
    <row r="39" ht="15.75" customHeight="1">
      <c r="A39" s="3">
        <v>38.0</v>
      </c>
      <c r="B39" s="3" t="s">
        <v>278</v>
      </c>
      <c r="C39" s="3">
        <v>7.5</v>
      </c>
      <c r="D39" s="3" t="s">
        <v>9</v>
      </c>
    </row>
    <row r="40" ht="15.75" customHeight="1">
      <c r="A40" s="3">
        <v>39.0</v>
      </c>
      <c r="B40" s="3" t="s">
        <v>279</v>
      </c>
      <c r="C40" s="3">
        <v>5.7</v>
      </c>
      <c r="D40" s="3" t="s">
        <v>9</v>
      </c>
    </row>
    <row r="41" ht="15.75" customHeight="1">
      <c r="A41" s="3">
        <v>40.0</v>
      </c>
      <c r="B41" s="3" t="s">
        <v>280</v>
      </c>
      <c r="C41" s="3">
        <v>19.5</v>
      </c>
      <c r="D41" s="3" t="s">
        <v>9</v>
      </c>
    </row>
    <row r="42" ht="15.75" customHeight="1">
      <c r="A42" s="3">
        <v>41.0</v>
      </c>
      <c r="B42" s="3" t="s">
        <v>281</v>
      </c>
      <c r="C42" s="3">
        <v>23.5</v>
      </c>
      <c r="D42" s="3" t="s">
        <v>9</v>
      </c>
    </row>
    <row r="43" ht="15.75" customHeight="1">
      <c r="A43" s="3">
        <v>42.0</v>
      </c>
      <c r="B43" s="3" t="s">
        <v>282</v>
      </c>
      <c r="C43" s="3">
        <v>15.2</v>
      </c>
      <c r="D43" s="3" t="s">
        <v>9</v>
      </c>
    </row>
    <row r="44" ht="15.75" customHeight="1">
      <c r="A44" s="3">
        <v>43.0</v>
      </c>
      <c r="B44" s="3" t="s">
        <v>283</v>
      </c>
      <c r="C44" s="3">
        <v>18.1</v>
      </c>
      <c r="D44" s="3" t="s">
        <v>9</v>
      </c>
    </row>
    <row r="45" ht="15.75" customHeight="1">
      <c r="A45" s="3">
        <v>44.0</v>
      </c>
      <c r="B45" s="3" t="s">
        <v>284</v>
      </c>
      <c r="C45" s="3">
        <v>14.4</v>
      </c>
      <c r="D45" s="3" t="s">
        <v>9</v>
      </c>
    </row>
    <row r="46" ht="15.75" customHeight="1">
      <c r="A46" s="3">
        <v>45.0</v>
      </c>
      <c r="B46" s="3" t="s">
        <v>285</v>
      </c>
      <c r="C46" s="3">
        <v>21.9</v>
      </c>
      <c r="D46" s="3" t="s">
        <v>9</v>
      </c>
    </row>
    <row r="47" ht="15.75" customHeight="1">
      <c r="A47" s="3">
        <v>46.0</v>
      </c>
      <c r="B47" s="3" t="s">
        <v>286</v>
      </c>
      <c r="C47" s="3">
        <v>36.6</v>
      </c>
      <c r="D47" s="3" t="s">
        <v>9</v>
      </c>
    </row>
    <row r="48" ht="15.75" customHeight="1">
      <c r="A48" s="3">
        <v>47.0</v>
      </c>
      <c r="B48" s="3" t="s">
        <v>287</v>
      </c>
      <c r="C48" s="3">
        <v>7.9</v>
      </c>
      <c r="D48" s="3" t="s">
        <v>9</v>
      </c>
    </row>
    <row r="49" ht="15.75" customHeight="1">
      <c r="A49" s="3">
        <v>48.0</v>
      </c>
      <c r="B49" s="3" t="s">
        <v>288</v>
      </c>
      <c r="C49" s="3">
        <v>18.0</v>
      </c>
      <c r="D49" s="3" t="s">
        <v>9</v>
      </c>
    </row>
    <row r="50" ht="15.75" customHeight="1">
      <c r="A50" s="3">
        <v>49.0</v>
      </c>
      <c r="B50" s="3" t="s">
        <v>289</v>
      </c>
      <c r="C50" s="3">
        <v>13.4</v>
      </c>
      <c r="D50" s="3" t="s">
        <v>9</v>
      </c>
    </row>
    <row r="51" ht="15.75" customHeight="1">
      <c r="A51" s="3">
        <v>50.0</v>
      </c>
      <c r="B51" s="3" t="s">
        <v>290</v>
      </c>
      <c r="C51" s="3">
        <v>30.5</v>
      </c>
      <c r="D51" s="3" t="s">
        <v>9</v>
      </c>
    </row>
    <row r="52" ht="15.75" customHeight="1">
      <c r="A52" s="3">
        <v>51.0</v>
      </c>
      <c r="B52" s="3" t="s">
        <v>291</v>
      </c>
      <c r="C52" s="3">
        <v>19.3</v>
      </c>
      <c r="D52" s="3" t="s">
        <v>9</v>
      </c>
    </row>
    <row r="53" ht="15.75" customHeight="1">
      <c r="A53" s="3">
        <v>52.0</v>
      </c>
      <c r="B53" s="3" t="s">
        <v>292</v>
      </c>
      <c r="C53" s="3">
        <v>11.1</v>
      </c>
      <c r="D53" s="3" t="s">
        <v>9</v>
      </c>
    </row>
    <row r="54" ht="15.75" customHeight="1">
      <c r="A54" s="3">
        <v>53.0</v>
      </c>
      <c r="B54" s="3" t="s">
        <v>293</v>
      </c>
      <c r="C54" s="3">
        <v>63.8</v>
      </c>
      <c r="D54" s="3" t="s">
        <v>9</v>
      </c>
    </row>
    <row r="55" ht="15.75" customHeight="1">
      <c r="A55" s="3">
        <v>54.0</v>
      </c>
      <c r="B55" s="3" t="s">
        <v>294</v>
      </c>
      <c r="C55" s="3">
        <v>97.5</v>
      </c>
      <c r="D55" s="3" t="s">
        <v>9</v>
      </c>
    </row>
    <row r="56" ht="15.75" customHeight="1">
      <c r="A56" s="3">
        <v>55.0</v>
      </c>
      <c r="B56" s="3" t="s">
        <v>295</v>
      </c>
      <c r="C56" s="3">
        <v>95.8</v>
      </c>
      <c r="D56" s="3" t="s">
        <v>9</v>
      </c>
    </row>
    <row r="57" ht="15.75" customHeight="1">
      <c r="A57" s="3">
        <v>56.0</v>
      </c>
      <c r="B57" s="3" t="s">
        <v>296</v>
      </c>
      <c r="C57" s="3">
        <v>79.4</v>
      </c>
      <c r="D57" s="3" t="s">
        <v>9</v>
      </c>
    </row>
    <row r="58" ht="15.75" customHeight="1">
      <c r="A58" s="3">
        <v>57.0</v>
      </c>
      <c r="B58" s="3" t="s">
        <v>297</v>
      </c>
      <c r="C58" s="3">
        <v>24.4</v>
      </c>
      <c r="D58" s="3" t="s">
        <v>9</v>
      </c>
    </row>
    <row r="59" ht="15.75" customHeight="1">
      <c r="A59" s="3">
        <v>58.0</v>
      </c>
      <c r="B59" s="3" t="s">
        <v>298</v>
      </c>
      <c r="C59" s="3">
        <v>23.3</v>
      </c>
      <c r="D59" s="3" t="s">
        <v>9</v>
      </c>
    </row>
    <row r="60" ht="15.75" customHeight="1">
      <c r="A60" s="3">
        <v>59.0</v>
      </c>
      <c r="B60" s="3" t="s">
        <v>299</v>
      </c>
      <c r="C60" s="3">
        <v>23.7</v>
      </c>
      <c r="D60" s="3" t="s">
        <v>9</v>
      </c>
    </row>
    <row r="61" ht="15.75" customHeight="1">
      <c r="A61" s="3">
        <v>60.0</v>
      </c>
      <c r="B61" s="3" t="s">
        <v>300</v>
      </c>
      <c r="C61" s="3">
        <v>14.3</v>
      </c>
      <c r="D61" s="3" t="s">
        <v>9</v>
      </c>
    </row>
    <row r="62" ht="15.75" customHeight="1">
      <c r="A62" s="3">
        <v>61.0</v>
      </c>
      <c r="B62" s="3" t="s">
        <v>301</v>
      </c>
      <c r="C62" s="3">
        <v>21.6</v>
      </c>
      <c r="D62" s="3" t="s">
        <v>9</v>
      </c>
    </row>
    <row r="63" ht="15.75" customHeight="1">
      <c r="A63" s="3">
        <v>62.0</v>
      </c>
      <c r="B63" s="3" t="s">
        <v>302</v>
      </c>
      <c r="C63" s="3">
        <v>12.9</v>
      </c>
      <c r="D63" s="3" t="s">
        <v>9</v>
      </c>
    </row>
    <row r="64" ht="15.75" customHeight="1">
      <c r="A64" s="3">
        <v>63.0</v>
      </c>
      <c r="B64" s="3" t="s">
        <v>303</v>
      </c>
      <c r="C64" s="3">
        <v>15.6</v>
      </c>
      <c r="D64" s="3" t="s">
        <v>9</v>
      </c>
    </row>
    <row r="65" ht="15.75" customHeight="1">
      <c r="A65" s="3">
        <v>64.0</v>
      </c>
      <c r="B65" s="3" t="s">
        <v>196</v>
      </c>
      <c r="C65" s="3">
        <v>7.8</v>
      </c>
      <c r="D65" s="3" t="s">
        <v>9</v>
      </c>
    </row>
    <row r="66" ht="15.75" customHeight="1">
      <c r="A66" s="3">
        <v>65.0</v>
      </c>
      <c r="B66" s="3" t="s">
        <v>197</v>
      </c>
      <c r="C66" s="3">
        <v>13.1</v>
      </c>
      <c r="D66" s="3" t="s">
        <v>9</v>
      </c>
    </row>
    <row r="67" ht="15.75" customHeight="1">
      <c r="A67" s="3">
        <v>66.0</v>
      </c>
      <c r="B67" s="3" t="s">
        <v>304</v>
      </c>
      <c r="C67" s="3">
        <v>16.4</v>
      </c>
      <c r="D67" s="3" t="s">
        <v>9</v>
      </c>
    </row>
    <row r="68" ht="15.75" customHeight="1">
      <c r="A68" s="3">
        <v>67.0</v>
      </c>
      <c r="B68" s="3" t="s">
        <v>305</v>
      </c>
      <c r="C68" s="3">
        <v>15.8</v>
      </c>
      <c r="D68" s="3" t="s">
        <v>9</v>
      </c>
    </row>
    <row r="69" ht="15.75" customHeight="1">
      <c r="A69" s="3">
        <v>68.0</v>
      </c>
      <c r="B69" s="3" t="s">
        <v>199</v>
      </c>
      <c r="C69" s="3">
        <v>6.6</v>
      </c>
      <c r="D69" s="3" t="s">
        <v>9</v>
      </c>
    </row>
    <row r="70" ht="15.75" customHeight="1">
      <c r="A70" s="3">
        <v>69.0</v>
      </c>
      <c r="B70" s="3" t="s">
        <v>306</v>
      </c>
      <c r="C70" s="3">
        <v>28.0</v>
      </c>
      <c r="D70" s="3" t="s">
        <v>9</v>
      </c>
    </row>
    <row r="71" ht="15.75" customHeight="1">
      <c r="A71" s="3">
        <v>70.0</v>
      </c>
      <c r="B71" s="3" t="s">
        <v>307</v>
      </c>
      <c r="C71" s="3">
        <v>10.0</v>
      </c>
      <c r="D71" s="3" t="s">
        <v>9</v>
      </c>
    </row>
    <row r="72" ht="15.75" customHeight="1">
      <c r="A72" s="3">
        <v>71.0</v>
      </c>
      <c r="B72" s="3" t="s">
        <v>205</v>
      </c>
      <c r="C72" s="3">
        <v>5.5</v>
      </c>
      <c r="D72" s="3" t="s">
        <v>9</v>
      </c>
    </row>
    <row r="73" ht="15.75" customHeight="1">
      <c r="A73" s="3">
        <v>72.0</v>
      </c>
      <c r="B73" s="3" t="s">
        <v>308</v>
      </c>
      <c r="C73" s="3">
        <v>25.5</v>
      </c>
      <c r="D73" s="3" t="s">
        <v>9</v>
      </c>
    </row>
    <row r="74" ht="15.75" customHeight="1">
      <c r="A74" s="3">
        <v>73.0</v>
      </c>
      <c r="B74" s="3" t="s">
        <v>309</v>
      </c>
      <c r="C74" s="3">
        <v>18.2</v>
      </c>
      <c r="D74" s="3" t="s">
        <v>9</v>
      </c>
    </row>
    <row r="75" ht="15.75" customHeight="1">
      <c r="A75" s="3">
        <v>74.0</v>
      </c>
      <c r="B75" s="3" t="s">
        <v>310</v>
      </c>
      <c r="C75" s="3">
        <v>10.2</v>
      </c>
      <c r="D75" s="3" t="s">
        <v>9</v>
      </c>
    </row>
    <row r="76" ht="15.75" customHeight="1">
      <c r="A76" s="3">
        <v>75.0</v>
      </c>
      <c r="B76" s="3" t="s">
        <v>311</v>
      </c>
      <c r="C76" s="3">
        <v>8.5</v>
      </c>
      <c r="D76" s="3" t="s">
        <v>9</v>
      </c>
    </row>
    <row r="77" ht="15.75" customHeight="1">
      <c r="A77" s="3">
        <v>76.0</v>
      </c>
      <c r="B77" s="3" t="s">
        <v>215</v>
      </c>
      <c r="C77" s="3">
        <v>8.8</v>
      </c>
      <c r="D77" s="3" t="s">
        <v>9</v>
      </c>
    </row>
    <row r="78" ht="15.75" customHeight="1">
      <c r="A78" s="3">
        <v>77.0</v>
      </c>
      <c r="B78" s="3" t="s">
        <v>216</v>
      </c>
      <c r="C78" s="3">
        <v>8.4</v>
      </c>
      <c r="D78" s="3" t="s">
        <v>9</v>
      </c>
    </row>
    <row r="79" ht="15.75" customHeight="1">
      <c r="A79" s="3">
        <v>78.0</v>
      </c>
      <c r="B79" s="3" t="s">
        <v>312</v>
      </c>
      <c r="C79" s="3">
        <v>47.1</v>
      </c>
      <c r="D79" s="3" t="s">
        <v>9</v>
      </c>
    </row>
    <row r="80" ht="15.75" customHeight="1">
      <c r="A80" s="3">
        <v>79.0</v>
      </c>
      <c r="B80" s="3" t="s">
        <v>313</v>
      </c>
      <c r="C80" s="3">
        <v>7.9</v>
      </c>
      <c r="D80" s="3" t="s">
        <v>9</v>
      </c>
    </row>
    <row r="81" ht="15.75" customHeight="1">
      <c r="A81" s="1" t="s">
        <v>29</v>
      </c>
      <c r="B81" s="1"/>
      <c r="C81" s="1">
        <f>SUM(C2:C80)</f>
        <v>1678.1</v>
      </c>
      <c r="D81" s="1">
        <f>COUNTIF(D2:D80,Playlist!$I$5)</f>
        <v>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80">
    <cfRule type="containsText" dxfId="0" priority="1" operator="containsText" text="Start">
      <formula>NOT(ISERROR(SEARCH(("Start"),(D2))))</formula>
    </cfRule>
  </conditionalFormatting>
  <conditionalFormatting sqref="D2:D80">
    <cfRule type="containsText" dxfId="1" priority="2" operator="containsText" text="Completed">
      <formula>NOT(ISERROR(SEARCH(("Completed"),(D2))))</formula>
    </cfRule>
  </conditionalFormatting>
  <conditionalFormatting sqref="D2:D80">
    <cfRule type="containsText" dxfId="2" priority="3" operator="containsText" text="In Progress">
      <formula>NOT(ISERROR(SEARCH(("In Progress"),(D2))))</formula>
    </cfRule>
  </conditionalFormatting>
  <dataValidations>
    <dataValidation type="list" allowBlank="1" showInputMessage="1" showErrorMessage="1" prompt="Progress Tracker - This cell is to track the set of videos completed." sqref="D2:D80">
      <formula1>Playlist!$I$2:$I$5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86.0"/>
    <col customWidth="1" min="3" max="3" width="5.25"/>
    <col customWidth="1" min="4" max="4" width="12.0"/>
    <col customWidth="1" min="5" max="26" width="7.63"/>
  </cols>
  <sheetData>
    <row r="1">
      <c r="A1" s="18" t="str">
        <f>HYPERLINK(Playlist!C7, Playlist!$A$1)</f>
        <v>SN</v>
      </c>
      <c r="B1" s="1" t="s">
        <v>36</v>
      </c>
      <c r="C1" s="1" t="s">
        <v>4</v>
      </c>
      <c r="D1" s="1" t="s">
        <v>37</v>
      </c>
    </row>
    <row r="2">
      <c r="A2" s="3">
        <v>1.0</v>
      </c>
      <c r="B2" s="3" t="s">
        <v>314</v>
      </c>
      <c r="C2" s="3">
        <v>20.9</v>
      </c>
      <c r="D2" s="3" t="s">
        <v>9</v>
      </c>
    </row>
    <row r="3">
      <c r="A3" s="3">
        <v>2.0</v>
      </c>
      <c r="B3" s="3" t="s">
        <v>315</v>
      </c>
      <c r="C3" s="3">
        <v>9.7</v>
      </c>
      <c r="D3" s="3" t="s">
        <v>9</v>
      </c>
    </row>
    <row r="4">
      <c r="A4" s="3">
        <v>3.0</v>
      </c>
      <c r="B4" s="3" t="s">
        <v>316</v>
      </c>
      <c r="C4" s="3">
        <v>5.8</v>
      </c>
      <c r="D4" s="3" t="s">
        <v>9</v>
      </c>
    </row>
    <row r="5">
      <c r="A5" s="3">
        <v>4.0</v>
      </c>
      <c r="B5" s="3" t="s">
        <v>317</v>
      </c>
      <c r="C5" s="3">
        <v>13.3</v>
      </c>
      <c r="D5" s="3" t="s">
        <v>9</v>
      </c>
    </row>
    <row r="6">
      <c r="A6" s="3">
        <v>5.0</v>
      </c>
      <c r="B6" s="3" t="s">
        <v>318</v>
      </c>
      <c r="C6" s="3">
        <v>11.3</v>
      </c>
      <c r="D6" s="3" t="s">
        <v>9</v>
      </c>
    </row>
    <row r="7">
      <c r="A7" s="3">
        <v>6.0</v>
      </c>
      <c r="B7" s="3" t="s">
        <v>319</v>
      </c>
      <c r="C7" s="3">
        <v>9.4</v>
      </c>
      <c r="D7" s="3" t="s">
        <v>9</v>
      </c>
    </row>
    <row r="8">
      <c r="A8" s="3">
        <v>7.0</v>
      </c>
      <c r="B8" s="3" t="s">
        <v>320</v>
      </c>
      <c r="C8" s="3">
        <v>24.2</v>
      </c>
      <c r="D8" s="3" t="s">
        <v>9</v>
      </c>
    </row>
    <row r="9">
      <c r="A9" s="3">
        <v>8.0</v>
      </c>
      <c r="B9" s="3" t="s">
        <v>321</v>
      </c>
      <c r="C9" s="3">
        <v>8.5</v>
      </c>
      <c r="D9" s="3" t="s">
        <v>9</v>
      </c>
    </row>
    <row r="10">
      <c r="A10" s="3">
        <v>9.0</v>
      </c>
      <c r="B10" s="3" t="s">
        <v>322</v>
      </c>
      <c r="C10" s="3">
        <v>21.5</v>
      </c>
      <c r="D10" s="3" t="s">
        <v>9</v>
      </c>
    </row>
    <row r="11">
      <c r="A11" s="3">
        <v>10.0</v>
      </c>
      <c r="B11" s="3" t="s">
        <v>323</v>
      </c>
      <c r="C11" s="3">
        <v>29.0</v>
      </c>
      <c r="D11" s="3" t="s">
        <v>9</v>
      </c>
    </row>
    <row r="12">
      <c r="A12" s="3">
        <v>11.0</v>
      </c>
      <c r="B12" s="3" t="s">
        <v>324</v>
      </c>
      <c r="C12" s="3">
        <v>22.8</v>
      </c>
      <c r="D12" s="3" t="s">
        <v>9</v>
      </c>
    </row>
    <row r="13">
      <c r="A13" s="3">
        <v>12.0</v>
      </c>
      <c r="B13" s="3" t="s">
        <v>325</v>
      </c>
      <c r="C13" s="3">
        <v>14.0</v>
      </c>
      <c r="D13" s="3" t="s">
        <v>9</v>
      </c>
    </row>
    <row r="14">
      <c r="A14" s="3">
        <v>13.0</v>
      </c>
      <c r="B14" s="3" t="s">
        <v>326</v>
      </c>
      <c r="C14" s="3">
        <v>25.2</v>
      </c>
      <c r="D14" s="3" t="s">
        <v>9</v>
      </c>
    </row>
    <row r="15">
      <c r="A15" s="3">
        <v>14.0</v>
      </c>
      <c r="B15" s="3" t="s">
        <v>327</v>
      </c>
      <c r="C15" s="3">
        <v>13.3</v>
      </c>
      <c r="D15" s="3" t="s">
        <v>9</v>
      </c>
    </row>
    <row r="16">
      <c r="A16" s="3">
        <v>15.0</v>
      </c>
      <c r="B16" s="3" t="s">
        <v>276</v>
      </c>
      <c r="C16" s="3">
        <v>10.2</v>
      </c>
      <c r="D16" s="3" t="s">
        <v>9</v>
      </c>
    </row>
    <row r="17">
      <c r="A17" s="3">
        <v>16.0</v>
      </c>
      <c r="B17" s="3" t="s">
        <v>277</v>
      </c>
      <c r="C17" s="3">
        <v>10.9</v>
      </c>
      <c r="D17" s="3" t="s">
        <v>9</v>
      </c>
    </row>
    <row r="18">
      <c r="A18" s="3">
        <v>17.0</v>
      </c>
      <c r="B18" s="3" t="s">
        <v>278</v>
      </c>
      <c r="C18" s="3">
        <v>7.5</v>
      </c>
      <c r="D18" s="3" t="s">
        <v>9</v>
      </c>
    </row>
    <row r="19">
      <c r="A19" s="3">
        <v>18.0</v>
      </c>
      <c r="B19" s="3" t="s">
        <v>279</v>
      </c>
      <c r="C19" s="3">
        <v>5.7</v>
      </c>
      <c r="D19" s="3" t="s">
        <v>9</v>
      </c>
    </row>
    <row r="20">
      <c r="A20" s="3">
        <v>19.0</v>
      </c>
      <c r="B20" s="3" t="s">
        <v>281</v>
      </c>
      <c r="C20" s="3">
        <v>23.5</v>
      </c>
      <c r="D20" s="3" t="s">
        <v>9</v>
      </c>
    </row>
    <row r="21" ht="15.75" customHeight="1">
      <c r="A21" s="3">
        <v>20.0</v>
      </c>
      <c r="B21" s="3" t="s">
        <v>282</v>
      </c>
      <c r="C21" s="3">
        <v>15.2</v>
      </c>
      <c r="D21" s="3" t="s">
        <v>9</v>
      </c>
    </row>
    <row r="22" ht="15.75" customHeight="1">
      <c r="A22" s="3">
        <v>21.0</v>
      </c>
      <c r="B22" s="3" t="s">
        <v>283</v>
      </c>
      <c r="C22" s="3">
        <v>18.1</v>
      </c>
      <c r="D22" s="3" t="s">
        <v>9</v>
      </c>
    </row>
    <row r="23" ht="15.75" customHeight="1">
      <c r="A23" s="3">
        <v>22.0</v>
      </c>
      <c r="B23" s="3" t="s">
        <v>285</v>
      </c>
      <c r="C23" s="3">
        <v>21.9</v>
      </c>
      <c r="D23" s="3" t="s">
        <v>9</v>
      </c>
    </row>
    <row r="24" ht="15.75" customHeight="1">
      <c r="A24" s="3">
        <v>23.0</v>
      </c>
      <c r="B24" s="3" t="s">
        <v>286</v>
      </c>
      <c r="C24" s="3">
        <v>36.6</v>
      </c>
      <c r="D24" s="3" t="s">
        <v>9</v>
      </c>
    </row>
    <row r="25" ht="15.75" customHeight="1">
      <c r="A25" s="3">
        <v>24.0</v>
      </c>
      <c r="B25" s="3" t="s">
        <v>287</v>
      </c>
      <c r="C25" s="3">
        <v>7.9</v>
      </c>
      <c r="D25" s="3" t="s">
        <v>9</v>
      </c>
    </row>
    <row r="26" ht="15.75" customHeight="1">
      <c r="A26" s="3">
        <v>25.0</v>
      </c>
      <c r="B26" s="3" t="s">
        <v>289</v>
      </c>
      <c r="C26" s="3">
        <v>13.4</v>
      </c>
      <c r="D26" s="3" t="s">
        <v>9</v>
      </c>
    </row>
    <row r="27" ht="15.75" customHeight="1">
      <c r="A27" s="3">
        <v>26.0</v>
      </c>
      <c r="B27" s="3" t="s">
        <v>291</v>
      </c>
      <c r="C27" s="3">
        <v>19.3</v>
      </c>
      <c r="D27" s="3" t="s">
        <v>9</v>
      </c>
    </row>
    <row r="28" ht="15.75" customHeight="1">
      <c r="A28" s="3">
        <v>27.0</v>
      </c>
      <c r="B28" s="3" t="s">
        <v>292</v>
      </c>
      <c r="C28" s="3">
        <v>11.1</v>
      </c>
      <c r="D28" s="3" t="s">
        <v>9</v>
      </c>
    </row>
    <row r="29" ht="15.75" customHeight="1">
      <c r="A29" s="3">
        <v>28.0</v>
      </c>
      <c r="B29" s="3" t="s">
        <v>293</v>
      </c>
      <c r="C29" s="3">
        <v>63.8</v>
      </c>
      <c r="D29" s="3" t="s">
        <v>9</v>
      </c>
    </row>
    <row r="30" ht="15.75" customHeight="1">
      <c r="A30" s="3">
        <v>29.0</v>
      </c>
      <c r="B30" s="3" t="s">
        <v>296</v>
      </c>
      <c r="C30" s="3">
        <v>79.4</v>
      </c>
      <c r="D30" s="3" t="s">
        <v>9</v>
      </c>
    </row>
    <row r="31" ht="15.75" customHeight="1">
      <c r="A31" s="1" t="s">
        <v>29</v>
      </c>
      <c r="B31" s="1"/>
      <c r="C31" s="1">
        <f>SUM(C2:C30)</f>
        <v>573.4</v>
      </c>
      <c r="D31" s="1">
        <f>COUNTIF(D2:D30,Playlist!$I$5)</f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30">
    <cfRule type="containsText" dxfId="0" priority="1" operator="containsText" text="Start">
      <formula>NOT(ISERROR(SEARCH(("Start"),(D2))))</formula>
    </cfRule>
  </conditionalFormatting>
  <conditionalFormatting sqref="D2:D30">
    <cfRule type="containsText" dxfId="1" priority="2" operator="containsText" text="Completed">
      <formula>NOT(ISERROR(SEARCH(("Completed"),(D2))))</formula>
    </cfRule>
  </conditionalFormatting>
  <conditionalFormatting sqref="D2:D30">
    <cfRule type="containsText" dxfId="2" priority="3" operator="containsText" text="In Progress">
      <formula>NOT(ISERROR(SEARCH(("In Progress"),(D2))))</formula>
    </cfRule>
  </conditionalFormatting>
  <dataValidations>
    <dataValidation type="list" allowBlank="1" showInputMessage="1" showErrorMessage="1" prompt="Progress Tracker - This cell is to track the set of videos completed." sqref="D2:D30">
      <formula1>Playlist!$I$2:$I$5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73.13"/>
    <col customWidth="1" min="3" max="3" width="7.63"/>
    <col customWidth="1" min="4" max="4" width="12.0"/>
    <col customWidth="1" min="5" max="26" width="7.63"/>
  </cols>
  <sheetData>
    <row r="1">
      <c r="A1" s="18" t="str">
        <f>HYPERLINK(Playlist!C8, Playlist!$A$1)</f>
        <v>SN</v>
      </c>
      <c r="B1" s="1" t="s">
        <v>36</v>
      </c>
      <c r="C1" s="1" t="s">
        <v>4</v>
      </c>
      <c r="D1" s="1" t="s">
        <v>37</v>
      </c>
    </row>
    <row r="2">
      <c r="A2" s="3">
        <v>1.0</v>
      </c>
      <c r="B2" s="3" t="s">
        <v>328</v>
      </c>
      <c r="C2" s="3">
        <v>6.4</v>
      </c>
      <c r="D2" s="3" t="s">
        <v>9</v>
      </c>
    </row>
    <row r="3">
      <c r="A3" s="3">
        <v>2.0</v>
      </c>
      <c r="B3" s="3" t="s">
        <v>329</v>
      </c>
      <c r="C3" s="3">
        <v>23.5</v>
      </c>
      <c r="D3" s="3" t="s">
        <v>9</v>
      </c>
    </row>
    <row r="4">
      <c r="A4" s="3">
        <v>3.0</v>
      </c>
      <c r="B4" s="3" t="s">
        <v>330</v>
      </c>
      <c r="C4" s="3">
        <v>13.8</v>
      </c>
      <c r="D4" s="3" t="s">
        <v>9</v>
      </c>
    </row>
    <row r="5">
      <c r="A5" s="3">
        <v>4.0</v>
      </c>
      <c r="B5" s="3" t="s">
        <v>331</v>
      </c>
      <c r="C5" s="3">
        <v>20.4</v>
      </c>
      <c r="D5" s="3" t="s">
        <v>9</v>
      </c>
    </row>
    <row r="6">
      <c r="A6" s="3">
        <v>5.0</v>
      </c>
      <c r="B6" s="3" t="s">
        <v>332</v>
      </c>
      <c r="C6" s="3">
        <v>6.1</v>
      </c>
      <c r="D6" s="3" t="s">
        <v>9</v>
      </c>
    </row>
    <row r="7">
      <c r="A7" s="3">
        <v>6.0</v>
      </c>
      <c r="B7" s="3" t="s">
        <v>333</v>
      </c>
      <c r="C7" s="3">
        <v>15.3</v>
      </c>
      <c r="D7" s="3" t="s">
        <v>9</v>
      </c>
    </row>
    <row r="8">
      <c r="A8" s="3">
        <v>7.0</v>
      </c>
      <c r="B8" s="3" t="s">
        <v>334</v>
      </c>
      <c r="C8" s="3">
        <v>11.1</v>
      </c>
      <c r="D8" s="3" t="s">
        <v>9</v>
      </c>
    </row>
    <row r="9">
      <c r="A9" s="3">
        <v>8.0</v>
      </c>
      <c r="B9" s="3" t="s">
        <v>335</v>
      </c>
      <c r="C9" s="3">
        <v>13.5</v>
      </c>
      <c r="D9" s="3" t="s">
        <v>9</v>
      </c>
    </row>
    <row r="10">
      <c r="A10" s="3">
        <v>9.0</v>
      </c>
      <c r="B10" s="3" t="s">
        <v>336</v>
      </c>
      <c r="C10" s="3">
        <v>19.5</v>
      </c>
      <c r="D10" s="3" t="s">
        <v>9</v>
      </c>
    </row>
    <row r="11">
      <c r="A11" s="3">
        <v>10.0</v>
      </c>
      <c r="B11" s="3" t="s">
        <v>337</v>
      </c>
      <c r="C11" s="3">
        <v>19.0</v>
      </c>
      <c r="D11" s="3" t="s">
        <v>9</v>
      </c>
    </row>
    <row r="12">
      <c r="A12" s="3">
        <v>11.0</v>
      </c>
      <c r="B12" s="3" t="s">
        <v>338</v>
      </c>
      <c r="C12" s="3">
        <v>14.8</v>
      </c>
      <c r="D12" s="3" t="s">
        <v>9</v>
      </c>
    </row>
    <row r="13">
      <c r="A13" s="3">
        <v>12.0</v>
      </c>
      <c r="B13" s="3" t="s">
        <v>209</v>
      </c>
      <c r="C13" s="3">
        <v>12.5</v>
      </c>
      <c r="D13" s="3" t="s">
        <v>9</v>
      </c>
    </row>
    <row r="14">
      <c r="A14" s="1" t="s">
        <v>29</v>
      </c>
      <c r="B14" s="1"/>
      <c r="C14" s="1">
        <f>SUM(C2:C13)</f>
        <v>175.9</v>
      </c>
      <c r="D14" s="1">
        <f>COUNTIF(D2:D13,Playlist!$I$5)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3">
    <cfRule type="cellIs" dxfId="3" priority="1" operator="equal">
      <formula>"On Hold"</formula>
    </cfRule>
  </conditionalFormatting>
  <conditionalFormatting sqref="D2:D13">
    <cfRule type="containsText" dxfId="0" priority="2" operator="containsText" text="Yet to Start">
      <formula>NOT(ISERROR(SEARCH(("Yet to Start"),(D2))))</formula>
    </cfRule>
  </conditionalFormatting>
  <conditionalFormatting sqref="D2:D13">
    <cfRule type="containsText" dxfId="1" priority="3" operator="containsText" text="Completed">
      <formula>NOT(ISERROR(SEARCH(("Completed"),(D2))))</formula>
    </cfRule>
  </conditionalFormatting>
  <conditionalFormatting sqref="D2:D13">
    <cfRule type="containsText" dxfId="2" priority="4" operator="containsText" text="In Progress">
      <formula>NOT(ISERROR(SEARCH(("In Progress"),(D2))))</formula>
    </cfRule>
  </conditionalFormatting>
  <dataValidations>
    <dataValidation type="list" allowBlank="1" showInputMessage="1" showErrorMessage="1" prompt="Progress Tracker - This cell is to track the set of videos completed." sqref="D2:D13">
      <formula1>Playlist!$I$2:$I$5</formula1>
    </dataValidation>
  </dataValidations>
  <printOptions/>
  <pageMargins bottom="0.75" footer="0.0" header="0.0" left="0.7" right="0.7" top="0.75"/>
  <pageSetup paperSize="9" orientation="portrait"/>
  <drawing r:id="rId1"/>
</worksheet>
</file>