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homs/Desktop/W1D1/M2-1-1/"/>
    </mc:Choice>
  </mc:AlternateContent>
  <xr:revisionPtr revIDLastSave="0" documentId="13_ncr:1_{C3D22859-98E8-D94A-97B1-178499E654C1}" xr6:coauthVersionLast="47" xr6:coauthVersionMax="47" xr10:uidLastSave="{00000000-0000-0000-0000-000000000000}"/>
  <bookViews>
    <workbookView xWindow="2420" yWindow="2600" windowWidth="26300" windowHeight="1520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E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I7" i="7"/>
  <c r="I3" i="5"/>
  <c r="D4" i="3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9" i="5"/>
  <c r="I10" i="5"/>
  <c r="I11" i="5"/>
  <c r="I12" i="5"/>
  <c r="I13" i="5"/>
  <c r="I14" i="5"/>
  <c r="I8" i="5"/>
  <c r="D16" i="4"/>
  <c r="H4" i="4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9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F5" i="1"/>
  <c r="F6" i="1"/>
  <c r="F7" i="1"/>
  <c r="D7" i="1" s="1"/>
  <c r="F8" i="1"/>
  <c r="F9" i="1"/>
  <c r="F10" i="1"/>
  <c r="F11" i="1"/>
  <c r="F12" i="1"/>
  <c r="D12" i="1" s="1"/>
  <c r="F13" i="1"/>
  <c r="D13" i="1" s="1"/>
  <c r="F14" i="1"/>
  <c r="D14" i="1" s="1"/>
  <c r="F15" i="1"/>
  <c r="D15" i="1" s="1"/>
  <c r="F16" i="1"/>
  <c r="F17" i="1"/>
  <c r="F18" i="1"/>
  <c r="F19" i="1"/>
  <c r="F20" i="1"/>
  <c r="F21" i="1"/>
  <c r="F22" i="1"/>
  <c r="F23" i="1"/>
  <c r="F24" i="1"/>
  <c r="D24" i="1" s="1"/>
  <c r="F25" i="1"/>
  <c r="D25" i="1" s="1"/>
  <c r="F26" i="1"/>
  <c r="D26" i="1" s="1"/>
  <c r="F27" i="1"/>
  <c r="D27" i="1" s="1"/>
  <c r="F28" i="1"/>
  <c r="F29" i="1"/>
  <c r="F30" i="1"/>
  <c r="F31" i="1"/>
  <c r="F32" i="1"/>
  <c r="F33" i="1"/>
  <c r="F34" i="1"/>
  <c r="F35" i="1"/>
  <c r="F36" i="1"/>
  <c r="D36" i="1" s="1"/>
  <c r="F37" i="1"/>
  <c r="D37" i="1" s="1"/>
  <c r="F38" i="1"/>
  <c r="D38" i="1" s="1"/>
  <c r="F39" i="1"/>
  <c r="D39" i="1" s="1"/>
  <c r="F40" i="1"/>
  <c r="F41" i="1"/>
  <c r="F42" i="1"/>
  <c r="F43" i="1"/>
  <c r="F44" i="1"/>
  <c r="F45" i="1"/>
  <c r="F46" i="1"/>
  <c r="F47" i="1"/>
  <c r="F48" i="1"/>
  <c r="D48" i="1" s="1"/>
  <c r="F49" i="1"/>
  <c r="D49" i="1" s="1"/>
  <c r="F50" i="1"/>
  <c r="D50" i="1" s="1"/>
  <c r="F51" i="1"/>
  <c r="D51" i="1" s="1"/>
  <c r="F52" i="1"/>
  <c r="F53" i="1"/>
  <c r="F54" i="1"/>
  <c r="F55" i="1"/>
  <c r="F56" i="1"/>
  <c r="F57" i="1"/>
  <c r="F58" i="1"/>
  <c r="F59" i="1"/>
  <c r="F60" i="1"/>
  <c r="D60" i="1" s="1"/>
  <c r="F61" i="1"/>
  <c r="D61" i="1" s="1"/>
  <c r="F62" i="1"/>
  <c r="D62" i="1" s="1"/>
  <c r="F63" i="1"/>
  <c r="D63" i="1" s="1"/>
  <c r="F64" i="1"/>
  <c r="F65" i="1"/>
  <c r="F66" i="1"/>
  <c r="F67" i="1"/>
  <c r="F68" i="1"/>
  <c r="F69" i="1"/>
  <c r="F70" i="1"/>
  <c r="F71" i="1"/>
  <c r="F72" i="1"/>
  <c r="D72" i="1" s="1"/>
  <c r="F73" i="1"/>
  <c r="D73" i="1" s="1"/>
  <c r="F74" i="1"/>
  <c r="D74" i="1" s="1"/>
  <c r="F75" i="1"/>
  <c r="D75" i="1" s="1"/>
  <c r="F76" i="1"/>
  <c r="F77" i="1"/>
  <c r="F78" i="1"/>
  <c r="F79" i="1"/>
  <c r="F80" i="1"/>
  <c r="F81" i="1"/>
  <c r="F82" i="1"/>
  <c r="F83" i="1"/>
  <c r="F84" i="1"/>
  <c r="D84" i="1" s="1"/>
  <c r="F85" i="1"/>
  <c r="D85" i="1" s="1"/>
  <c r="F86" i="1"/>
  <c r="D86" i="1" s="1"/>
  <c r="F87" i="1"/>
  <c r="D87" i="1" s="1"/>
  <c r="F88" i="1"/>
  <c r="F89" i="1"/>
  <c r="F90" i="1"/>
  <c r="F91" i="1"/>
  <c r="F92" i="1"/>
  <c r="F93" i="1"/>
  <c r="F94" i="1"/>
  <c r="F95" i="1"/>
  <c r="F96" i="1"/>
  <c r="D96" i="1" s="1"/>
  <c r="F97" i="1"/>
  <c r="D97" i="1" s="1"/>
  <c r="F98" i="1"/>
  <c r="D98" i="1" s="1"/>
  <c r="F99" i="1"/>
  <c r="D99" i="1" s="1"/>
  <c r="F100" i="1"/>
  <c r="F101" i="1"/>
  <c r="F102" i="1"/>
  <c r="F103" i="1"/>
  <c r="F104" i="1"/>
  <c r="F105" i="1"/>
  <c r="F106" i="1"/>
  <c r="F107" i="1"/>
  <c r="F108" i="1"/>
  <c r="D108" i="1" s="1"/>
  <c r="F109" i="1"/>
  <c r="D109" i="1" s="1"/>
  <c r="F110" i="1"/>
  <c r="D110" i="1" s="1"/>
  <c r="F111" i="1"/>
  <c r="D111" i="1" s="1"/>
  <c r="F112" i="1"/>
  <c r="F113" i="1"/>
  <c r="F114" i="1"/>
  <c r="F115" i="1"/>
  <c r="F116" i="1"/>
  <c r="F117" i="1"/>
  <c r="F118" i="1"/>
  <c r="F119" i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F126" i="1"/>
  <c r="F127" i="1"/>
  <c r="D127" i="1" s="1"/>
  <c r="F128" i="1"/>
  <c r="F129" i="1"/>
  <c r="F130" i="1"/>
  <c r="F131" i="1"/>
  <c r="F132" i="1"/>
  <c r="D132" i="1" s="1"/>
  <c r="F133" i="1"/>
  <c r="D133" i="1" s="1"/>
  <c r="F134" i="1"/>
  <c r="D134" i="1" s="1"/>
  <c r="F135" i="1"/>
  <c r="D135" i="1" s="1"/>
  <c r="F136" i="1"/>
  <c r="F137" i="1"/>
  <c r="F138" i="1"/>
  <c r="F139" i="1"/>
  <c r="F140" i="1"/>
  <c r="F141" i="1"/>
  <c r="F142" i="1"/>
  <c r="F143" i="1"/>
  <c r="F144" i="1"/>
  <c r="D144" i="1" s="1"/>
  <c r="F145" i="1"/>
  <c r="D145" i="1" s="1"/>
  <c r="F146" i="1"/>
  <c r="D146" i="1" s="1"/>
  <c r="F147" i="1"/>
  <c r="D147" i="1" s="1"/>
  <c r="F148" i="1"/>
  <c r="F149" i="1"/>
  <c r="F150" i="1"/>
  <c r="F151" i="1"/>
  <c r="F152" i="1"/>
  <c r="F153" i="1"/>
  <c r="F154" i="1"/>
  <c r="F155" i="1"/>
  <c r="F156" i="1"/>
  <c r="D156" i="1" s="1"/>
  <c r="F157" i="1"/>
  <c r="D157" i="1" s="1"/>
  <c r="F158" i="1"/>
  <c r="D158" i="1" s="1"/>
  <c r="F159" i="1"/>
  <c r="D159" i="1" s="1"/>
  <c r="F160" i="1"/>
  <c r="F161" i="1"/>
  <c r="F162" i="1"/>
  <c r="F163" i="1"/>
  <c r="F164" i="1"/>
  <c r="F165" i="1"/>
  <c r="F166" i="1"/>
  <c r="F167" i="1"/>
  <c r="F168" i="1"/>
  <c r="D168" i="1" s="1"/>
  <c r="F169" i="1"/>
  <c r="D169" i="1" s="1"/>
  <c r="F170" i="1"/>
  <c r="D170" i="1" s="1"/>
  <c r="F171" i="1"/>
  <c r="D171" i="1" s="1"/>
  <c r="F172" i="1"/>
  <c r="F173" i="1"/>
  <c r="F174" i="1"/>
  <c r="F175" i="1"/>
  <c r="F176" i="1"/>
  <c r="F177" i="1"/>
  <c r="F178" i="1"/>
  <c r="F179" i="1"/>
  <c r="F180" i="1"/>
  <c r="D180" i="1" s="1"/>
  <c r="F181" i="1"/>
  <c r="D181" i="1" s="1"/>
  <c r="F182" i="1"/>
  <c r="D182" i="1" s="1"/>
  <c r="F183" i="1"/>
  <c r="D183" i="1" s="1"/>
  <c r="F184" i="1"/>
  <c r="F185" i="1"/>
  <c r="F186" i="1"/>
  <c r="F187" i="1"/>
  <c r="F188" i="1"/>
  <c r="F189" i="1"/>
  <c r="F190" i="1"/>
  <c r="F191" i="1"/>
  <c r="F192" i="1"/>
  <c r="D192" i="1" s="1"/>
  <c r="F193" i="1"/>
  <c r="D193" i="1" s="1"/>
  <c r="F194" i="1"/>
  <c r="D194" i="1" s="1"/>
  <c r="F195" i="1"/>
  <c r="D195" i="1" s="1"/>
  <c r="F196" i="1"/>
  <c r="F197" i="1"/>
  <c r="F198" i="1"/>
  <c r="F199" i="1"/>
  <c r="F200" i="1"/>
  <c r="F201" i="1"/>
  <c r="F202" i="1"/>
  <c r="F203" i="1"/>
  <c r="F204" i="1"/>
  <c r="D204" i="1" s="1"/>
  <c r="F205" i="1"/>
  <c r="D205" i="1" s="1"/>
  <c r="F206" i="1"/>
  <c r="D206" i="1" s="1"/>
  <c r="F207" i="1"/>
  <c r="D207" i="1" s="1"/>
  <c r="F208" i="1"/>
  <c r="F209" i="1"/>
  <c r="F210" i="1"/>
  <c r="F211" i="1"/>
  <c r="F212" i="1"/>
  <c r="F213" i="1"/>
  <c r="F214" i="1"/>
  <c r="F215" i="1"/>
  <c r="F216" i="1"/>
  <c r="D216" i="1" s="1"/>
  <c r="F217" i="1"/>
  <c r="D217" i="1" s="1"/>
  <c r="F218" i="1"/>
  <c r="D218" i="1" s="1"/>
  <c r="F219" i="1"/>
  <c r="D219" i="1" s="1"/>
  <c r="F220" i="1"/>
  <c r="F221" i="1"/>
  <c r="F222" i="1"/>
  <c r="F223" i="1"/>
  <c r="F224" i="1"/>
  <c r="F225" i="1"/>
  <c r="F226" i="1"/>
  <c r="F227" i="1"/>
  <c r="F228" i="1"/>
  <c r="D228" i="1" s="1"/>
  <c r="F229" i="1"/>
  <c r="D229" i="1" s="1"/>
  <c r="F230" i="1"/>
  <c r="D230" i="1" s="1"/>
  <c r="F231" i="1"/>
  <c r="D231" i="1" s="1"/>
  <c r="F232" i="1"/>
  <c r="F233" i="1"/>
  <c r="F234" i="1"/>
  <c r="F235" i="1"/>
  <c r="F236" i="1"/>
  <c r="F237" i="1"/>
  <c r="F238" i="1"/>
  <c r="F239" i="1"/>
  <c r="F240" i="1"/>
  <c r="D240" i="1" s="1"/>
  <c r="F241" i="1"/>
  <c r="D241" i="1" s="1"/>
  <c r="F242" i="1"/>
  <c r="D242" i="1" s="1"/>
  <c r="F243" i="1"/>
  <c r="D243" i="1" s="1"/>
  <c r="F244" i="1"/>
  <c r="F245" i="1"/>
  <c r="F246" i="1"/>
  <c r="F247" i="1"/>
  <c r="F248" i="1"/>
  <c r="F249" i="1"/>
  <c r="F250" i="1"/>
  <c r="F251" i="1"/>
  <c r="F252" i="1"/>
  <c r="D252" i="1" s="1"/>
  <c r="F253" i="1"/>
  <c r="D253" i="1" s="1"/>
  <c r="F254" i="1"/>
  <c r="D254" i="1" s="1"/>
  <c r="F255" i="1"/>
  <c r="D255" i="1" s="1"/>
  <c r="F256" i="1"/>
  <c r="F257" i="1"/>
  <c r="F258" i="1"/>
  <c r="F259" i="1"/>
  <c r="F260" i="1"/>
  <c r="F261" i="1"/>
  <c r="F262" i="1"/>
  <c r="F263" i="1"/>
  <c r="F264" i="1"/>
  <c r="D264" i="1" s="1"/>
  <c r="F265" i="1"/>
  <c r="D265" i="1" s="1"/>
  <c r="F266" i="1"/>
  <c r="D266" i="1" s="1"/>
  <c r="F267" i="1"/>
  <c r="D267" i="1" s="1"/>
  <c r="F268" i="1"/>
  <c r="F269" i="1"/>
  <c r="F270" i="1"/>
  <c r="F271" i="1"/>
  <c r="F272" i="1"/>
  <c r="F273" i="1"/>
  <c r="F274" i="1"/>
  <c r="F275" i="1"/>
  <c r="F276" i="1"/>
  <c r="D276" i="1" s="1"/>
  <c r="F277" i="1"/>
  <c r="D277" i="1" s="1"/>
  <c r="F278" i="1"/>
  <c r="D278" i="1" s="1"/>
  <c r="F279" i="1"/>
  <c r="D279" i="1" s="1"/>
  <c r="F280" i="1"/>
  <c r="F281" i="1"/>
  <c r="F282" i="1"/>
  <c r="F283" i="1"/>
  <c r="F284" i="1"/>
  <c r="F285" i="1"/>
  <c r="F286" i="1"/>
  <c r="F287" i="1"/>
  <c r="F288" i="1"/>
  <c r="D288" i="1" s="1"/>
  <c r="F289" i="1"/>
  <c r="D289" i="1" s="1"/>
  <c r="F290" i="1"/>
  <c r="D290" i="1" s="1"/>
  <c r="F291" i="1"/>
  <c r="D291" i="1" s="1"/>
  <c r="F292" i="1"/>
  <c r="F293" i="1"/>
  <c r="F294" i="1"/>
  <c r="F295" i="1"/>
  <c r="F296" i="1"/>
  <c r="F297" i="1"/>
  <c r="F298" i="1"/>
  <c r="F299" i="1"/>
  <c r="F300" i="1"/>
  <c r="D300" i="1" s="1"/>
  <c r="F301" i="1"/>
  <c r="D301" i="1" s="1"/>
  <c r="F302" i="1"/>
  <c r="D302" i="1" s="1"/>
  <c r="F303" i="1"/>
  <c r="D303" i="1" s="1"/>
  <c r="F304" i="1"/>
  <c r="F305" i="1"/>
  <c r="F306" i="1"/>
  <c r="F307" i="1"/>
  <c r="F308" i="1"/>
  <c r="F309" i="1"/>
  <c r="F310" i="1"/>
  <c r="F311" i="1"/>
  <c r="F312" i="1"/>
  <c r="D312" i="1" s="1"/>
  <c r="F313" i="1"/>
  <c r="D313" i="1" s="1"/>
  <c r="F314" i="1"/>
  <c r="D314" i="1" s="1"/>
  <c r="F315" i="1"/>
  <c r="D315" i="1" s="1"/>
  <c r="F316" i="1"/>
  <c r="F317" i="1"/>
  <c r="F318" i="1"/>
  <c r="F319" i="1"/>
  <c r="F320" i="1"/>
  <c r="F321" i="1"/>
  <c r="F322" i="1"/>
  <c r="F323" i="1"/>
  <c r="F324" i="1"/>
  <c r="D324" i="1" s="1"/>
  <c r="F325" i="1"/>
  <c r="D325" i="1" s="1"/>
  <c r="F326" i="1"/>
  <c r="D326" i="1" s="1"/>
  <c r="F327" i="1"/>
  <c r="D327" i="1" s="1"/>
  <c r="F328" i="1"/>
  <c r="F329" i="1"/>
  <c r="F330" i="1"/>
  <c r="F331" i="1"/>
  <c r="F332" i="1"/>
  <c r="F333" i="1"/>
  <c r="F334" i="1"/>
  <c r="F335" i="1"/>
  <c r="F336" i="1"/>
  <c r="D336" i="1" s="1"/>
  <c r="F337" i="1"/>
  <c r="D337" i="1" s="1"/>
  <c r="F338" i="1"/>
  <c r="D338" i="1" s="1"/>
  <c r="F339" i="1"/>
  <c r="D339" i="1" s="1"/>
  <c r="D5" i="1"/>
  <c r="D6" i="1"/>
  <c r="D8" i="1"/>
  <c r="D9" i="1"/>
  <c r="D10" i="1"/>
  <c r="D11" i="1"/>
  <c r="D16" i="1"/>
  <c r="D17" i="1"/>
  <c r="D18" i="1"/>
  <c r="D19" i="1"/>
  <c r="D20" i="1"/>
  <c r="D21" i="1"/>
  <c r="D22" i="1"/>
  <c r="D23" i="1"/>
  <c r="D28" i="1"/>
  <c r="D29" i="1"/>
  <c r="D30" i="1"/>
  <c r="D31" i="1"/>
  <c r="D32" i="1"/>
  <c r="D33" i="1"/>
  <c r="D34" i="1"/>
  <c r="D35" i="1"/>
  <c r="D40" i="1"/>
  <c r="D41" i="1"/>
  <c r="D42" i="1"/>
  <c r="D43" i="1"/>
  <c r="D44" i="1"/>
  <c r="D45" i="1"/>
  <c r="D46" i="1"/>
  <c r="D47" i="1"/>
  <c r="D52" i="1"/>
  <c r="D53" i="1"/>
  <c r="D54" i="1"/>
  <c r="D55" i="1"/>
  <c r="D56" i="1"/>
  <c r="D57" i="1"/>
  <c r="D58" i="1"/>
  <c r="D59" i="1"/>
  <c r="D64" i="1"/>
  <c r="D65" i="1"/>
  <c r="D66" i="1"/>
  <c r="D67" i="1"/>
  <c r="D68" i="1"/>
  <c r="D69" i="1"/>
  <c r="D70" i="1"/>
  <c r="D71" i="1"/>
  <c r="D76" i="1"/>
  <c r="D77" i="1"/>
  <c r="D78" i="1"/>
  <c r="D79" i="1"/>
  <c r="D80" i="1"/>
  <c r="D81" i="1"/>
  <c r="D82" i="1"/>
  <c r="D83" i="1"/>
  <c r="D88" i="1"/>
  <c r="D89" i="1"/>
  <c r="D90" i="1"/>
  <c r="D91" i="1"/>
  <c r="D92" i="1"/>
  <c r="D93" i="1"/>
  <c r="D94" i="1"/>
  <c r="D95" i="1"/>
  <c r="D100" i="1"/>
  <c r="D101" i="1"/>
  <c r="D102" i="1"/>
  <c r="D103" i="1"/>
  <c r="D104" i="1"/>
  <c r="D105" i="1"/>
  <c r="D106" i="1"/>
  <c r="D107" i="1"/>
  <c r="D112" i="1"/>
  <c r="D113" i="1"/>
  <c r="D114" i="1"/>
  <c r="D115" i="1"/>
  <c r="D116" i="1"/>
  <c r="D117" i="1"/>
  <c r="D118" i="1"/>
  <c r="D119" i="1"/>
  <c r="D125" i="1"/>
  <c r="D126" i="1"/>
  <c r="D128" i="1"/>
  <c r="D129" i="1"/>
  <c r="D130" i="1"/>
  <c r="D131" i="1"/>
  <c r="D136" i="1"/>
  <c r="D137" i="1"/>
  <c r="D138" i="1"/>
  <c r="D139" i="1"/>
  <c r="D140" i="1"/>
  <c r="D141" i="1"/>
  <c r="D142" i="1"/>
  <c r="D143" i="1"/>
  <c r="D148" i="1"/>
  <c r="D149" i="1"/>
  <c r="D150" i="1"/>
  <c r="D151" i="1"/>
  <c r="D152" i="1"/>
  <c r="D153" i="1"/>
  <c r="D154" i="1"/>
  <c r="D155" i="1"/>
  <c r="D160" i="1"/>
  <c r="D161" i="1"/>
  <c r="D162" i="1"/>
  <c r="D163" i="1"/>
  <c r="D164" i="1"/>
  <c r="D165" i="1"/>
  <c r="D166" i="1"/>
  <c r="D167" i="1"/>
  <c r="D172" i="1"/>
  <c r="D173" i="1"/>
  <c r="D174" i="1"/>
  <c r="D175" i="1"/>
  <c r="D176" i="1"/>
  <c r="D177" i="1"/>
  <c r="D178" i="1"/>
  <c r="D179" i="1"/>
  <c r="D184" i="1"/>
  <c r="D185" i="1"/>
  <c r="D186" i="1"/>
  <c r="D187" i="1"/>
  <c r="D188" i="1"/>
  <c r="D189" i="1"/>
  <c r="D190" i="1"/>
  <c r="D191" i="1"/>
  <c r="D196" i="1"/>
  <c r="D197" i="1"/>
  <c r="D198" i="1"/>
  <c r="D199" i="1"/>
  <c r="D200" i="1"/>
  <c r="D201" i="1"/>
  <c r="D202" i="1"/>
  <c r="D203" i="1"/>
  <c r="D208" i="1"/>
  <c r="D209" i="1"/>
  <c r="D210" i="1"/>
  <c r="D211" i="1"/>
  <c r="D212" i="1"/>
  <c r="D213" i="1"/>
  <c r="D214" i="1"/>
  <c r="D215" i="1"/>
  <c r="D220" i="1"/>
  <c r="D221" i="1"/>
  <c r="D222" i="1"/>
  <c r="D223" i="1"/>
  <c r="D224" i="1"/>
  <c r="D225" i="1"/>
  <c r="D226" i="1"/>
  <c r="D227" i="1"/>
  <c r="D232" i="1"/>
  <c r="D233" i="1"/>
  <c r="D234" i="1"/>
  <c r="D235" i="1"/>
  <c r="D236" i="1"/>
  <c r="D237" i="1"/>
  <c r="D238" i="1"/>
  <c r="D239" i="1"/>
  <c r="D244" i="1"/>
  <c r="D245" i="1"/>
  <c r="D246" i="1"/>
  <c r="D247" i="1"/>
  <c r="D248" i="1"/>
  <c r="D249" i="1"/>
  <c r="D250" i="1"/>
  <c r="D251" i="1"/>
  <c r="D256" i="1"/>
  <c r="D257" i="1"/>
  <c r="D258" i="1"/>
  <c r="D259" i="1"/>
  <c r="D260" i="1"/>
  <c r="D261" i="1"/>
  <c r="D262" i="1"/>
  <c r="D263" i="1"/>
  <c r="D268" i="1"/>
  <c r="D269" i="1"/>
  <c r="D270" i="1"/>
  <c r="D271" i="1"/>
  <c r="D272" i="1"/>
  <c r="D273" i="1"/>
  <c r="D274" i="1"/>
  <c r="D275" i="1"/>
  <c r="D280" i="1"/>
  <c r="D281" i="1"/>
  <c r="D282" i="1"/>
  <c r="D283" i="1"/>
  <c r="D284" i="1"/>
  <c r="D285" i="1"/>
  <c r="D286" i="1"/>
  <c r="D287" i="1"/>
  <c r="D292" i="1"/>
  <c r="D293" i="1"/>
  <c r="D294" i="1"/>
  <c r="D295" i="1"/>
  <c r="D296" i="1"/>
  <c r="D297" i="1"/>
  <c r="D298" i="1"/>
  <c r="D299" i="1"/>
  <c r="D304" i="1"/>
  <c r="D305" i="1"/>
  <c r="D306" i="1"/>
  <c r="D307" i="1"/>
  <c r="D308" i="1"/>
  <c r="D309" i="1"/>
  <c r="D310" i="1"/>
  <c r="D311" i="1"/>
  <c r="D316" i="1"/>
  <c r="D317" i="1"/>
  <c r="D318" i="1"/>
  <c r="D319" i="1"/>
  <c r="D320" i="1"/>
  <c r="D321" i="1"/>
  <c r="D322" i="1"/>
  <c r="D323" i="1"/>
  <c r="D328" i="1"/>
  <c r="D329" i="1"/>
  <c r="D330" i="1"/>
  <c r="D331" i="1"/>
  <c r="D332" i="1"/>
  <c r="D333" i="1"/>
  <c r="D334" i="1"/>
  <c r="D335" i="1"/>
  <c r="F4" i="1"/>
  <c r="D4" i="1" s="1"/>
  <c r="H10" i="6"/>
  <c r="H9" i="6"/>
  <c r="H8" i="6"/>
  <c r="H7" i="6"/>
  <c r="H6" i="6"/>
  <c r="I4" i="5"/>
  <c r="I5" i="5"/>
  <c r="I6" i="5"/>
  <c r="H5" i="6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B2" i="2"/>
  <c r="E3" i="2"/>
  <c r="E4" i="2"/>
  <c r="E5" i="2"/>
  <c r="E6" i="2"/>
  <c r="E7" i="2"/>
  <c r="E8" i="2"/>
  <c r="E2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<sst xmlns="http://schemas.openxmlformats.org/spreadsheetml/2006/main" count="1004" uniqueCount="656">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</sst>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167" fontId="7" fillId="0" borderId="31" xfId="0" applyNumberFormat="1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1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5" xfId="0" applyFont="1" applyBorder="1"/>
    <xf numFmtId="165" fontId="7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 val="0"/>
        <i val="0"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106" zoomScaleNormal="69" workbookViewId="0">
      <pane ySplit="3" topLeftCell="A4" activePane="bottomLeft" state="frozen"/>
      <selection pane="bottomLeft" activeCell="F4" sqref="F4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20.19921875" customWidth="1"/>
    <col min="4" max="4" width="19.19921875" customWidth="1"/>
    <col min="5" max="5" width="92.796875" customWidth="1"/>
    <col min="6" max="6" width="17.796875" customWidth="1"/>
    <col min="7" max="7" width="7.19921875" customWidth="1"/>
    <col min="8" max="26" width="8.59765625" customWidth="1"/>
  </cols>
  <sheetData>
    <row r="1" spans="1:26" ht="39" customHeight="1" x14ac:dyDescent="0.2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SUM(C4,F4)</f>
        <v>337200</v>
      </c>
      <c r="E4" s="1" t="str">
        <f>_xlfn.CONCAT(A4,"",B4)</f>
        <v>MON.SVGA 0,28 14" AOC 4VLR1024 x 768, MPR II, N.I.,  Energy Star Digital</v>
      </c>
      <c r="F4" s="6">
        <f t="shared" ref="F4:F6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SUM(C5,F5)</f>
        <v>387600</v>
      </c>
      <c r="E5" s="1" t="str">
        <f t="shared" ref="E5:E68" si="1">_xlfn.CONCAT(A5,"",B5)</f>
        <v>MON.SVGA 0,28 15" AOC 5VLR1280 x 1024, MPR II, N.I., Energy Star Digital</v>
      </c>
      <c r="F5" s="6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ref="D6:D68" si="2">SUM(C6,F6)</f>
        <v>412800</v>
      </c>
      <c r="E6" s="1" t="str">
        <f t="shared" si="1"/>
        <v>MON.SVGA 0,28 15" AOC 5NLR OSD1280 x 1024, MPR II, N.I., Energy Star Digital, 69KHz</v>
      </c>
      <c r="F6" s="6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2"/>
        <v>433200</v>
      </c>
      <c r="E7" s="1" t="str">
        <f t="shared" si="1"/>
        <v>MON.SVGA 0,28 15" AOC 5GLR+ OSD1280 x 1024, MPR II,TCO'92 N.I., Energy Star Digit 69KHz</v>
      </c>
      <c r="F7" s="6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2"/>
        <v>625200</v>
      </c>
      <c r="E8" s="1" t="str">
        <f t="shared" si="1"/>
        <v>MON. 15" 0.23 CM500ET HITACHI1152x870, 75 Hz, MPR II,TCO'92, N.I.,Energy Star, P&amp;P</v>
      </c>
      <c r="F8" s="6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2"/>
        <v>632400</v>
      </c>
      <c r="E9" s="1" t="str">
        <f t="shared" si="1"/>
        <v>MON. 15" 0.28 A500 NEC1280x1024, 60Hz, MPR II, Energy Star, P&amp;P</v>
      </c>
      <c r="F9" s="6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2"/>
        <v>751200</v>
      </c>
      <c r="E10" s="1" t="str">
        <f t="shared" si="1"/>
        <v>MON.SVGA 0,28 17" AOC 7VLR1280 x 1024, MPR II, N.I., Energy Star Digital  70KHz</v>
      </c>
      <c r="F10" s="6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2"/>
        <v>787200</v>
      </c>
      <c r="E11" s="1" t="str">
        <f t="shared" si="1"/>
        <v>MON. 15" 0.25 E500 NEC, Croma Clear1280x1024, 65Hz,TCO'95, MPR II, Energy Star, P&amp;P</v>
      </c>
      <c r="F11" s="6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2"/>
        <v>799200</v>
      </c>
      <c r="E12" s="1" t="str">
        <f t="shared" si="1"/>
        <v>MON.SVGA 0,26 17" AOC 7GLR OSD1280 x 1024,TCO '92, Energy Star Digital, 85KHz</v>
      </c>
      <c r="F12" s="6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2"/>
        <v>1058400</v>
      </c>
      <c r="E13" s="1" t="str">
        <f t="shared" si="1"/>
        <v>MON. 17" 0.28 A700 NEC1280x1024, 65Hz, MPR II, Energy Star, P&amp;P</v>
      </c>
      <c r="F13" s="6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2"/>
        <v>1329600</v>
      </c>
      <c r="E14" s="1" t="str">
        <f t="shared" si="1"/>
        <v xml:space="preserve">MON. 17" 0.21 CM630ET HITACHI1280x1024,80 Hz,TCO '95 N.I.,Energy Star, P&amp;P </v>
      </c>
      <c r="F14" s="6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2"/>
        <v>1579200</v>
      </c>
      <c r="E15" s="1" t="str">
        <f t="shared" si="1"/>
        <v>MON. 17" 0.25 P750 NEC, Croma Clear1600x1280, 75Hz, TCO'92, MPR II, Energy Star, P&amp;P</v>
      </c>
      <c r="F15" s="6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2"/>
        <v>1912800</v>
      </c>
      <c r="E16" s="1" t="str">
        <f t="shared" si="1"/>
        <v xml:space="preserve">MON. 19" 0.22 CM751ET HITACHI1600x1200,75 Hz,TCO '95 N.I.,Energy Star, P&amp;P </v>
      </c>
      <c r="F16" s="6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2"/>
        <v>3262800</v>
      </c>
      <c r="E17" s="1" t="str">
        <f t="shared" si="1"/>
        <v xml:space="preserve">MON. 21" 0.21 CM802ETM HITACHI1600x1280,75 Hz,TCO '95 N.I.,Energy Star, P&amp;P </v>
      </c>
      <c r="F17" s="6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2"/>
        <v>0</v>
      </c>
      <c r="E18" s="1" t="str">
        <f t="shared" si="1"/>
        <v>MONITOR  LCD</v>
      </c>
      <c r="F18" s="6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2"/>
        <v>4910400</v>
      </c>
      <c r="E19" s="1" t="str">
        <f t="shared" si="1"/>
        <v>MON. 14" LCD 0.28 LCD400V NEC1024x768 75Hz, TFT, Energy Star, P&amp;P</v>
      </c>
      <c r="F19" s="6">
        <f t="shared" si="0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2"/>
        <v>16630800</v>
      </c>
      <c r="E20" s="1" t="str">
        <f t="shared" si="1"/>
        <v>MON. 20" LCD 0.31 LCD2000sf NEC1280X1024 75Hz, TFT, Energy Star, P&amp;P</v>
      </c>
      <c r="F20" s="6">
        <f t="shared" si="0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2"/>
        <v>0</v>
      </c>
      <c r="E21" s="1" t="str">
        <f t="shared" si="1"/>
        <v>SCHEDE MADRI</v>
      </c>
      <c r="F21" s="6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2"/>
        <v>200400</v>
      </c>
      <c r="E22" s="1" t="str">
        <f t="shared" si="1"/>
        <v>M/B ASUS SP97-V SVGA SHARE MEMORYPCI/ISA/Media Bus. SIS 5598 Share Memory, 4XPCI, 3XISA</v>
      </c>
      <c r="F22" s="6">
        <f t="shared" si="0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2"/>
        <v>242400</v>
      </c>
      <c r="E23" s="1" t="str">
        <f t="shared" si="1"/>
        <v>M/B ASUS TXP4PCI/ISA/Media Bus.TX/ 2 x 168 Pin DIMM, 4 x 72 Pin</v>
      </c>
      <c r="F23" s="6">
        <f t="shared" si="0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2"/>
        <v>243600</v>
      </c>
      <c r="E24" s="1" t="str">
        <f t="shared" si="1"/>
        <v>M/B ASUS SP98AGP-X ATXPCI/ISA/Media Bus. SIS 5591 Share Memory, 3XPCI, 3XISA</v>
      </c>
      <c r="F24" s="6">
        <f t="shared" si="0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2"/>
        <v>280800</v>
      </c>
      <c r="E25" s="1" t="str">
        <f t="shared" si="1"/>
        <v>M/B ASUS TX-97 - E PCI/ISA/Media Bus.TX/ 2 x 168 Pin DIMM, 4 x 72 Pin</v>
      </c>
      <c r="F25" s="6">
        <f t="shared" si="0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2"/>
        <v>302400</v>
      </c>
      <c r="E26" s="1" t="str">
        <f t="shared" si="1"/>
        <v>M/B ASUS TX-97 PCI/ISA/Media Bus.TX/ 3 x 168 Pin DIMM</v>
      </c>
      <c r="F26" s="6">
        <f t="shared" si="0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2"/>
        <v>310800</v>
      </c>
      <c r="E27" s="1" t="str">
        <f t="shared" si="1"/>
        <v>M/B ASUS TX-97 - XE ATX NO AUDIOPCI/ISA/Media Bus.TX/ 2 x 168 Pin DIMM, 4 x 72 Pin</v>
      </c>
      <c r="F27" s="6">
        <f t="shared" si="0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2"/>
        <v>322800</v>
      </c>
      <c r="E28" s="1" t="str">
        <f t="shared" si="1"/>
        <v>M/B ASUS P2L97-BPCI/ISA/Intel 440LX/233-333 Mhz AT BABY</v>
      </c>
      <c r="F28" s="6">
        <f t="shared" si="0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2"/>
        <v>325200</v>
      </c>
      <c r="E29" s="1" t="str">
        <f t="shared" si="1"/>
        <v>M/B ASUS  P55T2P4 430HX 512K P5PCI/ISA/Media Bus.Triton II/ZIF7/75-200 MHz</v>
      </c>
      <c r="F29" s="6">
        <f t="shared" si="0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2"/>
        <v>350400</v>
      </c>
      <c r="E30" s="1" t="str">
        <f t="shared" si="1"/>
        <v>M/B ASUS P2L97 ATXPCI/ISA/Intel 440LX/233-333 Mhz</v>
      </c>
      <c r="F30" s="6">
        <f t="shared" si="0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2"/>
        <v>351600</v>
      </c>
      <c r="E31" s="1" t="str">
        <f t="shared" si="1"/>
        <v>M/B ASUS XP55T2P4 512K ATX P5PCI/ISA/Media Bus.Triton II/ZIF7/ 75-200 MHz</v>
      </c>
      <c r="F31" s="6">
        <f t="shared" si="0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2"/>
        <v>368400</v>
      </c>
      <c r="E32" s="1" t="str">
        <f t="shared" si="1"/>
        <v>M/B ASUS TX-97 -XE ATX -CREATIVE VIBRA16PCI/ISA/Media Bus.TX/ 2 x 168 Pin DIMM, 4 x 72 Pin</v>
      </c>
      <c r="F32" s="6">
        <f t="shared" si="0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2"/>
        <v>528000</v>
      </c>
      <c r="E33" s="1" t="str">
        <f t="shared" si="1"/>
        <v>M/B ASUS P2L97-A ATX+VGA AGP 4MBPCI/ISA/Intel 440LX/233-333 Mhz ATI 3D Rage Pro AGP</v>
      </c>
      <c r="F33" s="6">
        <f t="shared" si="0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2"/>
        <v>584400</v>
      </c>
      <c r="E34" s="1" t="str">
        <f t="shared" si="1"/>
        <v>M/B ASUS P2L97-S ADAPTEC ATXPCI/ISA/Intel 440LX/233-333 Mhz/Adaptec 7880</v>
      </c>
      <c r="F34" s="6">
        <f t="shared" si="0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2"/>
        <v>679200</v>
      </c>
      <c r="E35" s="1" t="str">
        <f t="shared" si="1"/>
        <v>M/B ASUS P65UP5+P55T2D 512K DUAL P5PCI/ISA/Media Bus/Intel 430HX/75-200 Mhz</v>
      </c>
      <c r="F35" s="6">
        <f t="shared" si="0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2"/>
        <v>962400</v>
      </c>
      <c r="E36" s="1" t="str">
        <f t="shared" si="1"/>
        <v>M/B ASUS P2L97-DS DUAL P IIPCI/ISA/Intel 440LX/233-333 Mhz/Adaptec 7880</v>
      </c>
      <c r="F36" s="6">
        <f t="shared" si="0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2"/>
        <v>1894800</v>
      </c>
      <c r="E37" s="1" t="str">
        <f t="shared" si="1"/>
        <v>M/B ASUS P65UP8+PKND DUAL PIIIntel 440FX CPU INTEL RISC i960, SCSI I20 RAID, EXP 1GB</v>
      </c>
      <c r="F37" s="6">
        <f t="shared" si="0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2"/>
        <v>0</v>
      </c>
      <c r="E38" s="1" t="str">
        <f t="shared" si="1"/>
        <v>SCHEDE VIDEO</v>
      </c>
      <c r="F38" s="6">
        <f t="shared" si="0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2"/>
        <v>84000</v>
      </c>
      <c r="E39" s="1" t="str">
        <f t="shared" si="1"/>
        <v>SVGA S3 3D PRO VIRGE 2MBS3 PRO VIRGE DX 2MB Edo exp. 4MB 3D Acc.</v>
      </c>
      <c r="F39" s="6">
        <f t="shared" si="0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2"/>
        <v>124800</v>
      </c>
      <c r="E40" s="1" t="str">
        <f t="shared" si="1"/>
        <v>CREATIVE ECLIPSE 4MBACC. 2D/3D 4MB LAGUNA 3D max 1600x1200</v>
      </c>
      <c r="F40" s="6">
        <f t="shared" si="0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2"/>
        <v>152400</v>
      </c>
      <c r="E41" s="1" t="str">
        <f t="shared" si="1"/>
        <v>ADD-ON MATROX m3D 4MBMATROX - NEC Power VR PCX2</v>
      </c>
      <c r="F41" s="6">
        <f t="shared" si="0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2"/>
        <v>194400</v>
      </c>
      <c r="E42" s="1" t="str">
        <f t="shared" si="1"/>
        <v>ASUS 3DP-V264GT2 4MB TV-OUTATI Rage II+ , 2D/3D, DVD Acc.,TV OUT</v>
      </c>
      <c r="F42" s="6">
        <f t="shared" si="0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2"/>
        <v>214800</v>
      </c>
      <c r="E43" s="1" t="str">
        <f t="shared" si="1"/>
        <v>SVGA MYSTIQUE 220 "BULK" 4MBMATROX,MGA 1064SG SGRAM</v>
      </c>
      <c r="F43" s="6">
        <f t="shared" si="0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2"/>
        <v>223200</v>
      </c>
      <c r="E44" s="1" t="str">
        <f t="shared" si="1"/>
        <v>ASUS 3DP-V385GX2 4MB TV-OUT S3 VIRGE/GX2,2D/3D DVD Acc. VIDEO-IN&amp;TV OUT</v>
      </c>
      <c r="F44" s="6">
        <f t="shared" si="0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2"/>
        <v>223200</v>
      </c>
      <c r="E45" s="1" t="str">
        <f t="shared" si="1"/>
        <v>ASUS V385GX2 AGP 4MB TV-OUTS3 VIRGE/GX2,2D/3D DVD Acc. VIDEO-IN&amp;TV OUT</v>
      </c>
      <c r="F45" s="6">
        <f t="shared" si="0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2"/>
        <v>243600</v>
      </c>
      <c r="E46" s="1" t="str">
        <f t="shared" si="1"/>
        <v>CREATIVE GRAPHIC EXXTREME 4MBACC. 2D/3D 4MB SGRAM T.I.9735AC</v>
      </c>
      <c r="F46" s="6">
        <f t="shared" si="0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2"/>
        <v>254400</v>
      </c>
      <c r="E47" s="1" t="str">
        <f t="shared" si="1"/>
        <v>SVGA MYSTIQUE 220  4MBMATROX,MGA 1064SG SGRAM</v>
      </c>
      <c r="F47" s="6">
        <f t="shared" si="0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2"/>
        <v>266400</v>
      </c>
      <c r="E48" s="1" t="str">
        <f t="shared" si="1"/>
        <v>SVGA ACC. 3D/FX VOODO RUSH 4MBACC.2D/3D 3D/FX Voodo Rush+AT25 Game+Giochi</v>
      </c>
      <c r="F48" s="6">
        <f t="shared" si="0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2"/>
        <v>294000</v>
      </c>
      <c r="E49" s="1" t="str">
        <f t="shared" si="1"/>
        <v>SVGA ACC. 3D/FX VOODO RUSH 6MBACC.2D/3D 3D/FX Voodoo Rush+AT25 Game+Giochi</v>
      </c>
      <c r="F49" s="6">
        <f t="shared" si="0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2"/>
        <v>301200</v>
      </c>
      <c r="E50" s="1" t="str">
        <f t="shared" si="1"/>
        <v>RAINBOW R. TVMATROX</v>
      </c>
      <c r="F50" s="6">
        <f t="shared" si="0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2"/>
        <v>308400</v>
      </c>
      <c r="E51" s="1" t="str">
        <f t="shared" si="1"/>
        <v>ASUS 3D EXPLORER AGP 4MB TV-OUTASUS, 2D/3D, 4MB SGRAM SGS T. RIVA128</v>
      </c>
      <c r="F51" s="6">
        <f t="shared" si="0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2"/>
        <v>322800</v>
      </c>
      <c r="E52" s="1" t="str">
        <f t="shared" si="1"/>
        <v>ASUS 3D EXPLORER PCI 4MB TV-OUTASUS, 2D/3D, 4MB SGRAM SGS T. RIVA128</v>
      </c>
      <c r="F52" s="6">
        <f t="shared" si="0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2"/>
        <v>376800</v>
      </c>
      <c r="E53" s="1" t="str">
        <f t="shared" si="1"/>
        <v xml:space="preserve">SVGA MILLENNIUM II 4MB "BULK"MATROX,MGA MILLENNIUM II WRAM </v>
      </c>
      <c r="F53" s="6">
        <f t="shared" si="0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2"/>
        <v>390000</v>
      </c>
      <c r="E54" s="1" t="str">
        <f t="shared" si="1"/>
        <v>SVGA MILLENNIUM II 4MB AGPMATROX,MGA MILLENNIUM II WRAM  AGP</v>
      </c>
      <c r="F54" s="6">
        <f t="shared" si="0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2"/>
        <v>416400</v>
      </c>
      <c r="E55" s="1" t="str">
        <f t="shared" si="1"/>
        <v>RAINBOW R. STUDIOper MATROX MYSTIQUE</v>
      </c>
      <c r="F55" s="6">
        <f t="shared" si="0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2"/>
        <v>442800</v>
      </c>
      <c r="E56" s="1" t="str">
        <f t="shared" si="1"/>
        <v xml:space="preserve">SVGA MILLENNIUM II 4MBMATROX,MGA MILLENNIUM II WRAM </v>
      </c>
      <c r="F56" s="6">
        <f t="shared" si="0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2"/>
        <v>482400</v>
      </c>
      <c r="E57" s="1" t="str">
        <f t="shared" si="1"/>
        <v>CREATIVE VOODO-2 8MB Add-onACC.3D Voodo 3Dfx + Pixelfx PQFP 256pin+Texelfx PQFP208pin</v>
      </c>
      <c r="F57" s="6">
        <f t="shared" si="0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2"/>
        <v>565200</v>
      </c>
      <c r="E58" s="1" t="str">
        <f t="shared" si="1"/>
        <v xml:space="preserve">SVGA MILLENNIUM II 8MB "BULK"MATROX,MGA MILLENNIUM II WRAM </v>
      </c>
      <c r="F58" s="6">
        <f t="shared" si="0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2"/>
        <v>571200</v>
      </c>
      <c r="E59" s="1" t="str">
        <f t="shared" si="1"/>
        <v>SVGA MILLENNIUM II 8MB AGPMATROX,MGA MILLENNIUM II WRAM  AGP</v>
      </c>
      <c r="F59" s="6">
        <f t="shared" si="0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2"/>
        <v>590400</v>
      </c>
      <c r="E60" s="1" t="str">
        <f t="shared" si="1"/>
        <v>CREATIVE VOODO-2 12MB Add-onACC.3D Voodo 3Dfx + Pixelfx PQFP 256pin+Texelfx PQFP208pin</v>
      </c>
      <c r="F60" s="6">
        <f t="shared" si="0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2"/>
        <v>637200</v>
      </c>
      <c r="E61" s="1" t="str">
        <f t="shared" si="1"/>
        <v>VIDEO &amp; GRAPHIC KITMATROX MISTIQUE 4MB+ RAINBOW RUNNER</v>
      </c>
      <c r="F61" s="6">
        <f t="shared" si="0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2"/>
        <v>662400</v>
      </c>
      <c r="E62" s="1" t="str">
        <f t="shared" si="1"/>
        <v xml:space="preserve">SVGA MILLENNIUM II 8MBMATROX,MGA MILLENNIUM II WRAM </v>
      </c>
      <c r="F62" s="6">
        <f t="shared" si="0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2"/>
        <v>1784400</v>
      </c>
      <c r="E63" s="1" t="str">
        <f t="shared" si="1"/>
        <v>ASUS 3DP- V500TX 16MB Work.Prof.3d3D LABS GLINT500TX,8MB VRAM Frame Buffer,8MB DRAM</v>
      </c>
      <c r="F63" s="6">
        <f t="shared" si="0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2"/>
        <v>0</v>
      </c>
      <c r="E64" s="1" t="str">
        <f t="shared" si="1"/>
        <v>SCHEDE I/O</v>
      </c>
      <c r="F64" s="6">
        <f t="shared" si="0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2"/>
        <v>121200</v>
      </c>
      <c r="E65" s="1" t="str">
        <f t="shared" si="1"/>
        <v>Contr. PCI SCSIFast SCSI-2</v>
      </c>
      <c r="F65" s="6">
        <f t="shared" si="0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2"/>
        <v>45600</v>
      </c>
      <c r="E66" s="1" t="str">
        <f t="shared" si="1"/>
        <v>Contr. PCI EIDETekram 690B, 4 canali EIDE</v>
      </c>
      <c r="F66" s="6">
        <f t="shared" si="0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2"/>
        <v>164400</v>
      </c>
      <c r="E67" s="1" t="str">
        <f t="shared" si="1"/>
        <v>Contr. PCI SC200 SCSI-2ASUS NCR-53C810 Ultra Fast, SCSI-2</v>
      </c>
      <c r="F67" s="6">
        <f t="shared" si="0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2"/>
        <v>266400</v>
      </c>
      <c r="E68" s="1" t="str">
        <f t="shared" si="1"/>
        <v>Contr. PCI SC875 Wide SCSI, SCSI-2ASUS NCR-53C875 Ultra Fast, Wide SCSI e SCSI-2</v>
      </c>
      <c r="F68" s="6">
        <f t="shared" ref="F68:F131" si="3"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4">SUM(C69,F69)</f>
        <v>601200</v>
      </c>
      <c r="E69" s="1" t="str">
        <f t="shared" ref="E69:E132" si="5">_xlfn.CONCAT(A69,"",B69)</f>
        <v>Contr. PCI AHA 2940AU SCSI-2Adaptec 2940 Ultra Fast, SCSI-2, sw EZ SCSI 4.0</v>
      </c>
      <c r="F69" s="6">
        <f t="shared" si="3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OEMAdaptec 2940 Ultra Fast, Wide SCSI e SCSI-2</v>
      </c>
      <c r="F70" s="6">
        <f t="shared" si="3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SCSIAdaptec 2940 Ultra Fast, Wide SCSI e SCSI-2, sw EZ SCSI</v>
      </c>
      <c r="F71" s="6">
        <f t="shared" si="3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SCSIASUS Infotrend-500127 dual Ultra Fast, Wide SCSI, RAID</v>
      </c>
      <c r="F72" s="6">
        <f t="shared" si="3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parallela16550 Fast UART</v>
      </c>
      <c r="F73" s="6">
        <f t="shared" si="3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 </v>
      </c>
      <c r="F74" s="6">
        <f t="shared" si="3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 </v>
      </c>
      <c r="F75" s="6">
        <f t="shared" si="3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>Scheda 4 porte seriali</v>
      </c>
      <c r="F76" s="6">
        <f t="shared" si="3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>Scheda 8 porte seriali</v>
      </c>
      <c r="F77" s="6">
        <f t="shared" si="3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>Scheda singola parallela</v>
      </c>
      <c r="F78" s="6">
        <f t="shared" si="3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>Scheda 2 porte joystick</v>
      </c>
      <c r="F79" s="6">
        <f t="shared" si="3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4"/>
        <v>0</v>
      </c>
      <c r="E80" s="1" t="str">
        <f t="shared" si="5"/>
        <v>HARD DISK</v>
      </c>
      <c r="F80" s="6">
        <f t="shared" si="3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U.Dma2,5" 12mm HITACHI - DK226A-21</v>
      </c>
      <c r="F81" s="6">
        <f t="shared" si="3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5400rpm3,5" ULTRA DMA FUJITSU </v>
      </c>
      <c r="F82" s="6">
        <f t="shared" si="3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5400rpm3,5" ULTRA DMA FUJITSU </v>
      </c>
      <c r="F83" s="6">
        <f t="shared" si="3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5400rpm3,5" ULTRA DMA FUJITSU </v>
      </c>
      <c r="F84" s="6">
        <f t="shared" si="3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5400rpm3,5" ULTRA DMA FUJITSU </v>
      </c>
      <c r="F85" s="6">
        <f t="shared" si="3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5400rpm3,5" ULTRA DMA FUJITSU </v>
      </c>
      <c r="F86" s="6">
        <f t="shared" si="3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rpm3,5" SCSI QUANTUM FIREBALL ST</v>
      </c>
      <c r="F87" s="6">
        <f t="shared" si="3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5400rpm3,5" SCSI QUANTUM FIREBALL ST</v>
      </c>
      <c r="F88" s="6">
        <f t="shared" si="3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rpm3,5" SCSI QUANTUM FIREBALL ST</v>
      </c>
      <c r="F89" s="6">
        <f t="shared" si="3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7200rpm3,5" SCSI III, QUANTUM VIKING</v>
      </c>
      <c r="F90" s="6">
        <f t="shared" si="3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10.000rpm3,5" SCSI U.W. SEAGATE CHEETAH</v>
      </c>
      <c r="F91" s="6">
        <f t="shared" si="3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1,44MBPANASONIC</v>
      </c>
      <c r="F92" s="6">
        <f t="shared" si="3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120MBPANASONIC LS-120</v>
      </c>
      <c r="F93" s="6">
        <f t="shared" si="3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PARALL.IOMEGA</v>
      </c>
      <c r="F94" s="6">
        <f t="shared" si="3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INTERNOIOMEGA</v>
      </c>
      <c r="F95" s="6">
        <f t="shared" si="3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SCSIIOMEGA</v>
      </c>
      <c r="F96" s="6">
        <f t="shared" si="3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INT.IOMEGA</v>
      </c>
      <c r="F97" s="6">
        <f t="shared" si="3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EXT.IOMEGA</v>
      </c>
      <c r="F98" s="6">
        <f t="shared" si="3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</v>
      </c>
      <c r="F99" s="6">
        <f t="shared" si="3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</v>
      </c>
      <c r="F100" s="6">
        <f t="shared" si="3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3Mper LS-120</v>
      </c>
      <c r="F101" s="6">
        <f t="shared" si="3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Kit montaggio Hard Disk 3,5"</v>
      </c>
      <c r="F102" s="6">
        <f t="shared" si="3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Kit montaggio Floppy Disk Drive 3,5"</v>
      </c>
      <c r="F103" s="6">
        <f t="shared" si="3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3.5"Kit FRAME REMOVIBILE per HDD 3,5"</v>
      </c>
      <c r="F104" s="6">
        <f t="shared" si="3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4"/>
        <v>0</v>
      </c>
      <c r="E105" s="1" t="str">
        <f t="shared" si="5"/>
        <v>MAGNETO-OTTICI</v>
      </c>
      <c r="F105" s="6">
        <f t="shared" si="3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MBPLASMON PD2000I</v>
      </c>
      <c r="F106" s="6">
        <f t="shared" si="3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MBPLASMON PD2000E</v>
      </c>
      <c r="F107" s="6">
        <f t="shared" si="3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>KIT 5 CARTUCCE 650 MB</v>
      </c>
      <c r="F108" s="6">
        <f t="shared" si="3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4"/>
        <v>0</v>
      </c>
      <c r="E109" s="1" t="str">
        <f t="shared" si="5"/>
        <v>CD ROM</v>
      </c>
      <c r="F109" s="6">
        <f t="shared" si="3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833024 velocita',EIDE</v>
      </c>
      <c r="F110" s="6">
        <f t="shared" si="3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CREATIVE24 velocita',EIDE</v>
      </c>
      <c r="F111" s="6">
        <f t="shared" si="3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Bulk24 velocita',EIDE,SLOT-IN</v>
      </c>
      <c r="F112" s="6">
        <f t="shared" si="3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ASUS34 velocita',EIDE</v>
      </c>
      <c r="F113" s="6">
        <f t="shared" si="3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NEC24 velocita',SCSI</v>
      </c>
      <c r="F114" s="6">
        <f t="shared" si="3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WAITEC32 velocita',SCSI</v>
      </c>
      <c r="F115" s="6">
        <f t="shared" si="3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PX-32TSI32 velocita',SCSI</v>
      </c>
      <c r="F116" s="6">
        <f t="shared" si="3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DXR2CREATIVE</v>
      </c>
      <c r="F117" s="6">
        <f t="shared" si="3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4"/>
        <v>0</v>
      </c>
      <c r="E118" s="1" t="str">
        <f t="shared" si="5"/>
        <v>MASTERIZZATORI</v>
      </c>
      <c r="F118" s="6">
        <f t="shared" si="3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74'Kit 10 pz.</v>
      </c>
      <c r="F119" s="6">
        <f t="shared" si="3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74'VERBATIM</v>
      </c>
      <c r="F120" s="6">
        <f t="shared" si="3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KODAKKit 10 pz.</v>
      </c>
      <c r="F121" s="6">
        <f t="shared" si="3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KITSoftware per creazione etichette CD</v>
      </c>
      <c r="F122" s="6">
        <f t="shared" si="3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-int. 4 WRITE 8 READ</v>
      </c>
      <c r="F123" s="6">
        <f t="shared" si="3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CD RISCRIVIBILE 2REW,2WRI,6READ, EIDE</v>
      </c>
      <c r="F124" s="6">
        <f t="shared" si="3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CDRCD RISCRIVIBILE 2REW,2WRI,6R E-IDE</v>
      </c>
      <c r="F125" s="6">
        <f t="shared" si="3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SCSICD RISCRIVIBILE 2REW,2WRI,6READ, SCSI</v>
      </c>
      <c r="F126" s="6">
        <f t="shared" si="3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SCSICD RISCRIVIBILE 2REW,2WRI,6READ, SCSI</v>
      </c>
      <c r="F127" s="6">
        <f t="shared" si="3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CDint. 4 WRITE 8 READ</v>
      </c>
      <c r="F128" s="6">
        <f t="shared" si="3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CDext. 4 WRITE 8 READ</v>
      </c>
      <c r="F129" s="6">
        <f t="shared" si="3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4"/>
        <v>0</v>
      </c>
      <c r="E130" s="1" t="str">
        <f t="shared" si="5"/>
        <v>MEMORIE</v>
      </c>
      <c r="F130" s="6">
        <f t="shared" si="3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>SIMM 8MB 72 PIN (EDO)</v>
      </c>
      <c r="F131" s="6">
        <f t="shared" si="3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>SIMM 16MB 72 PIN (EDO)</v>
      </c>
      <c r="F132" s="6">
        <f t="shared" ref="F132:F195" si="6"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7">SUM(C133,F133)</f>
        <v>116400</v>
      </c>
      <c r="E133" s="1" t="str">
        <f t="shared" ref="E133:E196" si="8">_xlfn.CONCAT(A133,"",B133)</f>
        <v>SIMM 32MB 72 PIN (EDO)</v>
      </c>
      <c r="F133" s="6">
        <f t="shared" si="6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7"/>
        <v>0</v>
      </c>
      <c r="E134" s="1" t="str">
        <f t="shared" si="8"/>
        <v xml:space="preserve">MODEM FAX - VIDEOCAMERA </v>
      </c>
      <c r="F134" s="6">
        <f t="shared" si="6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1" t="str">
        <f t="shared" si="8"/>
        <v>M/F MOTOROLA 3400PRO 28800 EXTMOTOROLA</v>
      </c>
      <c r="F135" s="6">
        <f t="shared" si="6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1" t="str">
        <f t="shared" si="8"/>
        <v>M/F LEONARDO PC 33600 INT OEMDIGICOM</v>
      </c>
      <c r="F136" s="6">
        <f t="shared" si="6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1" t="str">
        <f t="shared" si="8"/>
        <v>M/F LEONARDO PC 33600 EXTDIGICOM</v>
      </c>
      <c r="F137" s="6">
        <f t="shared" si="6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1" t="str">
        <f t="shared" si="8"/>
        <v>M/F MOTOROLA 56K  EXT BULKMOTOROLA</v>
      </c>
      <c r="F138" s="6">
        <f t="shared" si="6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1" t="str">
        <f t="shared" si="8"/>
        <v>M/F LEONARDO PC 33600 INTDIGICOM</v>
      </c>
      <c r="F139" s="6">
        <f t="shared" si="6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1" t="str">
        <f t="shared" si="8"/>
        <v>M/F TIZIANO 33600 EXTDIGICOM</v>
      </c>
      <c r="F140" s="6">
        <f t="shared" si="6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1" t="str">
        <f t="shared" si="8"/>
        <v>M/F SPORTSTER FLASH 33600 EXT ITA US ROBOTICS</v>
      </c>
      <c r="F141" s="6">
        <f t="shared" si="6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1" t="str">
        <f t="shared" si="8"/>
        <v>M/F MOTOROLA 56K  EXTMOTOROLA</v>
      </c>
      <c r="F142" s="6">
        <f t="shared" si="6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1" t="str">
        <f t="shared" si="8"/>
        <v>M/F LEONARDO  56K  EXTDIGICOM</v>
      </c>
      <c r="F143" s="6">
        <f t="shared" si="6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1" t="str">
        <f t="shared" si="8"/>
        <v>M/F TIZIANO 56K EXTDIGICOM</v>
      </c>
      <c r="F144" s="6">
        <f t="shared" si="6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1" t="str">
        <f t="shared" si="8"/>
        <v>M/F SPORTSTER MESSAGE PLUSUS ROBOTICS</v>
      </c>
      <c r="F145" s="6">
        <f t="shared" si="6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1" t="str">
        <f t="shared" si="8"/>
        <v>M/F LEONARDO PCMCIA 33600DIGICOM</v>
      </c>
      <c r="F146" s="6">
        <f t="shared" si="6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1" t="str">
        <f t="shared" si="8"/>
        <v>KIT VIDEOCONFERENZA "GALILEO"DIGICOM / H.324</v>
      </c>
      <c r="F147" s="6">
        <f t="shared" si="6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1" t="str">
        <f t="shared" si="8"/>
        <v>MODEM ISDN TINTORETTO EXT.DIGICOM</v>
      </c>
      <c r="F148" s="6">
        <f t="shared" si="6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1" t="str">
        <f t="shared" si="8"/>
        <v>M/F LEONARDO PCMCIA 56KDIGICOM</v>
      </c>
      <c r="F149" s="6">
        <f t="shared" si="6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1" t="str">
        <f t="shared" si="8"/>
        <v>MODEM MOTOROLA ISDN  EXT.64/128KMOTOROLA</v>
      </c>
      <c r="F150" s="6">
        <f t="shared" si="6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1" t="str">
        <f t="shared" si="8"/>
        <v>M/F ISDN DONATELLO EXT.DIGICOM</v>
      </c>
      <c r="F151" s="6">
        <f t="shared" si="6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7"/>
        <v>0</v>
      </c>
      <c r="E152" s="1" t="str">
        <f t="shared" si="8"/>
        <v>MULTIMEDIA</v>
      </c>
      <c r="F152" s="6">
        <f t="shared" si="6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1" t="str">
        <f t="shared" si="8"/>
        <v>SOUND AXP201/U PCI 64Asus - ESS Maestro-1 Audio accellerator</v>
      </c>
      <c r="F153" s="6">
        <f t="shared" si="6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1" t="str">
        <f t="shared" si="8"/>
        <v>SOUND BLASTER 16 PnP  O.E.M.Creative</v>
      </c>
      <c r="F154" s="6">
        <f t="shared" si="6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1" t="str">
        <f t="shared" si="8"/>
        <v>SOUND BLASTER 16 PnP NO IDECreative</v>
      </c>
      <c r="F155" s="6">
        <f t="shared" si="6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1" t="str">
        <f t="shared" si="8"/>
        <v>SOUND BLASTER AWE64 STD OEMCreative</v>
      </c>
      <c r="F156" s="6">
        <f t="shared" si="6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1" t="str">
        <f t="shared" si="8"/>
        <v>SOUND BLASTER AWE64 STANDARDCreative</v>
      </c>
      <c r="F157" s="6">
        <f t="shared" si="6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1" t="str">
        <f t="shared" si="8"/>
        <v>SOUND BLASTER AWE64 GOLD PNP Creative</v>
      </c>
      <c r="F158" s="6">
        <f t="shared" si="6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1" t="str">
        <f t="shared" si="8"/>
        <v>KIT "DISCOVERY AWE64" 24X PNPCreative</v>
      </c>
      <c r="F159" s="6">
        <f t="shared" si="6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1" t="str">
        <f t="shared" si="8"/>
        <v>SPEAKERS MLI-699MLI-60</v>
      </c>
      <c r="F160" s="6">
        <f t="shared" si="6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1" t="str">
        <f t="shared" si="8"/>
        <v>SPEAKER 25 WFS-60</v>
      </c>
      <c r="F161" s="6">
        <f t="shared" si="6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1" t="str">
        <f t="shared" si="8"/>
        <v>SPEAKER PROFESSIONAL 70 WFS-70</v>
      </c>
      <c r="F162" s="6">
        <f t="shared" si="6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1" t="str">
        <f t="shared" si="8"/>
        <v>ULTRA SPEAKER 130WFS-100</v>
      </c>
      <c r="F163" s="6">
        <f t="shared" si="6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7"/>
        <v>0</v>
      </c>
      <c r="E164" s="1" t="str">
        <f t="shared" si="8"/>
        <v>MICROPROCESSORI</v>
      </c>
      <c r="F164" s="6">
        <f t="shared" si="6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7"/>
        <v>259200</v>
      </c>
      <c r="E165" s="1" t="str">
        <f t="shared" si="8"/>
        <v>PENTIUM 166 INTEL MMX</v>
      </c>
      <c r="F165" s="6">
        <f t="shared" si="6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7"/>
        <v>300000</v>
      </c>
      <c r="E166" s="1" t="str">
        <f t="shared" si="8"/>
        <v>PENTIUM 200 INTEL MMX</v>
      </c>
      <c r="F166" s="6">
        <f t="shared" si="6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7"/>
        <v>458400</v>
      </c>
      <c r="E167" s="1" t="str">
        <f t="shared" si="8"/>
        <v>PENTIUM 233 INTEL MMX</v>
      </c>
      <c r="F167" s="6">
        <f t="shared" si="6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7"/>
        <v>628800</v>
      </c>
      <c r="E168" s="1" t="str">
        <f t="shared" si="8"/>
        <v>PENTIUM II 233 INTEL 512k</v>
      </c>
      <c r="F168" s="6">
        <f t="shared" si="6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7"/>
        <v>908400</v>
      </c>
      <c r="E169" s="1" t="str">
        <f t="shared" si="8"/>
        <v>PENTIUM II 266 INTEL 512k</v>
      </c>
      <c r="F169" s="6">
        <f t="shared" si="6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7"/>
        <v>1254000</v>
      </c>
      <c r="E170" s="1" t="str">
        <f t="shared" si="8"/>
        <v>PENTIUM II 300 INTEL 512K</v>
      </c>
      <c r="F170" s="6">
        <f t="shared" si="6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7"/>
        <v>1881600</v>
      </c>
      <c r="E171" s="1" t="str">
        <f t="shared" si="8"/>
        <v>PENTIUM II 333 INTEL 512K</v>
      </c>
      <c r="F171" s="6">
        <f t="shared" si="6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7"/>
        <v>140400</v>
      </c>
      <c r="E172" s="1" t="str">
        <f t="shared" si="8"/>
        <v>SGS P 166+</v>
      </c>
      <c r="F172" s="6">
        <f t="shared" si="6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7"/>
        <v>189600</v>
      </c>
      <c r="E173" s="1" t="str">
        <f t="shared" si="8"/>
        <v>IBM 200 MX</v>
      </c>
      <c r="F173" s="6">
        <f t="shared" si="6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7"/>
        <v>312000</v>
      </c>
      <c r="E174" s="1" t="str">
        <f t="shared" si="8"/>
        <v>IBM 233 MX</v>
      </c>
      <c r="F174" s="6">
        <f t="shared" si="6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7"/>
        <v>231600</v>
      </c>
      <c r="E175" s="1" t="str">
        <f t="shared" si="8"/>
        <v>AMD K6-166</v>
      </c>
      <c r="F175" s="6">
        <f t="shared" si="6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7"/>
        <v>324000</v>
      </c>
      <c r="E176" s="1" t="str">
        <f t="shared" si="8"/>
        <v>AMD K6-200</v>
      </c>
      <c r="F176" s="6">
        <f t="shared" si="6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7"/>
        <v>376800</v>
      </c>
      <c r="E177" s="1" t="str">
        <f t="shared" si="8"/>
        <v>AMD K6-233</v>
      </c>
      <c r="F177" s="6">
        <f t="shared" si="6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7"/>
        <v>1072800</v>
      </c>
      <c r="E178" s="1" t="str">
        <f t="shared" si="8"/>
        <v>PENTIUM PRO 180 MZH</v>
      </c>
      <c r="F178" s="6">
        <f t="shared" si="6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7"/>
        <v>1248000</v>
      </c>
      <c r="E179" s="1" t="str">
        <f t="shared" si="8"/>
        <v>PENTIUM PRO 200 MZH</v>
      </c>
      <c r="F179" s="6">
        <f t="shared" si="6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7"/>
        <v>9600</v>
      </c>
      <c r="E180" s="1" t="str">
        <f t="shared" si="8"/>
        <v>VENTOLINA PENTIUM 75-166</v>
      </c>
      <c r="F180" s="6">
        <f t="shared" si="6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7"/>
        <v>12000</v>
      </c>
      <c r="E181" s="1" t="str">
        <f t="shared" si="8"/>
        <v>VENTOLINA PENTIUM 200</v>
      </c>
      <c r="F181" s="6">
        <f t="shared" si="6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7"/>
        <v>28800</v>
      </c>
      <c r="E182" s="1" t="str">
        <f t="shared" si="8"/>
        <v>VENTOLA PER PENTIUM PRO</v>
      </c>
      <c r="F182" s="6">
        <f t="shared" si="6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</v>
      </c>
      <c r="F183" s="6">
        <f t="shared" si="6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</v>
      </c>
      <c r="F184" s="6">
        <f t="shared" si="6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1" t="str">
        <f t="shared" si="8"/>
        <v xml:space="preserve">VENTOLA PENTIUM II </v>
      </c>
      <c r="F185" s="6">
        <f t="shared" si="6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7"/>
        <v>0</v>
      </c>
      <c r="E186" s="1" t="str">
        <f t="shared" si="8"/>
        <v>TASTIERE</v>
      </c>
      <c r="F186" s="6">
        <f t="shared" si="6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1" t="str">
        <f t="shared" si="8"/>
        <v>TAST. ITA 105 TASTI WIN 95UNIKEY</v>
      </c>
      <c r="F187" s="6">
        <f t="shared" si="6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1" t="str">
        <f t="shared" si="8"/>
        <v>TAST. ITA   79tBTC</v>
      </c>
      <c r="F188" s="6">
        <f t="shared" si="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1" t="str">
        <f t="shared" si="8"/>
        <v>TAST. USA 79tBTC</v>
      </c>
      <c r="F189" s="6">
        <f t="shared" si="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1" t="str">
        <f t="shared" si="8"/>
        <v>TAST. USA 105 TASTI WIN95BTC</v>
      </c>
      <c r="F190" s="6">
        <f t="shared" si="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1" t="str">
        <f t="shared" si="8"/>
        <v>TAST. ITA  105 TASTI NMB, WIN95NMB</v>
      </c>
      <c r="F191" s="6">
        <f t="shared" si="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1" t="str">
        <f t="shared" si="8"/>
        <v>TAST. ITA  105 TASTI NMB, PS/2 WIN95NMB</v>
      </c>
      <c r="F192" s="6">
        <f t="shared" si="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1" t="str">
        <f t="shared" si="8"/>
        <v>TAST. ITA 105 TASTI "CYPRESS"  WIN95NMB</v>
      </c>
      <c r="F193" s="6">
        <f t="shared" si="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7"/>
        <v>0</v>
      </c>
      <c r="E194" s="1" t="str">
        <f t="shared" si="8"/>
        <v>SCANNER E ACCESSORI</v>
      </c>
      <c r="F194" s="6">
        <f t="shared" si="6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1" t="str">
        <f t="shared" si="8"/>
        <v>MOUSE  PILOT SERIALELOGITECH</v>
      </c>
      <c r="F195" s="6">
        <f t="shared" si="6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1" t="str">
        <f t="shared" si="8"/>
        <v>MOUSE  PILOT P/S2LOGITECH</v>
      </c>
      <c r="F196" s="6">
        <f t="shared" ref="F196:F259" si="9"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0">SUM(C197,F197)</f>
        <v>13200</v>
      </c>
      <c r="E197" s="1" t="str">
        <f t="shared" ref="E197:E260" si="11">_xlfn.CONCAT(A197,"",B197)</f>
        <v>MOUSE SERIALE 3 TASTIPRIMAX</v>
      </c>
      <c r="F197" s="6">
        <f t="shared" si="9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1" t="str">
        <f t="shared" si="11"/>
        <v>MOUSE TRACKBALL PRIMAX</v>
      </c>
      <c r="F198" s="6">
        <f t="shared" si="9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1" t="str">
        <f t="shared" si="11"/>
        <v>MOUSE "RAINBOW" SERIALEPRIMAX</v>
      </c>
      <c r="F199" s="6">
        <f t="shared" si="9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1" t="str">
        <f t="shared" si="11"/>
        <v>MOUSE  ECHO PS/2PRIMAX</v>
      </c>
      <c r="F200" s="6">
        <f t="shared" si="9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1" t="str">
        <f t="shared" si="11"/>
        <v>VENUS MOUSE SERIALEPRIMAX</v>
      </c>
      <c r="F201" s="6">
        <f t="shared" si="9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1" t="str">
        <f t="shared" si="11"/>
        <v>VENUS MOUSE PS/2PRIMAX</v>
      </c>
      <c r="F202" s="6">
        <f t="shared" si="9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1" t="str">
        <f t="shared" si="11"/>
        <v>JOYSTICK DIGITALEPRIMAX</v>
      </c>
      <c r="F203" s="6">
        <f t="shared" si="9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1" t="str">
        <f t="shared" si="11"/>
        <v>JOYSTICK ULTRASTRIKERPRIMAX</v>
      </c>
      <c r="F204" s="6">
        <f t="shared" si="9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1" t="str">
        <f t="shared" si="11"/>
        <v>NAVIGATOR MOUSEPRIMAX</v>
      </c>
      <c r="F205" s="6">
        <f t="shared" si="9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1" t="str">
        <f t="shared" si="11"/>
        <v>JOYSTICK EXCALIBURPRIMAX</v>
      </c>
      <c r="F206" s="6">
        <f t="shared" si="9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1" t="str">
        <f t="shared" si="11"/>
        <v>GAMEPAD CONQUERORPRIMAX</v>
      </c>
      <c r="F207" s="6">
        <f t="shared" si="9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1" t="str">
        <f t="shared" si="11"/>
        <v>COLOR HAND SCANNERPRIMAX</v>
      </c>
      <c r="F208" s="6">
        <f t="shared" si="9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1" t="str">
        <f t="shared" si="11"/>
        <v>SCANNER COLORADO 4800 SW + OCR PRIMAX</v>
      </c>
      <c r="F209" s="6">
        <f t="shared" si="9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1" t="str">
        <f t="shared" si="11"/>
        <v>SCANNER COLORADO D600 SW + OCR PRIMAX</v>
      </c>
      <c r="F210" s="6">
        <f t="shared" si="9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1" t="str">
        <f t="shared" si="11"/>
        <v>SCANNER  DIRECT 9600 SW + OCRPRIMAX</v>
      </c>
      <c r="F211" s="6">
        <f t="shared" si="9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1" t="str">
        <f t="shared" si="11"/>
        <v>SCANNER  JEWEL 4800 SCSIPRIMAX</v>
      </c>
      <c r="F212" s="6">
        <f t="shared" si="9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1" t="str">
        <f t="shared" si="11"/>
        <v>SCANNER PROFI  9600 SCSIPRIMAX</v>
      </c>
      <c r="F213" s="6">
        <f t="shared" si="9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1" t="str">
        <f t="shared" si="11"/>
        <v>SCANNER PHODOX U. S. 300PRIMAX</v>
      </c>
      <c r="F214" s="6">
        <f t="shared" si="9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1" t="str">
        <f t="shared" si="11"/>
        <v>FILMSCAN-200PCEPSON</v>
      </c>
      <c r="F215" s="6">
        <f t="shared" si="9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0"/>
        <v>4800</v>
      </c>
      <c r="E216" s="1" t="str">
        <f t="shared" si="11"/>
        <v>TAPPETINO PER MOUSE</v>
      </c>
      <c r="F216" s="6">
        <f t="shared" si="9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0"/>
        <v>97200</v>
      </c>
      <c r="E217" s="1" t="str">
        <f t="shared" si="11"/>
        <v>ALIMENTATORE 200 W CE</v>
      </c>
      <c r="F217" s="6">
        <f t="shared" si="9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0"/>
        <v>150000</v>
      </c>
      <c r="E218" s="1" t="str">
        <f t="shared" si="11"/>
        <v>ALIMENTATORE 250 W CE ATX</v>
      </c>
      <c r="F218" s="6">
        <f t="shared" si="9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0"/>
        <v>117600</v>
      </c>
      <c r="E219" s="1" t="str">
        <f t="shared" si="11"/>
        <v>ALIMENTATORE 230 W CE ATX</v>
      </c>
      <c r="F219" s="6">
        <f t="shared" si="9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0"/>
        <v>168000</v>
      </c>
      <c r="E220" s="1" t="str">
        <f t="shared" si="11"/>
        <v>ALIMENTATORE 300 W CE ATX</v>
      </c>
      <c r="F220" s="6">
        <f t="shared" si="9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1" t="str">
        <f t="shared" si="11"/>
        <v>CAVO PARALLELO STAMP. MT 1,8Unidirez.</v>
      </c>
      <c r="F221" s="6">
        <f t="shared" si="9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1" t="str">
        <f t="shared" si="11"/>
        <v>CAVO PARALLELO STAMP. MT 1,8Bidirez.</v>
      </c>
      <c r="F222" s="6">
        <f t="shared" si="9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0"/>
        <v>10800</v>
      </c>
      <c r="E223" s="1" t="str">
        <f t="shared" si="11"/>
        <v>CAVO PARALLELO STAMP. MT 3</v>
      </c>
      <c r="F223" s="6">
        <f t="shared" si="9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1" t="str">
        <f t="shared" si="11"/>
        <v>CONNETTORE MOUSE PS/2per M/B ASUS P55T2P4</v>
      </c>
      <c r="F224" s="6">
        <f t="shared" si="9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0"/>
        <v>13200</v>
      </c>
      <c r="E225" s="1" t="str">
        <f t="shared" si="11"/>
        <v>CONNETTORE TASTIERA PS/2</v>
      </c>
      <c r="F225" s="6">
        <f t="shared" si="9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1" t="str">
        <f t="shared" si="11"/>
        <v>CONNETTORE USB/MIRper M/B ASUS TX97</v>
      </c>
      <c r="F226" s="6">
        <f t="shared" si="9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1" t="str">
        <f t="shared" si="11"/>
        <v>DATA-SWITCH 2/1 MANUALEPRIMAX</v>
      </c>
      <c r="F227" s="6">
        <f t="shared" si="9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1" t="str">
        <f t="shared" si="11"/>
        <v>DATA-SWITCH 2/2 MANUALEPRIMAX</v>
      </c>
      <c r="F228" s="6">
        <f t="shared" si="9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1" t="str">
        <f t="shared" si="11"/>
        <v>DATA-SWITCH 2/1 BIDIREZ.PRIMAX</v>
      </c>
      <c r="F229" s="6">
        <f t="shared" si="9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0"/>
        <v>0</v>
      </c>
      <c r="E230" s="1" t="str">
        <f t="shared" si="11"/>
        <v>SOFTWARE</v>
      </c>
      <c r="F230" s="6">
        <f t="shared" si="9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1" t="str">
        <f t="shared" si="11"/>
        <v>COMBO DOS6.22+WIN3.11+DSK.MAN.MICROSOFT  OEM</v>
      </c>
      <c r="F231" s="6">
        <f t="shared" si="9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1" t="str">
        <f t="shared" si="11"/>
        <v>WINDOWS 95, MANUALI + CDMICROSOFT  OEM</v>
      </c>
      <c r="F232" s="6">
        <f t="shared" si="9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1" t="str">
        <f t="shared" si="11"/>
        <v>LICENZA STUDENTE SISTEMI MICROSOFT  STUDENTE</v>
      </c>
      <c r="F233" s="6">
        <f t="shared" si="9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1" t="str">
        <f t="shared" si="11"/>
        <v>LICENZA STUDENTE APPLICAZIONIMICROSOFT  STUDENTE</v>
      </c>
      <c r="F234" s="6">
        <f t="shared" si="9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1" t="str">
        <f t="shared" si="11"/>
        <v>WIN NT WORKSTATION 4.0MICROSOFT  OEM</v>
      </c>
      <c r="F235" s="6">
        <f t="shared" si="9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1" t="str">
        <f t="shared" si="11"/>
        <v>OFFICE SMALL BUSINESSWORD97,EXCEL97,OUTLOOK97,PUBLISHER97</v>
      </c>
      <c r="F236" s="6">
        <f t="shared" si="9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1" t="str">
        <f t="shared" si="11"/>
        <v>WORKS 4.5 ITA, MANUALI + CDMICROSOFT  OEM</v>
      </c>
      <c r="F237" s="6">
        <f t="shared" si="9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1" t="str">
        <f t="shared" si="11"/>
        <v>FIVE PACK WIN 95MICROSOFT  OEM</v>
      </c>
      <c r="F238" s="6">
        <f t="shared" si="9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1" t="str">
        <f t="shared" si="11"/>
        <v>FIVE PACK COMBO WIN3.11-DOSMICROSOFT  OEM</v>
      </c>
      <c r="F239" s="6">
        <f t="shared" si="9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1" t="str">
        <f t="shared" si="11"/>
        <v>FIVE PACK WORKS 4.5MICROSOFT  OEM</v>
      </c>
      <c r="F240" s="6">
        <f t="shared" si="9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1" t="str">
        <f t="shared" si="11"/>
        <v>3-PACK  HOME ESSENTIALS 98MICROSOFT  OEM</v>
      </c>
      <c r="F241" s="6">
        <f t="shared" si="9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1" t="str">
        <f t="shared" si="11"/>
        <v>3-PACK WIN NT WORKSTATION 4.0MICROSOFT  OEM</v>
      </c>
      <c r="F242" s="6">
        <f t="shared" si="9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1" t="str">
        <f t="shared" si="11"/>
        <v>3-PACK OFFICE SMALL BUSINESSMICROSOFT  OEM</v>
      </c>
      <c r="F243" s="6">
        <f t="shared" si="9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</v>
      </c>
      <c r="F244" s="6">
        <f t="shared" si="9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</v>
      </c>
      <c r="F245" s="6">
        <f t="shared" si="9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1" t="str">
        <f t="shared" si="11"/>
        <v>WINDOWS 95 MICROSOFT</v>
      </c>
      <c r="F246" s="6">
        <f t="shared" si="9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1" t="str">
        <f t="shared" si="11"/>
        <v>WINDOWS 95 Lic. Agg.MICROSOFT</v>
      </c>
      <c r="F247" s="6">
        <f t="shared" si="9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1" t="str">
        <f t="shared" si="11"/>
        <v>EXCEL 7.0MICROSOFT</v>
      </c>
      <c r="F248" s="6">
        <f t="shared" si="9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1" t="str">
        <f t="shared" si="11"/>
        <v>EXCEL 97MICROSOFT</v>
      </c>
      <c r="F249" s="6">
        <f t="shared" si="9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1" t="str">
        <f t="shared" si="11"/>
        <v>EXCEL 97 Agg.MICROSOFT</v>
      </c>
      <c r="F250" s="6">
        <f t="shared" si="9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1" t="str">
        <f t="shared" si="11"/>
        <v>WORD 97MICROSOFT</v>
      </c>
      <c r="F251" s="6">
        <f t="shared" si="9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1" t="str">
        <f t="shared" si="11"/>
        <v>WORD 97 Agg.MICROSOFT</v>
      </c>
      <c r="F252" s="6">
        <f t="shared" si="9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1" t="str">
        <f t="shared" si="11"/>
        <v>ACCESS 97MICROSOFT</v>
      </c>
      <c r="F253" s="6">
        <f t="shared" si="9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1" t="str">
        <f t="shared" si="11"/>
        <v>OFFICE 97 SMALL BUSINESSMICROSOFT</v>
      </c>
      <c r="F254" s="6">
        <f t="shared" si="9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1" t="str">
        <f t="shared" si="11"/>
        <v>HOME ESSENTIALS 98MICROSOFT</v>
      </c>
      <c r="F255" s="6">
        <f t="shared" si="9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1" t="str">
        <f t="shared" si="11"/>
        <v>FRONTPAGE 98MICROSOFT</v>
      </c>
      <c r="F256" s="6">
        <f t="shared" si="9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1" t="str">
        <f t="shared" si="11"/>
        <v>OFFICE '97MICROSOFT</v>
      </c>
      <c r="F257" s="6">
        <f t="shared" si="9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1" t="str">
        <f t="shared" si="11"/>
        <v>OFFICE '97 Agg.MICROSOFT</v>
      </c>
      <c r="F258" s="6">
        <f t="shared" si="9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1" t="str">
        <f t="shared" si="11"/>
        <v>OFFICE '97 ProfessionalMICROSOFT</v>
      </c>
      <c r="F259" s="6">
        <f t="shared" si="9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1" t="str">
        <f t="shared" si="11"/>
        <v>OFFICE '97 Professional Agg.MICROSOFT</v>
      </c>
      <c r="F260" s="6">
        <f t="shared" ref="F260:F323" si="12"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13">SUM(C261,F261)</f>
        <v>272400</v>
      </c>
      <c r="E261" s="1" t="str">
        <f t="shared" ref="E261:E324" si="14">_xlfn.CONCAT(A261,"",B261)</f>
        <v>VISUAL BASIC 4.0 STDMICROSOFT</v>
      </c>
      <c r="F261" s="6">
        <f t="shared" si="12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1" t="str">
        <f t="shared" si="14"/>
        <v>VISUAL BASIC 4.0 Agg.MICROSOFT</v>
      </c>
      <c r="F262" s="6">
        <f t="shared" si="12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1" t="str">
        <f t="shared" si="14"/>
        <v>VISUAL BASIC 4.0 PROFESSIONALMICROSOFT</v>
      </c>
      <c r="F263" s="6">
        <f t="shared" si="12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1" t="str">
        <f t="shared" si="14"/>
        <v>VISUAL BASIC 4.0 PROF. Agg.MICROSOFT</v>
      </c>
      <c r="F264" s="6">
        <f t="shared" si="12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1" t="str">
        <f t="shared" si="14"/>
        <v>VISUAL BASIC 4.0 ENTERPRICEMICROSOFT</v>
      </c>
      <c r="F265" s="6">
        <f t="shared" si="12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1" t="str">
        <f t="shared" si="14"/>
        <v>VISUAL BASIC 4.0 ENTERPRICE Agg.MICROSOFT</v>
      </c>
      <c r="F266" s="6">
        <f t="shared" si="12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1" t="str">
        <f t="shared" si="14"/>
        <v>POWERPOINT 97MICROSOFT</v>
      </c>
      <c r="F267" s="6">
        <f t="shared" si="12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1" t="str">
        <f t="shared" si="14"/>
        <v>POWERPOINT 97 Agg.MICROSOFT</v>
      </c>
      <c r="F268" s="6">
        <f t="shared" si="12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1" t="str">
        <f t="shared" si="14"/>
        <v>PUBLISHER 3.0MICROSOFT</v>
      </c>
      <c r="F269" s="6">
        <f t="shared" si="12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1" t="str">
        <f t="shared" si="14"/>
        <v>PUBLISHER 3.0 Agg.MICROSOFT</v>
      </c>
      <c r="F270" s="6">
        <f t="shared" si="12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1" t="str">
        <f t="shared" si="14"/>
        <v>WINDOWS NT 4.0 WORKSTATIONMICROSOFT</v>
      </c>
      <c r="F271" s="6">
        <f t="shared" si="12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1" t="str">
        <f t="shared" si="14"/>
        <v>WINDOWS NT 4.0 Agg. WORKSTATIONMICROSOFT</v>
      </c>
      <c r="F272" s="6">
        <f t="shared" si="12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1" t="str">
        <f t="shared" si="14"/>
        <v>WINDOWS NT 4.0 SERVER 5 clientMICROSOFT</v>
      </c>
      <c r="F273" s="6">
        <f t="shared" si="12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1" t="str">
        <f t="shared" si="14"/>
        <v>WINDOWS 3.1MICROSOFT</v>
      </c>
      <c r="F274" s="6">
        <f t="shared" si="12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1" t="str">
        <f t="shared" si="14"/>
        <v>POWERPOINT 4.0MICROSOFT</v>
      </c>
      <c r="F275" s="6">
        <f t="shared" si="12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1" t="str">
        <f t="shared" si="14"/>
        <v>EXCEL 5.0MICROSOFT</v>
      </c>
      <c r="F276" s="6">
        <f t="shared" si="12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1" t="str">
        <f t="shared" si="14"/>
        <v>ACCESS 2.0MICROSOFT</v>
      </c>
      <c r="F277" s="6">
        <f t="shared" si="12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1" t="str">
        <f t="shared" si="14"/>
        <v>ACCESS 2.0 CompetitivoMICROSOFT</v>
      </c>
      <c r="F278" s="6">
        <f t="shared" si="12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1" t="str">
        <f t="shared" si="14"/>
        <v xml:space="preserve">OFFICE 4.2MICROSOFT </v>
      </c>
      <c r="F279" s="6">
        <f t="shared" si="12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PROFESSIONALMICROSOFT </v>
      </c>
      <c r="F280" s="6">
        <f t="shared" si="12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3"/>
        <v>0</v>
      </c>
      <c r="E281" s="1" t="str">
        <f t="shared" si="14"/>
        <v>STAMPANTI</v>
      </c>
      <c r="F281" s="6">
        <f t="shared" si="12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1" t="str">
        <f t="shared" si="14"/>
        <v>STAMP.EPSON LX3009 aghi, 80 col. 220 cps. opz. colore</v>
      </c>
      <c r="F282" s="6">
        <f t="shared" si="12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1" t="str">
        <f t="shared" si="14"/>
        <v>STAMP.EPSON LX1050+9 aghi, 136 col. 200 cps</v>
      </c>
      <c r="F283" s="6">
        <f t="shared" si="12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1" t="str">
        <f t="shared" si="14"/>
        <v>STAMP.EPSON FX8709 aghi, 80 col. 380 cps</v>
      </c>
      <c r="F284" s="6">
        <f t="shared" si="12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1" t="str">
        <f t="shared" si="14"/>
        <v>STAMP.EPSON FX11709 aghi, 136 col.380 cps</v>
      </c>
      <c r="F285" s="6">
        <f t="shared" si="12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1" t="str">
        <f t="shared" si="14"/>
        <v>STAMP.EPSON LQ570+24 aghi, 80 col. 225 cps</v>
      </c>
      <c r="F286" s="6">
        <f t="shared" si="12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1" t="str">
        <f t="shared" si="14"/>
        <v>STAMP.EPSON LQ2070+24 aghi, 136 col. 225 cps</v>
      </c>
      <c r="F287" s="6">
        <f t="shared" si="12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1" t="str">
        <f t="shared" si="14"/>
        <v>STAMP.EPSON LQ 217024 aghi, 136 col. 440 cps</v>
      </c>
      <c r="F288" s="6">
        <f t="shared" si="12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1" t="str">
        <f t="shared" si="14"/>
        <v>STAMP.EPSON STYLUS 300COLORInk Jet A4,1ppm col.</v>
      </c>
      <c r="F289" s="6">
        <f t="shared" si="12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1" t="str">
        <f t="shared" si="14"/>
        <v>STAMP.EPSON STYLUS 400COLORInk Jet A4,3ppm col.</v>
      </c>
      <c r="F290" s="6">
        <f t="shared" si="12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1" t="str">
        <f t="shared" si="14"/>
        <v>STAMP.EPSON STYLUS 600COLORInk Jet A4,4ppm col.</v>
      </c>
      <c r="F291" s="6">
        <f t="shared" si="12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1" t="str">
        <f t="shared" si="14"/>
        <v>STAMP.EPSON STYLUS 800COLORInk Jet A4,7ppm col.</v>
      </c>
      <c r="F292" s="6">
        <f t="shared" si="12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1" t="str">
        <f t="shared" si="14"/>
        <v>STAMP.EPSON STYLUS 1520COLORInk Jet A2,800cps draft</v>
      </c>
      <c r="F293" s="6">
        <f t="shared" si="12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1" t="str">
        <f t="shared" si="14"/>
        <v>STAMP.EPSON STYLUS 1000Ink Jet A3,250cps draft</v>
      </c>
      <c r="F294" s="6">
        <f t="shared" si="12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1" t="str">
        <f t="shared" si="14"/>
        <v>STAMP.EPSON STYLUS PRO XL+Ink Jet A4/A3</v>
      </c>
      <c r="F295" s="6">
        <f t="shared" si="12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3000Ink Jet A2 800cpc 1440*720 dpi </v>
      </c>
      <c r="F296" s="6">
        <f t="shared" si="12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PHOTOInk Jet A4 6 colori 2ppm </v>
      </c>
      <c r="F297" s="6">
        <f t="shared" si="12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1" t="str">
        <f t="shared" si="14"/>
        <v>STAMP. CANON BJ-250 COLORInk Jet A4, 1ppm col</v>
      </c>
      <c r="F298" s="6">
        <f t="shared" si="12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1" t="str">
        <f t="shared" si="14"/>
        <v>STAMP. CANON BJC-80 COLORInk jet A4, 2ppm col.</v>
      </c>
      <c r="F299" s="6">
        <f t="shared" si="12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1" t="str">
        <f t="shared" si="14"/>
        <v>STAMP. CANON BJC-4300 COLORInk Jet A4, 1ppm col.</v>
      </c>
      <c r="F300" s="6">
        <f t="shared" si="12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1" t="str">
        <f t="shared" si="14"/>
        <v>STAMP. CANON BJC-4550 COLORInk Jet A4/A3, 1 ppm</v>
      </c>
      <c r="F301" s="6">
        <f t="shared" si="12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1" t="str">
        <f t="shared" si="14"/>
        <v>STAMP. CANON BJC-4650 COLORInk Jet A4/A3, 4,5 ppm</v>
      </c>
      <c r="F302" s="6">
        <f t="shared" si="12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1" t="str">
        <f t="shared" si="14"/>
        <v>STAMP. CANON BJC-5500 COLORInk Jet A3/A2 694cps</v>
      </c>
      <c r="F303" s="6">
        <f t="shared" si="12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1" t="str">
        <f t="shared" si="14"/>
        <v>STAMP. CANON BJC-620 COLORInk Jet A4, 300cps</v>
      </c>
      <c r="F304" s="6">
        <f t="shared" si="12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1" t="str">
        <f t="shared" si="14"/>
        <v>STAMP. CANON BJC-7000 COLORInk Jet A4,4,5ppm, 1200x600dpi</v>
      </c>
      <c r="F305" s="6">
        <f t="shared" si="12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1" t="str">
        <f t="shared" si="14"/>
        <v>STAMP. HP 400LInk Jet A4, 3 ppm col.</v>
      </c>
      <c r="F306" s="6">
        <f t="shared" si="12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1" t="str">
        <f t="shared" si="14"/>
        <v>STAMP. HP 670Ink Jet A4, 3 ppm col.</v>
      </c>
      <c r="F307" s="6">
        <f t="shared" si="12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1" t="str">
        <f t="shared" si="14"/>
        <v>STAMP. HP 690+Ink Jet A4,  5 ppm col.</v>
      </c>
      <c r="F308" s="6">
        <f t="shared" si="12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1" t="str">
        <f t="shared" si="14"/>
        <v>STAMP. HP 720CInk Jet A4,  7 ppm col.</v>
      </c>
      <c r="F309" s="6">
        <f t="shared" si="12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1" t="str">
        <f t="shared" si="14"/>
        <v>STAMP. HP 870 CXIInk Jet A4,  8 ppm col.</v>
      </c>
      <c r="F310" s="6">
        <f t="shared" si="12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1" t="str">
        <f t="shared" si="14"/>
        <v>STAMP. HP 890CInk Jet A4,  9 ppm col.</v>
      </c>
      <c r="F311" s="6">
        <f t="shared" si="12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1" t="str">
        <f t="shared" si="14"/>
        <v>STAMP. HP 1100CInk Jet A3/A4,  6 ppm col., 2Mb</v>
      </c>
      <c r="F312" s="6">
        <f t="shared" si="12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1" t="str">
        <f t="shared" si="14"/>
        <v>STAMP. HP 6LLaser, A4 600dpi, 6ppm</v>
      </c>
      <c r="F313" s="6">
        <f t="shared" si="12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1" t="str">
        <f t="shared" si="14"/>
        <v>STAMP. HP 6PLaser, A4 600dpi, 6ppm</v>
      </c>
      <c r="F314" s="6">
        <f t="shared" si="12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1" t="str">
        <f t="shared" si="14"/>
        <v>STAMP. HP 6MPLaser, A4 600dpi, 8ppm, 3Mb</v>
      </c>
      <c r="F315" s="6">
        <f t="shared" si="12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3"/>
        <v>0</v>
      </c>
      <c r="E316" s="1" t="str">
        <f t="shared" si="14"/>
        <v xml:space="preserve">CABINATI </v>
      </c>
      <c r="F316" s="6">
        <f t="shared" si="12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1" t="str">
        <f t="shared" si="14"/>
        <v>CASE DESKTOP   CE CK 131-6P/S 200W</v>
      </c>
      <c r="F317" s="6">
        <f t="shared" si="12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1" t="str">
        <f t="shared" si="14"/>
        <v>CASE MINITOWER CE CK 136-1P/S 200W</v>
      </c>
      <c r="F318" s="6">
        <f t="shared" si="12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135-1P/S 230W </v>
      </c>
      <c r="F319" s="6">
        <f t="shared" si="12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CK139-1P/S 230W </v>
      </c>
      <c r="F320" s="6">
        <f t="shared" si="12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1" t="str">
        <f t="shared" si="14"/>
        <v>CASE DESKTOP CE CK 131-8P/S 200W</v>
      </c>
      <c r="F321" s="6">
        <f t="shared" si="12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1" t="str">
        <f t="shared" si="14"/>
        <v>CASE SUB-MIDITOWER CE  CK 132-3P/S 200W</v>
      </c>
      <c r="F322" s="6">
        <f t="shared" si="12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1" t="str">
        <f t="shared" si="14"/>
        <v>CASE  MIDITOWER CE  CK 135-2P/S 230W</v>
      </c>
      <c r="F323" s="6">
        <f t="shared" si="12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1" t="str">
        <f t="shared" si="14"/>
        <v>CASE TOWER CE CK 139-2P/S 230W</v>
      </c>
      <c r="F324" s="6">
        <f t="shared" ref="F324:F339" si="15"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6">SUM(C325,F325)</f>
        <v>96000</v>
      </c>
      <c r="E325" s="1" t="str">
        <f t="shared" ref="E325:E339" si="17">_xlfn.CONCAT(A325,"",B325)</f>
        <v>CASE MIDITOWER BC VIP 432P/S 230W</v>
      </c>
      <c r="F325" s="6">
        <f t="shared" si="1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1" t="str">
        <f t="shared" si="17"/>
        <v>CASE TOWER BC VIP 730P/S 230W</v>
      </c>
      <c r="F326" s="6">
        <f t="shared" si="1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6"/>
        <v>0</v>
      </c>
      <c r="E327" s="1" t="str">
        <f t="shared" si="17"/>
        <v>GRUPPI DI CONTINUITA'</v>
      </c>
      <c r="F327" s="6">
        <f t="shared" si="15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1" t="str">
        <f t="shared" si="17"/>
        <v>GR.CONT.REVOLUTION E300 STAND- BY</v>
      </c>
      <c r="F328" s="6">
        <f t="shared" si="15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1" t="str">
        <f t="shared" si="17"/>
        <v>GR.CONT.REVOLUTION F450STAND- BY</v>
      </c>
      <c r="F329" s="6">
        <f t="shared" si="15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1" t="str">
        <f t="shared" si="17"/>
        <v>GR.CONT.REVOLUTION L600STAND- BY</v>
      </c>
      <c r="F330" s="6">
        <f t="shared" si="15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1" t="str">
        <f t="shared" si="17"/>
        <v>GR.CONT.POWER PRO 600LINE INTERACTIVE</v>
      </c>
      <c r="F331" s="6">
        <f t="shared" si="15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1" t="str">
        <f t="shared" si="17"/>
        <v>GR.CONT.POWER PRO 750LINE INTERACTIVE</v>
      </c>
      <c r="F332" s="6">
        <f t="shared" si="15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1" t="str">
        <f t="shared" si="17"/>
        <v>GR.CONT.POWER PRO 900LINE INTERACTIVE</v>
      </c>
      <c r="F333" s="6">
        <f t="shared" si="15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1" t="str">
        <f t="shared" si="17"/>
        <v>GR.CONT.POWER PRO 1000LINE INTERACTIVE</v>
      </c>
      <c r="F334" s="6">
        <f t="shared" si="15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1" t="str">
        <f t="shared" si="17"/>
        <v>GR.CONT.POWER PRO 1600LINE INTERACTIVE</v>
      </c>
      <c r="F335" s="6">
        <f t="shared" si="15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1" t="str">
        <f t="shared" si="17"/>
        <v>GR.CONT.POWER PRO 2400LINE INTERACTIVE</v>
      </c>
      <c r="F336" s="6">
        <f t="shared" si="15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1" t="str">
        <f t="shared" si="17"/>
        <v>GR.CONT.POWERSAVE 4000ON-LINE</v>
      </c>
      <c r="F337" s="6">
        <f t="shared" si="15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1" t="str">
        <f t="shared" si="17"/>
        <v>GR.CONT.POWERSAVE 7500ON-LINE</v>
      </c>
      <c r="F338" s="6">
        <f t="shared" si="15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1" t="str">
        <f t="shared" si="17"/>
        <v>GR.CONT.POWERSAVE 12500ON-LINE</v>
      </c>
      <c r="F339" s="6">
        <f t="shared" si="15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 t="str">
        <f t="shared" ref="E340:E388" si="18">_xlfn.CONCAT(A340," ",B340)</f>
        <v xml:space="preserve"> 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 t="str">
        <f t="shared" si="18"/>
        <v xml:space="preserve"> 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 t="str">
        <f t="shared" si="18"/>
        <v xml:space="preserve"> 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 t="str">
        <f t="shared" si="18"/>
        <v xml:space="preserve"> 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 t="str">
        <f t="shared" si="18"/>
        <v xml:space="preserve"> 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 t="str">
        <f t="shared" si="18"/>
        <v xml:space="preserve"> 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 t="str">
        <f t="shared" si="18"/>
        <v xml:space="preserve"> 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 t="str">
        <f t="shared" si="18"/>
        <v xml:space="preserve"> 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 t="str">
        <f t="shared" si="18"/>
        <v xml:space="preserve"> 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 t="str">
        <f t="shared" si="18"/>
        <v xml:space="preserve"> 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 t="str">
        <f t="shared" si="18"/>
        <v xml:space="preserve"> 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 t="str">
        <f t="shared" si="18"/>
        <v xml:space="preserve"> 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 t="str">
        <f t="shared" si="18"/>
        <v xml:space="preserve"> 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 t="str">
        <f t="shared" si="18"/>
        <v xml:space="preserve"> 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 t="str">
        <f t="shared" si="18"/>
        <v xml:space="preserve"> 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 t="str">
        <f t="shared" si="18"/>
        <v xml:space="preserve"> 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 t="str">
        <f t="shared" si="18"/>
        <v xml:space="preserve"> 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 t="str">
        <f t="shared" si="18"/>
        <v xml:space="preserve"> 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 t="str">
        <f t="shared" si="18"/>
        <v xml:space="preserve"> 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 t="str">
        <f t="shared" si="18"/>
        <v xml:space="preserve"> 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 t="str">
        <f t="shared" si="18"/>
        <v xml:space="preserve"> 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 t="str">
        <f t="shared" si="18"/>
        <v xml:space="preserve"> 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 t="str">
        <f t="shared" si="18"/>
        <v xml:space="preserve"> 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 t="str">
        <f t="shared" si="18"/>
        <v xml:space="preserve"> 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 t="str">
        <f t="shared" si="18"/>
        <v xml:space="preserve"> 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 t="str">
        <f t="shared" si="18"/>
        <v xml:space="preserve"> 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 t="str">
        <f t="shared" si="18"/>
        <v xml:space="preserve"> 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 t="str">
        <f t="shared" si="18"/>
        <v xml:space="preserve"> 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 t="str">
        <f t="shared" si="18"/>
        <v xml:space="preserve"> 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 t="str">
        <f t="shared" si="18"/>
        <v xml:space="preserve"> 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 t="str">
        <f t="shared" si="18"/>
        <v xml:space="preserve"> 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 t="str">
        <f t="shared" si="18"/>
        <v xml:space="preserve"> 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 t="str">
        <f t="shared" si="18"/>
        <v xml:space="preserve"> 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 t="str">
        <f t="shared" si="18"/>
        <v xml:space="preserve"> 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 t="str">
        <f t="shared" si="18"/>
        <v xml:space="preserve"> 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 t="str">
        <f t="shared" si="18"/>
        <v xml:space="preserve"> 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 t="str">
        <f t="shared" si="18"/>
        <v xml:space="preserve"> 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 t="str">
        <f t="shared" si="18"/>
        <v xml:space="preserve"> 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 t="str">
        <f t="shared" si="18"/>
        <v xml:space="preserve"> 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 t="str">
        <f t="shared" si="18"/>
        <v xml:space="preserve"> 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 t="str">
        <f t="shared" si="18"/>
        <v xml:space="preserve"> 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 t="str">
        <f t="shared" si="18"/>
        <v xml:space="preserve"> 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 t="str">
        <f t="shared" si="18"/>
        <v xml:space="preserve"> 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 t="str">
        <f t="shared" si="18"/>
        <v xml:space="preserve"> 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 t="str">
        <f t="shared" si="18"/>
        <v xml:space="preserve"> 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 t="str">
        <f t="shared" si="18"/>
        <v xml:space="preserve"> 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 t="str">
        <f t="shared" si="18"/>
        <v xml:space="preserve"> 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 t="str">
        <f t="shared" si="18"/>
        <v xml:space="preserve"> 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 t="str">
        <f t="shared" si="18"/>
        <v xml:space="preserve"> 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 t="str">
        <f t="shared" ref="E389:E452" si="19">_xlfn.CONCAT(A389," ",B389)</f>
        <v xml:space="preserve"> 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 t="str">
        <f t="shared" si="19"/>
        <v xml:space="preserve"> 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 t="str">
        <f t="shared" si="19"/>
        <v xml:space="preserve"> 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 t="str">
        <f t="shared" si="19"/>
        <v xml:space="preserve"> 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 t="str">
        <f t="shared" si="19"/>
        <v xml:space="preserve"> 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 t="str">
        <f t="shared" si="19"/>
        <v xml:space="preserve"> 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 t="str">
        <f t="shared" si="19"/>
        <v xml:space="preserve"> 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 t="str">
        <f t="shared" si="19"/>
        <v xml:space="preserve"> 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 t="str">
        <f t="shared" si="19"/>
        <v xml:space="preserve"> 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 t="str">
        <f t="shared" si="19"/>
        <v xml:space="preserve"> 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 t="str">
        <f t="shared" si="19"/>
        <v xml:space="preserve"> 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 t="str">
        <f t="shared" si="19"/>
        <v xml:space="preserve"> 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 t="str">
        <f t="shared" si="19"/>
        <v xml:space="preserve"> 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 t="str">
        <f t="shared" si="19"/>
        <v xml:space="preserve"> 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 t="str">
        <f t="shared" si="19"/>
        <v xml:space="preserve"> 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 t="str">
        <f t="shared" si="19"/>
        <v xml:space="preserve"> 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 t="str">
        <f t="shared" si="19"/>
        <v xml:space="preserve"> 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 t="str">
        <f t="shared" si="19"/>
        <v xml:space="preserve"> 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 t="str">
        <f t="shared" si="19"/>
        <v xml:space="preserve"> 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 t="str">
        <f t="shared" si="19"/>
        <v xml:space="preserve"> 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 t="str">
        <f t="shared" si="19"/>
        <v xml:space="preserve"> 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 t="str">
        <f t="shared" si="19"/>
        <v xml:space="preserve"> 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 t="str">
        <f t="shared" si="19"/>
        <v xml:space="preserve"> 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 t="str">
        <f t="shared" si="19"/>
        <v xml:space="preserve"> 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 t="str">
        <f t="shared" si="19"/>
        <v xml:space="preserve"> 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 t="str">
        <f t="shared" si="19"/>
        <v xml:space="preserve"> 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 t="str">
        <f t="shared" si="19"/>
        <v xml:space="preserve"> 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 t="str">
        <f t="shared" si="19"/>
        <v xml:space="preserve"> 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 t="str">
        <f t="shared" si="19"/>
        <v xml:space="preserve"> 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 t="str">
        <f t="shared" si="19"/>
        <v xml:space="preserve"> 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 t="str">
        <f t="shared" si="19"/>
        <v xml:space="preserve"> 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 t="str">
        <f t="shared" si="19"/>
        <v xml:space="preserve"> 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 t="str">
        <f t="shared" si="19"/>
        <v xml:space="preserve"> 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 t="str">
        <f t="shared" si="19"/>
        <v xml:space="preserve"> 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 t="str">
        <f t="shared" si="19"/>
        <v xml:space="preserve"> 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 t="str">
        <f t="shared" si="19"/>
        <v xml:space="preserve"> 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 t="str">
        <f t="shared" si="19"/>
        <v xml:space="preserve"> 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 t="str">
        <f t="shared" si="19"/>
        <v xml:space="preserve"> 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 t="str">
        <f t="shared" si="19"/>
        <v xml:space="preserve"> 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 t="str">
        <f t="shared" si="19"/>
        <v xml:space="preserve"> 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 t="str">
        <f t="shared" si="19"/>
        <v xml:space="preserve"> 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 t="str">
        <f t="shared" si="19"/>
        <v xml:space="preserve"> 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 t="str">
        <f t="shared" si="19"/>
        <v xml:space="preserve"> 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 t="str">
        <f t="shared" si="19"/>
        <v xml:space="preserve"> 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 t="str">
        <f t="shared" si="19"/>
        <v xml:space="preserve"> 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 t="str">
        <f t="shared" si="19"/>
        <v xml:space="preserve"> 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 t="str">
        <f t="shared" si="19"/>
        <v xml:space="preserve"> 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 t="str">
        <f t="shared" si="19"/>
        <v xml:space="preserve"> 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 t="str">
        <f t="shared" si="19"/>
        <v xml:space="preserve"> 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 t="str">
        <f t="shared" si="19"/>
        <v xml:space="preserve"> 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 t="str">
        <f t="shared" si="19"/>
        <v xml:space="preserve"> 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 t="str">
        <f t="shared" si="19"/>
        <v xml:space="preserve"> 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 t="str">
        <f t="shared" si="19"/>
        <v xml:space="preserve"> 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 t="str">
        <f t="shared" si="19"/>
        <v xml:space="preserve"> 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 t="str">
        <f t="shared" si="19"/>
        <v xml:space="preserve"> 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 t="str">
        <f t="shared" si="19"/>
        <v xml:space="preserve"> 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 t="str">
        <f t="shared" si="19"/>
        <v xml:space="preserve"> 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 t="str">
        <f t="shared" si="19"/>
        <v xml:space="preserve"> 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 t="str">
        <f t="shared" si="19"/>
        <v xml:space="preserve"> 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 t="str">
        <f t="shared" si="19"/>
        <v xml:space="preserve"> 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 t="str">
        <f t="shared" si="19"/>
        <v xml:space="preserve"> 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 t="str">
        <f t="shared" si="19"/>
        <v xml:space="preserve"> 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 t="str">
        <f t="shared" si="19"/>
        <v xml:space="preserve"> 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 t="str">
        <f t="shared" si="19"/>
        <v xml:space="preserve"> 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 t="str">
        <f t="shared" ref="E453:E516" si="20">_xlfn.CONCAT(A453," ",B453)</f>
        <v xml:space="preserve"> 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 t="str">
        <f t="shared" si="20"/>
        <v xml:space="preserve"> 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 t="str">
        <f t="shared" si="20"/>
        <v xml:space="preserve"> 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 t="str">
        <f t="shared" si="20"/>
        <v xml:space="preserve"> 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 t="str">
        <f t="shared" si="20"/>
        <v xml:space="preserve"> 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 t="str">
        <f t="shared" si="20"/>
        <v xml:space="preserve"> 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 t="str">
        <f t="shared" si="20"/>
        <v xml:space="preserve"> 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 t="str">
        <f t="shared" si="20"/>
        <v xml:space="preserve"> 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 t="str">
        <f t="shared" si="20"/>
        <v xml:space="preserve"> 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 t="str">
        <f t="shared" si="20"/>
        <v xml:space="preserve"> 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 t="str">
        <f t="shared" si="20"/>
        <v xml:space="preserve"> 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 t="str">
        <f t="shared" si="20"/>
        <v xml:space="preserve"> 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 t="str">
        <f t="shared" si="20"/>
        <v xml:space="preserve"> 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 t="str">
        <f t="shared" si="20"/>
        <v xml:space="preserve"> 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 t="str">
        <f t="shared" si="20"/>
        <v xml:space="preserve"> 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 t="str">
        <f t="shared" si="20"/>
        <v xml:space="preserve"> 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 t="str">
        <f t="shared" si="20"/>
        <v xml:space="preserve"> 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 t="str">
        <f t="shared" si="20"/>
        <v xml:space="preserve"> 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 t="str">
        <f t="shared" si="20"/>
        <v xml:space="preserve"> 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 t="str">
        <f t="shared" si="20"/>
        <v xml:space="preserve"> 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 t="str">
        <f t="shared" si="20"/>
        <v xml:space="preserve"> 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 t="str">
        <f t="shared" si="20"/>
        <v xml:space="preserve"> 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 t="str">
        <f t="shared" si="20"/>
        <v xml:space="preserve"> 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 t="str">
        <f t="shared" si="20"/>
        <v xml:space="preserve"> 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 t="str">
        <f t="shared" si="20"/>
        <v xml:space="preserve"> 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 t="str">
        <f t="shared" si="20"/>
        <v xml:space="preserve"> 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 t="str">
        <f t="shared" si="20"/>
        <v xml:space="preserve"> 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 t="str">
        <f t="shared" si="20"/>
        <v xml:space="preserve"> 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 t="str">
        <f t="shared" si="20"/>
        <v xml:space="preserve"> </v>
      </c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 t="str">
        <f t="shared" si="20"/>
        <v xml:space="preserve"> 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 t="str">
        <f t="shared" si="20"/>
        <v xml:space="preserve"> 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 t="str">
        <f t="shared" si="20"/>
        <v xml:space="preserve"> 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 t="str">
        <f t="shared" si="20"/>
        <v xml:space="preserve"> 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 t="str">
        <f t="shared" si="20"/>
        <v xml:space="preserve"> 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 t="str">
        <f t="shared" si="20"/>
        <v xml:space="preserve"> 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 t="str">
        <f t="shared" si="20"/>
        <v xml:space="preserve"> 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 t="str">
        <f t="shared" si="20"/>
        <v xml:space="preserve"> 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 t="str">
        <f t="shared" si="20"/>
        <v xml:space="preserve"> 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 t="str">
        <f t="shared" si="20"/>
        <v xml:space="preserve"> 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 t="str">
        <f t="shared" si="20"/>
        <v xml:space="preserve"> 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 t="str">
        <f t="shared" si="20"/>
        <v xml:space="preserve"> 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 t="str">
        <f t="shared" si="20"/>
        <v xml:space="preserve"> 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 t="str">
        <f t="shared" si="20"/>
        <v xml:space="preserve"> 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 t="str">
        <f t="shared" si="20"/>
        <v xml:space="preserve"> 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 t="str">
        <f t="shared" si="20"/>
        <v xml:space="preserve"> 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 t="str">
        <f t="shared" si="20"/>
        <v xml:space="preserve"> 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 t="str">
        <f t="shared" si="20"/>
        <v xml:space="preserve"> 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 t="str">
        <f t="shared" si="20"/>
        <v xml:space="preserve"> 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 t="str">
        <f t="shared" si="20"/>
        <v xml:space="preserve"> 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 t="str">
        <f t="shared" si="20"/>
        <v xml:space="preserve"> 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 t="str">
        <f t="shared" si="20"/>
        <v xml:space="preserve"> 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 t="str">
        <f t="shared" si="20"/>
        <v xml:space="preserve"> 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 t="str">
        <f t="shared" si="20"/>
        <v xml:space="preserve"> 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 t="str">
        <f t="shared" si="20"/>
        <v xml:space="preserve"> 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 t="str">
        <f t="shared" si="20"/>
        <v xml:space="preserve"> 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 t="str">
        <f t="shared" si="20"/>
        <v xml:space="preserve"> 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 t="str">
        <f t="shared" si="20"/>
        <v xml:space="preserve"> 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 t="str">
        <f t="shared" si="20"/>
        <v xml:space="preserve"> 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 t="str">
        <f t="shared" si="20"/>
        <v xml:space="preserve"> 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 t="str">
        <f t="shared" si="20"/>
        <v xml:space="preserve"> 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 t="str">
        <f t="shared" si="20"/>
        <v xml:space="preserve"> 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 t="str">
        <f t="shared" si="20"/>
        <v xml:space="preserve"> 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 t="str">
        <f t="shared" si="20"/>
        <v xml:space="preserve"> 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 t="str">
        <f t="shared" si="20"/>
        <v xml:space="preserve"> 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 t="str">
        <f t="shared" ref="E517:E580" si="21">_xlfn.CONCAT(A517," ",B517)</f>
        <v xml:space="preserve"> 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 t="str">
        <f t="shared" si="21"/>
        <v xml:space="preserve"> 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 t="str">
        <f t="shared" si="21"/>
        <v xml:space="preserve"> 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 t="str">
        <f t="shared" si="21"/>
        <v xml:space="preserve"> 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 t="str">
        <f t="shared" si="21"/>
        <v xml:space="preserve"> 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 t="str">
        <f t="shared" si="21"/>
        <v xml:space="preserve"> 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 t="str">
        <f t="shared" si="21"/>
        <v xml:space="preserve"> 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 t="str">
        <f t="shared" si="21"/>
        <v xml:space="preserve"> 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 t="str">
        <f t="shared" si="21"/>
        <v xml:space="preserve"> 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 t="str">
        <f t="shared" si="21"/>
        <v xml:space="preserve"> 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 t="str">
        <f t="shared" si="21"/>
        <v xml:space="preserve"> 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 t="str">
        <f t="shared" si="21"/>
        <v xml:space="preserve"> 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 t="str">
        <f t="shared" si="21"/>
        <v xml:space="preserve"> 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 t="str">
        <f t="shared" si="21"/>
        <v xml:space="preserve"> 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 t="str">
        <f t="shared" si="21"/>
        <v xml:space="preserve"> 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 t="str">
        <f t="shared" si="21"/>
        <v xml:space="preserve"> 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 t="str">
        <f t="shared" si="21"/>
        <v xml:space="preserve"> 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 t="str">
        <f t="shared" si="21"/>
        <v xml:space="preserve"> 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 t="str">
        <f t="shared" si="21"/>
        <v xml:space="preserve"> 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 t="str">
        <f t="shared" si="21"/>
        <v xml:space="preserve"> 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 t="str">
        <f t="shared" si="21"/>
        <v xml:space="preserve"> 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 t="str">
        <f t="shared" si="21"/>
        <v xml:space="preserve"> 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 t="str">
        <f t="shared" si="21"/>
        <v xml:space="preserve"> 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 t="str">
        <f t="shared" si="21"/>
        <v xml:space="preserve"> 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 t="str">
        <f t="shared" si="21"/>
        <v xml:space="preserve"> 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 t="str">
        <f t="shared" si="21"/>
        <v xml:space="preserve"> 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 t="str">
        <f t="shared" si="21"/>
        <v xml:space="preserve"> 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 t="str">
        <f t="shared" si="21"/>
        <v xml:space="preserve"> 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 t="str">
        <f t="shared" si="21"/>
        <v xml:space="preserve"> 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 t="str">
        <f t="shared" si="21"/>
        <v xml:space="preserve"> </v>
      </c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 t="str">
        <f t="shared" si="21"/>
        <v xml:space="preserve"> 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 t="str">
        <f t="shared" si="21"/>
        <v xml:space="preserve"> 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 t="str">
        <f t="shared" si="21"/>
        <v xml:space="preserve"> 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 t="str">
        <f t="shared" si="21"/>
        <v xml:space="preserve"> 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 t="str">
        <f t="shared" si="21"/>
        <v xml:space="preserve"> 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 t="str">
        <f t="shared" si="21"/>
        <v xml:space="preserve"> 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 t="str">
        <f t="shared" si="21"/>
        <v xml:space="preserve"> 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 t="str">
        <f t="shared" si="21"/>
        <v xml:space="preserve"> 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 t="str">
        <f t="shared" si="21"/>
        <v xml:space="preserve"> 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 t="str">
        <f t="shared" si="21"/>
        <v xml:space="preserve"> 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 t="str">
        <f t="shared" si="21"/>
        <v xml:space="preserve"> 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 t="str">
        <f t="shared" si="21"/>
        <v xml:space="preserve"> 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 t="str">
        <f t="shared" si="21"/>
        <v xml:space="preserve"> 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 t="str">
        <f t="shared" si="21"/>
        <v xml:space="preserve"> 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 t="str">
        <f t="shared" si="21"/>
        <v xml:space="preserve"> 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 t="str">
        <f t="shared" si="21"/>
        <v xml:space="preserve"> 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 t="str">
        <f t="shared" si="21"/>
        <v xml:space="preserve"> 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 t="str">
        <f t="shared" si="21"/>
        <v xml:space="preserve"> 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 t="str">
        <f t="shared" si="21"/>
        <v xml:space="preserve"> 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 t="str">
        <f t="shared" si="21"/>
        <v xml:space="preserve"> 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 t="str">
        <f t="shared" si="21"/>
        <v xml:space="preserve"> 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 t="str">
        <f t="shared" si="21"/>
        <v xml:space="preserve"> 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 t="str">
        <f t="shared" si="21"/>
        <v xml:space="preserve"> 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 t="str">
        <f t="shared" si="21"/>
        <v xml:space="preserve"> 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 t="str">
        <f t="shared" si="21"/>
        <v xml:space="preserve"> 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 t="str">
        <f t="shared" si="21"/>
        <v xml:space="preserve"> 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 t="str">
        <f t="shared" si="21"/>
        <v xml:space="preserve"> 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 t="str">
        <f t="shared" si="21"/>
        <v xml:space="preserve"> </v>
      </c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 t="str">
        <f t="shared" si="21"/>
        <v xml:space="preserve"> 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 t="str">
        <f t="shared" si="21"/>
        <v xml:space="preserve"> 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 t="str">
        <f t="shared" si="21"/>
        <v xml:space="preserve"> 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 t="str">
        <f t="shared" si="21"/>
        <v xml:space="preserve"> 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 t="str">
        <f t="shared" si="21"/>
        <v xml:space="preserve"> 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 t="str">
        <f t="shared" si="21"/>
        <v xml:space="preserve"> 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 t="str">
        <f t="shared" ref="E581:E644" si="22">_xlfn.CONCAT(A581," ",B581)</f>
        <v xml:space="preserve"> 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 t="str">
        <f t="shared" si="22"/>
        <v xml:space="preserve"> 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 t="str">
        <f t="shared" si="22"/>
        <v xml:space="preserve"> 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 t="str">
        <f t="shared" si="22"/>
        <v xml:space="preserve"> 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 t="str">
        <f t="shared" si="22"/>
        <v xml:space="preserve"> </v>
      </c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 t="str">
        <f t="shared" si="22"/>
        <v xml:space="preserve"> 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 t="str">
        <f t="shared" si="22"/>
        <v xml:space="preserve"> </v>
      </c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 t="str">
        <f t="shared" si="22"/>
        <v xml:space="preserve"> 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 t="str">
        <f t="shared" si="22"/>
        <v xml:space="preserve"> </v>
      </c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 t="str">
        <f t="shared" si="22"/>
        <v xml:space="preserve"> 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 t="str">
        <f t="shared" si="22"/>
        <v xml:space="preserve"> 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 t="str">
        <f t="shared" si="22"/>
        <v xml:space="preserve"> 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 t="str">
        <f t="shared" si="22"/>
        <v xml:space="preserve"> 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 t="str">
        <f t="shared" si="22"/>
        <v xml:space="preserve"> </v>
      </c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 t="str">
        <f t="shared" si="22"/>
        <v xml:space="preserve"> 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 t="str">
        <f t="shared" si="22"/>
        <v xml:space="preserve"> 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 t="str">
        <f t="shared" si="22"/>
        <v xml:space="preserve"> 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 t="str">
        <f t="shared" si="22"/>
        <v xml:space="preserve"> 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 t="str">
        <f t="shared" si="22"/>
        <v xml:space="preserve"> 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 t="str">
        <f t="shared" si="22"/>
        <v xml:space="preserve"> </v>
      </c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 t="str">
        <f t="shared" si="22"/>
        <v xml:space="preserve"> </v>
      </c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 t="str">
        <f t="shared" si="22"/>
        <v xml:space="preserve"> </v>
      </c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 t="str">
        <f t="shared" si="22"/>
        <v xml:space="preserve"> 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 t="str">
        <f t="shared" si="22"/>
        <v xml:space="preserve"> 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 t="str">
        <f t="shared" si="22"/>
        <v xml:space="preserve"> 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 t="str">
        <f t="shared" si="22"/>
        <v xml:space="preserve"> 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 t="str">
        <f t="shared" si="22"/>
        <v xml:space="preserve"> 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 t="str">
        <f t="shared" si="22"/>
        <v xml:space="preserve"> 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 t="str">
        <f t="shared" si="22"/>
        <v xml:space="preserve"> 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 t="str">
        <f t="shared" si="22"/>
        <v xml:space="preserve"> 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 t="str">
        <f t="shared" si="22"/>
        <v xml:space="preserve"> 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 t="str">
        <f t="shared" si="22"/>
        <v xml:space="preserve"> 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 t="str">
        <f t="shared" si="22"/>
        <v xml:space="preserve"> </v>
      </c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 t="str">
        <f t="shared" si="22"/>
        <v xml:space="preserve"> </v>
      </c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 t="str">
        <f t="shared" si="22"/>
        <v xml:space="preserve"> 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 t="str">
        <f t="shared" si="22"/>
        <v xml:space="preserve"> 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 t="str">
        <f t="shared" si="22"/>
        <v xml:space="preserve"> 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 t="str">
        <f t="shared" si="22"/>
        <v xml:space="preserve"> 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 t="str">
        <f t="shared" si="22"/>
        <v xml:space="preserve"> 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 t="str">
        <f t="shared" si="22"/>
        <v xml:space="preserve"> 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 t="str">
        <f t="shared" si="22"/>
        <v xml:space="preserve"> 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 t="str">
        <f t="shared" si="22"/>
        <v xml:space="preserve"> 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 t="str">
        <f t="shared" si="22"/>
        <v xml:space="preserve"> 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 t="str">
        <f t="shared" si="22"/>
        <v xml:space="preserve"> 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 t="str">
        <f t="shared" si="22"/>
        <v xml:space="preserve"> 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 t="str">
        <f t="shared" si="22"/>
        <v xml:space="preserve"> 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 t="str">
        <f t="shared" si="22"/>
        <v xml:space="preserve"> 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 t="str">
        <f t="shared" si="22"/>
        <v xml:space="preserve"> </v>
      </c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 t="str">
        <f t="shared" si="22"/>
        <v xml:space="preserve"> 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 t="str">
        <f t="shared" si="22"/>
        <v xml:space="preserve"> </v>
      </c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 t="str">
        <f t="shared" si="22"/>
        <v xml:space="preserve"> 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 t="str">
        <f t="shared" si="22"/>
        <v xml:space="preserve"> 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 t="str">
        <f t="shared" si="22"/>
        <v xml:space="preserve"> </v>
      </c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 t="str">
        <f t="shared" si="22"/>
        <v xml:space="preserve"> </v>
      </c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 t="str">
        <f t="shared" si="22"/>
        <v xml:space="preserve"> 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 t="str">
        <f t="shared" si="22"/>
        <v xml:space="preserve"> 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 t="str">
        <f t="shared" si="22"/>
        <v xml:space="preserve"> 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 t="str">
        <f t="shared" si="22"/>
        <v xml:space="preserve"> 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 t="str">
        <f t="shared" si="22"/>
        <v xml:space="preserve"> </v>
      </c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 t="str">
        <f t="shared" si="22"/>
        <v xml:space="preserve"> </v>
      </c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 t="str">
        <f t="shared" si="22"/>
        <v xml:space="preserve"> </v>
      </c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 t="str">
        <f t="shared" si="22"/>
        <v xml:space="preserve"> 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 t="str">
        <f t="shared" si="22"/>
        <v xml:space="preserve"> 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 t="str">
        <f t="shared" si="22"/>
        <v xml:space="preserve"> 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 t="str">
        <f t="shared" ref="E645:E708" si="23">_xlfn.CONCAT(A645," ",B645)</f>
        <v xml:space="preserve"> 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 t="str">
        <f t="shared" si="23"/>
        <v xml:space="preserve"> 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 t="str">
        <f t="shared" si="23"/>
        <v xml:space="preserve"> 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 t="str">
        <f t="shared" si="23"/>
        <v xml:space="preserve"> 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 t="str">
        <f t="shared" si="23"/>
        <v xml:space="preserve"> 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 t="str">
        <f t="shared" si="23"/>
        <v xml:space="preserve"> 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 t="str">
        <f t="shared" si="23"/>
        <v xml:space="preserve"> </v>
      </c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 t="str">
        <f t="shared" si="23"/>
        <v xml:space="preserve"> 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 t="str">
        <f t="shared" si="23"/>
        <v xml:space="preserve"> 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 t="str">
        <f t="shared" si="23"/>
        <v xml:space="preserve"> 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 t="str">
        <f t="shared" si="23"/>
        <v xml:space="preserve"> 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 t="str">
        <f t="shared" si="23"/>
        <v xml:space="preserve"> 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 t="str">
        <f t="shared" si="23"/>
        <v xml:space="preserve"> 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 t="str">
        <f t="shared" si="23"/>
        <v xml:space="preserve"> 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 t="str">
        <f t="shared" si="23"/>
        <v xml:space="preserve"> 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 t="str">
        <f t="shared" si="23"/>
        <v xml:space="preserve"> 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 t="str">
        <f t="shared" si="23"/>
        <v xml:space="preserve"> </v>
      </c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 t="str">
        <f t="shared" si="23"/>
        <v xml:space="preserve"> 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 t="str">
        <f t="shared" si="23"/>
        <v xml:space="preserve"> 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 t="str">
        <f t="shared" si="23"/>
        <v xml:space="preserve"> 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 t="str">
        <f t="shared" si="23"/>
        <v xml:space="preserve"> </v>
      </c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 t="str">
        <f t="shared" si="23"/>
        <v xml:space="preserve"> 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 t="str">
        <f t="shared" si="23"/>
        <v xml:space="preserve"> </v>
      </c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 t="str">
        <f t="shared" si="23"/>
        <v xml:space="preserve"> 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 t="str">
        <f t="shared" si="23"/>
        <v xml:space="preserve"> 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 t="str">
        <f t="shared" si="23"/>
        <v xml:space="preserve"> 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 t="str">
        <f t="shared" si="23"/>
        <v xml:space="preserve"> 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 t="str">
        <f t="shared" si="23"/>
        <v xml:space="preserve"> </v>
      </c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 t="str">
        <f t="shared" si="23"/>
        <v xml:space="preserve"> </v>
      </c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 t="str">
        <f t="shared" si="23"/>
        <v xml:space="preserve"> 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 t="str">
        <f t="shared" si="23"/>
        <v xml:space="preserve"> </v>
      </c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 t="str">
        <f t="shared" si="23"/>
        <v xml:space="preserve"> 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 t="str">
        <f t="shared" si="23"/>
        <v xml:space="preserve"> </v>
      </c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 t="str">
        <f t="shared" si="23"/>
        <v xml:space="preserve"> 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 t="str">
        <f t="shared" si="23"/>
        <v xml:space="preserve"> </v>
      </c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 t="str">
        <f t="shared" si="23"/>
        <v xml:space="preserve"> 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 t="str">
        <f t="shared" si="23"/>
        <v xml:space="preserve"> </v>
      </c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 t="str">
        <f t="shared" si="23"/>
        <v xml:space="preserve"> </v>
      </c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 t="str">
        <f t="shared" si="23"/>
        <v xml:space="preserve"> </v>
      </c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 t="str">
        <f t="shared" si="23"/>
        <v xml:space="preserve"> 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 t="str">
        <f t="shared" si="23"/>
        <v xml:space="preserve"> </v>
      </c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 t="str">
        <f t="shared" si="23"/>
        <v xml:space="preserve"> </v>
      </c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 t="str">
        <f t="shared" si="23"/>
        <v xml:space="preserve"> </v>
      </c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 t="str">
        <f t="shared" si="23"/>
        <v xml:space="preserve"> 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 t="str">
        <f t="shared" si="23"/>
        <v xml:space="preserve"> </v>
      </c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 t="str">
        <f t="shared" si="23"/>
        <v xml:space="preserve"> </v>
      </c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 t="str">
        <f t="shared" si="23"/>
        <v xml:space="preserve"> 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 t="str">
        <f t="shared" si="23"/>
        <v xml:space="preserve"> </v>
      </c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 t="str">
        <f t="shared" si="23"/>
        <v xml:space="preserve"> </v>
      </c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 t="str">
        <f t="shared" si="23"/>
        <v xml:space="preserve"> </v>
      </c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 t="str">
        <f t="shared" si="23"/>
        <v xml:space="preserve"> </v>
      </c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 t="str">
        <f t="shared" si="23"/>
        <v xml:space="preserve"> </v>
      </c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 t="str">
        <f t="shared" si="23"/>
        <v xml:space="preserve"> 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 t="str">
        <f t="shared" si="23"/>
        <v xml:space="preserve"> 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 t="str">
        <f t="shared" si="23"/>
        <v xml:space="preserve"> 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 t="str">
        <f t="shared" si="23"/>
        <v xml:space="preserve"> </v>
      </c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 t="str">
        <f t="shared" si="23"/>
        <v xml:space="preserve"> 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 t="str">
        <f t="shared" si="23"/>
        <v xml:space="preserve"> 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 t="str">
        <f t="shared" si="23"/>
        <v xml:space="preserve"> </v>
      </c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 t="str">
        <f t="shared" si="23"/>
        <v xml:space="preserve"> </v>
      </c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 t="str">
        <f t="shared" si="23"/>
        <v xml:space="preserve"> 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 t="str">
        <f t="shared" si="23"/>
        <v xml:space="preserve"> 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 t="str">
        <f t="shared" si="23"/>
        <v xml:space="preserve"> </v>
      </c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 t="str">
        <f t="shared" si="23"/>
        <v xml:space="preserve"> </v>
      </c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 t="str">
        <f t="shared" ref="E709:E713" si="24">_xlfn.CONCAT(A709," ",B709)</f>
        <v xml:space="preserve"> </v>
      </c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 t="str">
        <f t="shared" si="24"/>
        <v xml:space="preserve"> </v>
      </c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 t="str">
        <f t="shared" si="24"/>
        <v xml:space="preserve"> </v>
      </c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 t="str">
        <f t="shared" si="24"/>
        <v xml:space="preserve"> </v>
      </c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 t="str">
        <f t="shared" si="24"/>
        <v xml:space="preserve"> 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08" zoomScaleNormal="162" workbookViewId="0">
      <selection activeCell="G2" sqref="G2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1" bestFit="1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thickBo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52" t="str">
        <f>RIGHT(A2,2)</f>
        <v>23</v>
      </c>
      <c r="D2" s="11">
        <v>33086</v>
      </c>
      <c r="E2" s="54">
        <f>DAY(D2)</f>
        <v>1</v>
      </c>
      <c r="G2" s="55" t="str">
        <f>_xlfn.CONCAT(A2,"-")</f>
        <v>a23-</v>
      </c>
    </row>
    <row r="3" spans="1:7" ht="12.75" customHeight="1" thickBot="1" x14ac:dyDescent="0.25">
      <c r="A3" s="10" t="s">
        <v>495</v>
      </c>
      <c r="B3" s="52" t="str">
        <f t="shared" ref="B3:B9" si="0">RIGHT(A3,2)</f>
        <v>31</v>
      </c>
      <c r="D3" s="11">
        <v>33087</v>
      </c>
      <c r="E3" s="54">
        <f t="shared" ref="E3:E8" si="1">DAY(D3)</f>
        <v>2</v>
      </c>
      <c r="G3" s="55" t="str">
        <f t="shared" ref="G3:G9" si="2">_xlfn.CONCAT(A3,"-")</f>
        <v>b31-</v>
      </c>
    </row>
    <row r="4" spans="1:7" ht="12.75" customHeight="1" thickBot="1" x14ac:dyDescent="0.25">
      <c r="A4" s="10" t="s">
        <v>496</v>
      </c>
      <c r="B4" s="52" t="str">
        <f t="shared" si="0"/>
        <v>45</v>
      </c>
      <c r="D4" s="11">
        <v>33088</v>
      </c>
      <c r="E4" s="54">
        <f t="shared" si="1"/>
        <v>3</v>
      </c>
      <c r="G4" s="55" t="str">
        <f t="shared" si="2"/>
        <v>c45-</v>
      </c>
    </row>
    <row r="5" spans="1:7" ht="12.75" customHeight="1" thickBot="1" x14ac:dyDescent="0.25">
      <c r="A5" s="10" t="s">
        <v>497</v>
      </c>
      <c r="B5" s="52" t="str">
        <f t="shared" si="0"/>
        <v>87</v>
      </c>
      <c r="D5" s="11">
        <v>44278</v>
      </c>
      <c r="E5" s="54">
        <f t="shared" si="1"/>
        <v>23</v>
      </c>
      <c r="G5" s="55" t="str">
        <f t="shared" si="2"/>
        <v>u87-</v>
      </c>
    </row>
    <row r="6" spans="1:7" ht="12.75" customHeight="1" thickBot="1" x14ac:dyDescent="0.25">
      <c r="A6" s="10" t="s">
        <v>498</v>
      </c>
      <c r="B6" s="52" t="str">
        <f t="shared" si="0"/>
        <v>09</v>
      </c>
      <c r="D6" s="11">
        <v>33090</v>
      </c>
      <c r="E6" s="54">
        <f t="shared" si="1"/>
        <v>5</v>
      </c>
      <c r="G6" s="55" t="str">
        <f t="shared" si="2"/>
        <v>a09-</v>
      </c>
    </row>
    <row r="7" spans="1:7" ht="12.75" customHeight="1" thickBot="1" x14ac:dyDescent="0.25">
      <c r="A7" s="10" t="s">
        <v>499</v>
      </c>
      <c r="B7" s="52" t="str">
        <f t="shared" si="0"/>
        <v>98</v>
      </c>
      <c r="D7" s="11">
        <v>33091</v>
      </c>
      <c r="E7" s="54">
        <f t="shared" si="1"/>
        <v>6</v>
      </c>
      <c r="G7" s="55" t="str">
        <f t="shared" si="2"/>
        <v>l98-</v>
      </c>
    </row>
    <row r="8" spans="1:7" ht="12.75" customHeight="1" thickBot="1" x14ac:dyDescent="0.25">
      <c r="A8" s="10" t="s">
        <v>500</v>
      </c>
      <c r="B8" s="52" t="str">
        <f t="shared" si="0"/>
        <v>34</v>
      </c>
      <c r="D8" s="11">
        <v>33092</v>
      </c>
      <c r="E8" s="54">
        <f t="shared" si="1"/>
        <v>7</v>
      </c>
      <c r="G8" s="55" t="str">
        <f t="shared" si="2"/>
        <v>v34-</v>
      </c>
    </row>
    <row r="9" spans="1:7" ht="12.75" customHeight="1" thickBot="1" x14ac:dyDescent="0.25">
      <c r="A9" s="12" t="s">
        <v>501</v>
      </c>
      <c r="B9" s="53" t="str">
        <f t="shared" si="0"/>
        <v>11</v>
      </c>
      <c r="D9" s="13">
        <v>33093</v>
      </c>
      <c r="E9" s="54">
        <f>DAY(D9)</f>
        <v>8</v>
      </c>
      <c r="G9" s="55" t="str">
        <f t="shared" si="2"/>
        <v>q11-</v>
      </c>
    </row>
    <row r="10" spans="1:7" ht="12.75" customHeight="1" x14ac:dyDescent="0.2">
      <c r="G10" s="5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18" workbookViewId="0">
      <selection activeCell="D4" sqref="D4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25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4" t="s">
        <v>504</v>
      </c>
      <c r="C3" s="14" t="s">
        <v>505</v>
      </c>
      <c r="D3" s="14" t="s">
        <v>506</v>
      </c>
      <c r="E3" s="1"/>
      <c r="F3" s="15">
        <v>0</v>
      </c>
      <c r="G3" s="16" t="s">
        <v>507</v>
      </c>
      <c r="H3" s="17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18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18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0">
        <v>70</v>
      </c>
      <c r="G6" s="21" t="s">
        <v>515</v>
      </c>
      <c r="H6" s="22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3" t="s">
        <v>521</v>
      </c>
      <c r="B14" s="24" t="s">
        <v>522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3" t="s">
        <v>521</v>
      </c>
      <c r="B15" s="24" t="s">
        <v>523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3"/>
      <c r="B16" s="24" t="s">
        <v>524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3"/>
      <c r="B17" s="24" t="s">
        <v>525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3"/>
      <c r="B18" s="24" t="s">
        <v>526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3"/>
      <c r="B19" s="24" t="s">
        <v>527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stopIfTrue="1" operator="equal">
      <formula>"Discreto"</formula>
    </cfRule>
    <cfRule type="cellIs" dxfId="2" priority="2" operator="equal">
      <formula>"Buono"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baseColWidth="10" defaultColWidth="14.3984375" defaultRowHeight="15" customHeight="1" x14ac:dyDescent="0.2"/>
  <cols>
    <col min="1" max="3" width="9.3984375" customWidth="1"/>
    <col min="4" max="4" width="13.796875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5" t="s">
        <v>529</v>
      </c>
      <c r="H3" s="25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6">
        <v>266</v>
      </c>
      <c r="E4" s="1"/>
      <c r="F4" s="1"/>
      <c r="G4" s="27" t="s">
        <v>532</v>
      </c>
      <c r="H4" s="28">
        <f>VLOOKUP(G4,C4:D15,2,0)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6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6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6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6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6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6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6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6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6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6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6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6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C1" workbookViewId="0">
      <selection activeCell="I3" sqref="I3"/>
    </sheetView>
  </sheetViews>
  <sheetFormatPr baseColWidth="10" defaultColWidth="14.3984375" defaultRowHeight="15" customHeight="1" x14ac:dyDescent="0.2"/>
  <cols>
    <col min="1" max="1" width="9.79687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2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thickBot="1" x14ac:dyDescent="0.25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37">
        <f>COUNTIF(C:C,H3)</f>
        <v>11</v>
      </c>
    </row>
    <row r="4" spans="1:26" ht="13.5" customHeight="1" thickBot="1" x14ac:dyDescent="0.25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8" t="s">
        <v>555</v>
      </c>
      <c r="I4" s="37">
        <f t="shared" ref="I4:I6" si="0">COUNTIF(C:C, H4)</f>
        <v>5</v>
      </c>
    </row>
    <row r="5" spans="1:26" ht="13.5" customHeight="1" thickBot="1" x14ac:dyDescent="0.25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8" t="s">
        <v>558</v>
      </c>
      <c r="I5" s="37">
        <f t="shared" si="0"/>
        <v>4</v>
      </c>
    </row>
    <row r="6" spans="1:26" ht="13.5" customHeight="1" thickBot="1" x14ac:dyDescent="0.25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37">
        <f t="shared" si="0"/>
        <v>4</v>
      </c>
    </row>
    <row r="7" spans="1:26" ht="13.5" customHeight="1" thickBot="1" x14ac:dyDescent="0.25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  <c r="I7" s="37"/>
    </row>
    <row r="8" spans="1:26" ht="13.5" customHeight="1" thickBot="1" x14ac:dyDescent="0.25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0" t="s">
        <v>553</v>
      </c>
      <c r="I8" s="37">
        <f>COUNTIF(B:B, H8)</f>
        <v>2</v>
      </c>
    </row>
    <row r="9" spans="1:26" ht="13.5" customHeight="1" thickBot="1" x14ac:dyDescent="0.25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1" t="s">
        <v>561</v>
      </c>
      <c r="I9" s="37">
        <f t="shared" ref="I9:I14" si="1">COUNTIF(B:B, H9)</f>
        <v>1</v>
      </c>
    </row>
    <row r="10" spans="1:26" ht="13.5" customHeight="1" thickBot="1" x14ac:dyDescent="0.25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1" t="s">
        <v>563</v>
      </c>
      <c r="I10" s="37">
        <f t="shared" si="1"/>
        <v>1</v>
      </c>
    </row>
    <row r="11" spans="1:26" ht="13.5" customHeight="1" thickBot="1" x14ac:dyDescent="0.25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1" t="s">
        <v>565</v>
      </c>
      <c r="I11" s="37">
        <f t="shared" si="1"/>
        <v>1</v>
      </c>
    </row>
    <row r="12" spans="1:26" ht="13.5" customHeight="1" thickBot="1" x14ac:dyDescent="0.25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1" t="s">
        <v>570</v>
      </c>
      <c r="I12" s="37">
        <f t="shared" si="1"/>
        <v>4</v>
      </c>
    </row>
    <row r="13" spans="1:26" ht="13.5" customHeight="1" thickBot="1" x14ac:dyDescent="0.25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1" t="s">
        <v>572</v>
      </c>
      <c r="I13" s="37">
        <f t="shared" si="1"/>
        <v>2</v>
      </c>
    </row>
    <row r="14" spans="1:26" ht="13.5" customHeight="1" thickBot="1" x14ac:dyDescent="0.25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2" t="s">
        <v>575</v>
      </c>
      <c r="I14" s="37">
        <f t="shared" si="1"/>
        <v>1</v>
      </c>
    </row>
    <row r="15" spans="1:26" ht="13.5" customHeight="1" x14ac:dyDescent="0.2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C3" sqref="C3"/>
    </sheetView>
  </sheetViews>
  <sheetFormatPr baseColWidth="10" defaultColWidth="14.3984375" defaultRowHeight="15" customHeight="1" x14ac:dyDescent="0.2"/>
  <cols>
    <col min="1" max="1" width="11.59765625" customWidth="1"/>
    <col min="2" max="2" width="12.19921875" customWidth="1"/>
    <col min="3" max="3" width="11.59765625" customWidth="1"/>
    <col min="4" max="4" width="11.796875" customWidth="1"/>
    <col min="5" max="5" width="17.199218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3" t="s">
        <v>621</v>
      </c>
      <c r="C1" s="64"/>
      <c r="D1" s="64"/>
    </row>
    <row r="2" spans="1:11" ht="12.75" customHeight="1" x14ac:dyDescent="0.2"/>
    <row r="3" spans="1:11" ht="12.75" customHeight="1" x14ac:dyDescent="0.2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4"/>
      <c r="I3" s="24"/>
      <c r="J3" s="24"/>
      <c r="K3" s="24"/>
    </row>
    <row r="4" spans="1:11" ht="12.75" customHeight="1" x14ac:dyDescent="0.2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</row>
    <row r="5" spans="1:11" ht="12.75" customHeight="1" thickBot="1" x14ac:dyDescent="0.25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7" t="s">
        <v>632</v>
      </c>
      <c r="H5" s="48">
        <f>SUMIF(C:C,G5,E:E)</f>
        <v>893.5</v>
      </c>
    </row>
    <row r="6" spans="1:11" ht="12.75" customHeight="1" thickBot="1" x14ac:dyDescent="0.25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48">
        <f t="shared" ref="H6:H10" si="0">SUMIF(C:C,G6,E:E)</f>
        <v>121</v>
      </c>
    </row>
    <row r="7" spans="1:11" ht="12.75" customHeight="1" thickBot="1" x14ac:dyDescent="0.25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48">
        <f t="shared" si="0"/>
        <v>832</v>
      </c>
    </row>
    <row r="8" spans="1:11" ht="12.75" customHeight="1" thickBot="1" x14ac:dyDescent="0.25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48">
        <f t="shared" si="0"/>
        <v>19</v>
      </c>
    </row>
    <row r="9" spans="1:11" ht="12.75" customHeight="1" thickBot="1" x14ac:dyDescent="0.25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48">
        <f t="shared" si="0"/>
        <v>766</v>
      </c>
    </row>
    <row r="10" spans="1:11" ht="12.75" customHeight="1" thickBot="1" x14ac:dyDescent="0.25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48">
        <f t="shared" si="0"/>
        <v>1479</v>
      </c>
    </row>
    <row r="11" spans="1:11" ht="12.75" customHeight="1" x14ac:dyDescent="0.2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 x14ac:dyDescent="0.2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 x14ac:dyDescent="0.2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 x14ac:dyDescent="0.2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 x14ac:dyDescent="0.2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 x14ac:dyDescent="0.2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 x14ac:dyDescent="0.2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 x14ac:dyDescent="0.2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 x14ac:dyDescent="0.2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 x14ac:dyDescent="0.2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 x14ac:dyDescent="0.2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 x14ac:dyDescent="0.2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 x14ac:dyDescent="0.2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 x14ac:dyDescent="0.2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 x14ac:dyDescent="0.2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 x14ac:dyDescent="0.2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A44" zoomScale="162" zoomScaleNormal="100" workbookViewId="0">
      <selection activeCell="H7" sqref="H7"/>
    </sheetView>
  </sheetViews>
  <sheetFormatPr baseColWidth="10" defaultColWidth="14.3984375" defaultRowHeight="15" customHeight="1" x14ac:dyDescent="0.2"/>
  <cols>
    <col min="1" max="1" width="12.796875" customWidth="1"/>
    <col min="2" max="2" width="12.796875" bestFit="1" customWidth="1"/>
    <col min="3" max="3" width="11.59765625" bestFit="1" customWidth="1"/>
    <col min="4" max="4" width="7.59765625" bestFit="1" customWidth="1"/>
    <col min="5" max="5" width="12.796875" bestFit="1" customWidth="1"/>
    <col min="6" max="6" width="9.796875" bestFit="1" customWidth="1"/>
    <col min="7" max="7" width="9.59765625" bestFit="1" customWidth="1"/>
    <col min="8" max="8" width="23.796875" customWidth="1"/>
    <col min="9" max="9" width="33.59765625" bestFit="1" customWidth="1"/>
    <col min="10" max="26" width="8.59765625" customWidth="1"/>
  </cols>
  <sheetData>
    <row r="1" spans="1:9" ht="12.75" customHeight="1" x14ac:dyDescent="0.2">
      <c r="A1" s="51" t="s">
        <v>650</v>
      </c>
    </row>
    <row r="2" spans="1:9" ht="12.75" customHeight="1" x14ac:dyDescent="0.2">
      <c r="A2" s="51"/>
    </row>
    <row r="3" spans="1:9" ht="12.75" customHeight="1" x14ac:dyDescent="0.2">
      <c r="A3" s="33"/>
    </row>
    <row r="4" spans="1:9" ht="12.75" customHeight="1" x14ac:dyDescent="0.2">
      <c r="A4" s="33"/>
      <c r="E4" s="46" t="s">
        <v>651</v>
      </c>
      <c r="F4" s="57">
        <v>45441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623</v>
      </c>
      <c r="B6" s="34" t="s">
        <v>624</v>
      </c>
      <c r="C6" s="34" t="s">
        <v>625</v>
      </c>
      <c r="D6" s="34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2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>DATEDIF(A7,$F$4,"D")</f>
        <v>7819</v>
      </c>
      <c r="I7">
        <f>NETWORKDAYS(A7,$F$4)</f>
        <v>5586</v>
      </c>
    </row>
    <row r="8" spans="1:9" ht="12.75" customHeight="1" x14ac:dyDescent="0.2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DATEDIF(A8,$F$4,"D")</f>
        <v>8180</v>
      </c>
      <c r="I8">
        <f t="shared" ref="I8:I29" si="4">NETWORKDAYS(A8,$F$4)</f>
        <v>5843</v>
      </c>
    </row>
    <row r="9" spans="1:9" ht="12.75" customHeight="1" x14ac:dyDescent="0.2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6723</v>
      </c>
      <c r="I9">
        <f t="shared" si="4"/>
        <v>4803</v>
      </c>
    </row>
    <row r="10" spans="1:9" ht="12.75" customHeight="1" x14ac:dyDescent="0.2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7807</v>
      </c>
      <c r="I10">
        <f t="shared" si="4"/>
        <v>5578</v>
      </c>
    </row>
    <row r="11" spans="1:9" ht="12.75" customHeight="1" x14ac:dyDescent="0.2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7806</v>
      </c>
      <c r="I11">
        <f t="shared" si="4"/>
        <v>5577</v>
      </c>
    </row>
    <row r="12" spans="1:9" ht="12.75" customHeight="1" x14ac:dyDescent="0.2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7799</v>
      </c>
      <c r="I12">
        <f t="shared" si="4"/>
        <v>5572</v>
      </c>
    </row>
    <row r="13" spans="1:9" ht="12.75" customHeight="1" x14ac:dyDescent="0.2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7791</v>
      </c>
      <c r="I13">
        <f t="shared" si="4"/>
        <v>5566</v>
      </c>
    </row>
    <row r="14" spans="1:9" ht="12.75" customHeight="1" x14ac:dyDescent="0.2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7788</v>
      </c>
      <c r="I14">
        <f t="shared" si="4"/>
        <v>5563</v>
      </c>
    </row>
    <row r="15" spans="1:9" ht="12.75" customHeight="1" x14ac:dyDescent="0.2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7784</v>
      </c>
      <c r="I15">
        <f t="shared" si="4"/>
        <v>5561</v>
      </c>
    </row>
    <row r="16" spans="1:9" ht="12.75" customHeight="1" x14ac:dyDescent="0.2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7783</v>
      </c>
      <c r="I16">
        <f t="shared" si="4"/>
        <v>5560</v>
      </c>
    </row>
    <row r="17" spans="1:9" ht="12.75" customHeight="1" x14ac:dyDescent="0.2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7778</v>
      </c>
      <c r="I17">
        <f t="shared" si="4"/>
        <v>5557</v>
      </c>
    </row>
    <row r="18" spans="1:9" ht="12.75" customHeight="1" x14ac:dyDescent="0.2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7775</v>
      </c>
      <c r="I18">
        <f t="shared" si="4"/>
        <v>5554</v>
      </c>
    </row>
    <row r="19" spans="1:9" ht="12.75" customHeight="1" x14ac:dyDescent="0.2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7039</v>
      </c>
      <c r="I19">
        <f t="shared" si="4"/>
        <v>5028</v>
      </c>
    </row>
    <row r="20" spans="1:9" ht="12.75" customHeight="1" x14ac:dyDescent="0.2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7768</v>
      </c>
      <c r="I20">
        <f t="shared" si="4"/>
        <v>5549</v>
      </c>
    </row>
    <row r="21" spans="1:9" ht="12.75" customHeight="1" x14ac:dyDescent="0.2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7766</v>
      </c>
      <c r="I21">
        <f t="shared" si="4"/>
        <v>5548</v>
      </c>
    </row>
    <row r="22" spans="1:9" ht="12.75" customHeight="1" x14ac:dyDescent="0.2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7763</v>
      </c>
      <c r="I22">
        <f t="shared" si="4"/>
        <v>5546</v>
      </c>
    </row>
    <row r="23" spans="1:9" ht="12.75" customHeight="1" x14ac:dyDescent="0.2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7393</v>
      </c>
      <c r="I23">
        <f t="shared" si="4"/>
        <v>5282</v>
      </c>
    </row>
    <row r="24" spans="1:9" ht="12.75" customHeight="1" x14ac:dyDescent="0.2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7756</v>
      </c>
      <c r="I24">
        <f t="shared" si="4"/>
        <v>5541</v>
      </c>
    </row>
    <row r="25" spans="1:9" ht="12.75" customHeight="1" x14ac:dyDescent="0.2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7751</v>
      </c>
      <c r="I25">
        <f t="shared" si="4"/>
        <v>5538</v>
      </c>
    </row>
    <row r="26" spans="1:9" ht="12.75" customHeight="1" x14ac:dyDescent="0.2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7746</v>
      </c>
      <c r="I26">
        <f t="shared" si="4"/>
        <v>5533</v>
      </c>
    </row>
    <row r="27" spans="1:9" ht="12.75" customHeight="1" x14ac:dyDescent="0.2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7376</v>
      </c>
      <c r="I27">
        <f t="shared" si="4"/>
        <v>5269</v>
      </c>
    </row>
    <row r="28" spans="1:9" ht="12.75" customHeight="1" x14ac:dyDescent="0.2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5913</v>
      </c>
      <c r="I28">
        <f t="shared" si="4"/>
        <v>4224</v>
      </c>
    </row>
    <row r="29" spans="1:9" ht="12.75" customHeight="1" x14ac:dyDescent="0.2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7736</v>
      </c>
      <c r="I29">
        <f t="shared" si="4"/>
        <v>5527</v>
      </c>
    </row>
    <row r="30" spans="1:9" ht="12.75" customHeight="1" x14ac:dyDescent="0.2">
      <c r="A30" s="33"/>
    </row>
    <row r="31" spans="1:9" ht="12.75" customHeight="1" x14ac:dyDescent="0.2">
      <c r="A31" s="33"/>
    </row>
    <row r="32" spans="1:9" ht="12.75" customHeight="1" x14ac:dyDescent="0.2">
      <c r="A32" s="33"/>
    </row>
    <row r="33" spans="1:1" ht="12.75" customHeight="1" x14ac:dyDescent="0.2">
      <c r="A33" s="33"/>
    </row>
    <row r="34" spans="1:1" ht="12.75" customHeight="1" x14ac:dyDescent="0.2">
      <c r="A34" s="33"/>
    </row>
    <row r="35" spans="1:1" ht="12.75" customHeight="1" x14ac:dyDescent="0.2">
      <c r="A35" s="33"/>
    </row>
    <row r="36" spans="1:1" ht="12.75" customHeight="1" x14ac:dyDescent="0.2">
      <c r="A36" s="33"/>
    </row>
    <row r="37" spans="1:1" ht="12.75" customHeight="1" x14ac:dyDescent="0.2">
      <c r="A37" s="33"/>
    </row>
    <row r="38" spans="1:1" ht="12.75" customHeight="1" x14ac:dyDescent="0.2">
      <c r="A38" s="33"/>
    </row>
    <row r="39" spans="1:1" ht="12.75" customHeight="1" x14ac:dyDescent="0.2">
      <c r="A39" s="33"/>
    </row>
    <row r="40" spans="1:1" ht="12.75" customHeight="1" x14ac:dyDescent="0.2">
      <c r="A40" s="33"/>
    </row>
    <row r="41" spans="1:1" ht="12.75" customHeight="1" x14ac:dyDescent="0.2">
      <c r="A41" s="33"/>
    </row>
    <row r="42" spans="1:1" ht="12.75" customHeight="1" x14ac:dyDescent="0.2">
      <c r="A42" s="33"/>
    </row>
    <row r="43" spans="1:1" ht="12.75" customHeight="1" x14ac:dyDescent="0.2">
      <c r="A43" s="33"/>
    </row>
    <row r="44" spans="1:1" ht="12.75" customHeight="1" x14ac:dyDescent="0.2">
      <c r="A44" s="33"/>
    </row>
    <row r="45" spans="1:1" ht="12.75" customHeight="1" x14ac:dyDescent="0.2">
      <c r="A45" s="33"/>
    </row>
    <row r="46" spans="1:1" ht="12.75" customHeight="1" x14ac:dyDescent="0.2">
      <c r="A46" s="33"/>
    </row>
    <row r="47" spans="1:1" ht="12.75" customHeight="1" x14ac:dyDescent="0.2">
      <c r="A47" s="33"/>
    </row>
    <row r="48" spans="1:1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Tommaso Russo</cp:lastModifiedBy>
  <dcterms:created xsi:type="dcterms:W3CDTF">2005-04-12T12:35:30Z</dcterms:created>
  <dcterms:modified xsi:type="dcterms:W3CDTF">2024-05-31T17:00:31Z</dcterms:modified>
</cp:coreProperties>
</file>