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ntonakis\Google Drive\Scripts\AnalyticsProj\cdgr_traffic\TV Spots\"/>
    </mc:Choice>
  </mc:AlternateContent>
  <bookViews>
    <workbookView xWindow="240" yWindow="96" windowWidth="24840" windowHeight="14316"/>
  </bookViews>
  <sheets>
    <sheet name="Φύλλο4" sheetId="4" r:id="rId1"/>
    <sheet name="Φύλλο4 (2)" sheetId="6" r:id="rId2"/>
  </sheets>
  <definedNames>
    <definedName name="_xlnm._FilterDatabase" localSheetId="0" hidden="1">Φύλλο4!$A$6:$K$104</definedName>
    <definedName name="_xlnm._FilterDatabase" localSheetId="1" hidden="1">'Φύλλο4 (2)'!$A$6:$J$104</definedName>
  </definedNames>
  <calcPr calcId="152511"/>
</workbook>
</file>

<file path=xl/calcChain.xml><?xml version="1.0" encoding="utf-8"?>
<calcChain xmlns="http://schemas.openxmlformats.org/spreadsheetml/2006/main">
  <c r="P104" i="4" l="1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O104" i="4"/>
  <c r="N104" i="4"/>
  <c r="O103" i="4"/>
  <c r="N103" i="4"/>
  <c r="O102" i="4"/>
  <c r="N102" i="4"/>
  <c r="O101" i="4"/>
  <c r="N101" i="4"/>
  <c r="O100" i="4"/>
  <c r="N100" i="4"/>
  <c r="O99" i="4"/>
  <c r="N99" i="4"/>
  <c r="O98" i="4"/>
  <c r="N98" i="4"/>
  <c r="O97" i="4"/>
  <c r="N97" i="4"/>
  <c r="O96" i="4"/>
  <c r="N96" i="4"/>
  <c r="O95" i="4"/>
  <c r="N95" i="4"/>
  <c r="O94" i="4"/>
  <c r="N94" i="4"/>
  <c r="O93" i="4"/>
  <c r="N93" i="4"/>
  <c r="O92" i="4"/>
  <c r="N92" i="4"/>
  <c r="O91" i="4"/>
  <c r="N91" i="4"/>
  <c r="O90" i="4"/>
  <c r="N90" i="4"/>
  <c r="O89" i="4"/>
  <c r="N89" i="4"/>
  <c r="O88" i="4"/>
  <c r="N88" i="4"/>
  <c r="O87" i="4"/>
  <c r="N87" i="4"/>
  <c r="O86" i="4"/>
  <c r="N86" i="4"/>
  <c r="O85" i="4"/>
  <c r="N85" i="4"/>
  <c r="O84" i="4"/>
  <c r="N84" i="4"/>
  <c r="O83" i="4"/>
  <c r="N83" i="4"/>
  <c r="O82" i="4"/>
  <c r="N82" i="4"/>
  <c r="O81" i="4"/>
  <c r="N81" i="4"/>
  <c r="O80" i="4"/>
  <c r="N80" i="4"/>
  <c r="O79" i="4"/>
  <c r="N79" i="4"/>
  <c r="O78" i="4"/>
  <c r="N78" i="4"/>
  <c r="O77" i="4"/>
  <c r="N77" i="4"/>
  <c r="O76" i="4"/>
  <c r="N76" i="4"/>
  <c r="O75" i="4"/>
  <c r="N75" i="4"/>
  <c r="O74" i="4"/>
  <c r="N74" i="4"/>
  <c r="O73" i="4"/>
  <c r="N73" i="4"/>
  <c r="O72" i="4"/>
  <c r="N72" i="4"/>
  <c r="O71" i="4"/>
  <c r="N71" i="4"/>
  <c r="O70" i="4"/>
  <c r="N70" i="4"/>
  <c r="O69" i="4"/>
  <c r="N69" i="4"/>
  <c r="O68" i="4"/>
  <c r="N68" i="4"/>
  <c r="O67" i="4"/>
  <c r="N67" i="4"/>
  <c r="O66" i="4"/>
  <c r="N66" i="4"/>
  <c r="O65" i="4"/>
  <c r="N65" i="4"/>
  <c r="O64" i="4"/>
  <c r="N64" i="4"/>
  <c r="O63" i="4"/>
  <c r="N63" i="4"/>
  <c r="O62" i="4"/>
  <c r="N62" i="4"/>
  <c r="O61" i="4"/>
  <c r="N61" i="4"/>
  <c r="O60" i="4"/>
  <c r="N60" i="4"/>
  <c r="O59" i="4"/>
  <c r="N59" i="4"/>
  <c r="O58" i="4"/>
  <c r="N58" i="4"/>
  <c r="O57" i="4"/>
  <c r="N57" i="4"/>
  <c r="O56" i="4"/>
  <c r="N56" i="4"/>
  <c r="O55" i="4"/>
  <c r="N55" i="4"/>
  <c r="O54" i="4"/>
  <c r="N54" i="4"/>
  <c r="O53" i="4"/>
  <c r="N53" i="4"/>
  <c r="O52" i="4"/>
  <c r="N52" i="4"/>
  <c r="O51" i="4"/>
  <c r="N51" i="4"/>
  <c r="O50" i="4"/>
  <c r="N50" i="4"/>
  <c r="O49" i="4"/>
  <c r="N49" i="4"/>
  <c r="O48" i="4"/>
  <c r="N48" i="4"/>
  <c r="O47" i="4"/>
  <c r="N47" i="4"/>
  <c r="O46" i="4"/>
  <c r="N46" i="4"/>
  <c r="O45" i="4"/>
  <c r="N45" i="4"/>
  <c r="O44" i="4"/>
  <c r="N44" i="4"/>
  <c r="O43" i="4"/>
  <c r="N43" i="4"/>
  <c r="O42" i="4"/>
  <c r="N42" i="4"/>
  <c r="O41" i="4"/>
  <c r="N41" i="4"/>
  <c r="O40" i="4"/>
  <c r="N40" i="4"/>
  <c r="O39" i="4"/>
  <c r="N39" i="4"/>
  <c r="O38" i="4"/>
  <c r="N38" i="4"/>
  <c r="O37" i="4"/>
  <c r="N37" i="4"/>
  <c r="O36" i="4"/>
  <c r="N36" i="4"/>
  <c r="O35" i="4"/>
  <c r="N35" i="4"/>
  <c r="O34" i="4"/>
  <c r="N34" i="4"/>
  <c r="O33" i="4"/>
  <c r="N33" i="4"/>
  <c r="O32" i="4"/>
  <c r="N32" i="4"/>
  <c r="O31" i="4"/>
  <c r="N31" i="4"/>
  <c r="O30" i="4"/>
  <c r="N30" i="4"/>
  <c r="O29" i="4"/>
  <c r="N29" i="4"/>
  <c r="O28" i="4"/>
  <c r="N28" i="4"/>
  <c r="O27" i="4"/>
  <c r="N27" i="4"/>
  <c r="O26" i="4"/>
  <c r="N26" i="4"/>
  <c r="O25" i="4"/>
  <c r="N25" i="4"/>
  <c r="O24" i="4"/>
  <c r="N24" i="4"/>
  <c r="O23" i="4"/>
  <c r="N23" i="4"/>
  <c r="O22" i="4"/>
  <c r="N22" i="4"/>
  <c r="O21" i="4"/>
  <c r="N21" i="4"/>
  <c r="O20" i="4"/>
  <c r="N20" i="4"/>
  <c r="O19" i="4"/>
  <c r="N19" i="4"/>
  <c r="O18" i="4"/>
  <c r="N18" i="4"/>
  <c r="O17" i="4"/>
  <c r="N17" i="4"/>
  <c r="O16" i="4"/>
  <c r="N16" i="4"/>
  <c r="O15" i="4"/>
  <c r="N15" i="4"/>
  <c r="O14" i="4"/>
  <c r="N14" i="4"/>
  <c r="O13" i="4"/>
  <c r="N13" i="4"/>
  <c r="O12" i="4"/>
  <c r="N12" i="4"/>
  <c r="O11" i="4"/>
  <c r="N11" i="4"/>
  <c r="O10" i="4"/>
  <c r="N10" i="4"/>
  <c r="O9" i="4"/>
  <c r="N9" i="4"/>
  <c r="O8" i="4"/>
  <c r="N8" i="4"/>
  <c r="O7" i="4"/>
  <c r="N7" i="4"/>
  <c r="L104" i="4" l="1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M9" i="4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M51" i="4" s="1"/>
  <c r="M52" i="4" s="1"/>
  <c r="M53" i="4" s="1"/>
  <c r="M54" i="4" s="1"/>
  <c r="M55" i="4" s="1"/>
  <c r="M56" i="4" s="1"/>
  <c r="M57" i="4" s="1"/>
  <c r="M58" i="4" s="1"/>
  <c r="M59" i="4" s="1"/>
  <c r="M60" i="4" s="1"/>
  <c r="M61" i="4" s="1"/>
  <c r="M62" i="4" s="1"/>
  <c r="M63" i="4" s="1"/>
  <c r="M64" i="4" s="1"/>
  <c r="M65" i="4" s="1"/>
  <c r="M66" i="4" s="1"/>
  <c r="M67" i="4" s="1"/>
  <c r="M68" i="4" s="1"/>
  <c r="M69" i="4" s="1"/>
  <c r="M70" i="4" s="1"/>
  <c r="M71" i="4" s="1"/>
  <c r="M72" i="4" s="1"/>
  <c r="M73" i="4" s="1"/>
  <c r="M74" i="4" s="1"/>
  <c r="M75" i="4" s="1"/>
  <c r="M76" i="4" s="1"/>
  <c r="M77" i="4" s="1"/>
  <c r="M78" i="4" s="1"/>
  <c r="M79" i="4" s="1"/>
  <c r="M80" i="4" s="1"/>
  <c r="M81" i="4" s="1"/>
  <c r="M82" i="4" s="1"/>
  <c r="M83" i="4" s="1"/>
  <c r="M84" i="4" s="1"/>
  <c r="M85" i="4" s="1"/>
  <c r="M86" i="4" s="1"/>
  <c r="M87" i="4" s="1"/>
  <c r="M88" i="4" s="1"/>
  <c r="M89" i="4" s="1"/>
  <c r="M90" i="4" s="1"/>
  <c r="M91" i="4" s="1"/>
  <c r="M92" i="4" s="1"/>
  <c r="M93" i="4" s="1"/>
  <c r="M94" i="4" s="1"/>
  <c r="M95" i="4" s="1"/>
  <c r="M96" i="4" s="1"/>
  <c r="M97" i="4" s="1"/>
  <c r="M98" i="4" s="1"/>
  <c r="M99" i="4" s="1"/>
  <c r="M100" i="4" s="1"/>
  <c r="M101" i="4" s="1"/>
  <c r="M102" i="4" s="1"/>
  <c r="M103" i="4" s="1"/>
  <c r="M104" i="4" s="1"/>
  <c r="M8" i="4"/>
  <c r="K104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L9" i="6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L84" i="6" s="1"/>
  <c r="L85" i="6" s="1"/>
  <c r="L86" i="6" s="1"/>
  <c r="L87" i="6" s="1"/>
  <c r="L88" i="6" s="1"/>
  <c r="L89" i="6" s="1"/>
  <c r="L90" i="6" s="1"/>
  <c r="L91" i="6" s="1"/>
  <c r="L92" i="6" s="1"/>
  <c r="L93" i="6" s="1"/>
  <c r="L94" i="6" s="1"/>
  <c r="L95" i="6" s="1"/>
  <c r="L96" i="6" s="1"/>
  <c r="L97" i="6" s="1"/>
  <c r="L98" i="6" s="1"/>
  <c r="L99" i="6" s="1"/>
  <c r="L100" i="6" s="1"/>
  <c r="L101" i="6" s="1"/>
  <c r="L102" i="6" s="1"/>
  <c r="L103" i="6" s="1"/>
  <c r="L104" i="6" s="1"/>
  <c r="K9" i="6"/>
  <c r="K8" i="6"/>
  <c r="L8" i="6"/>
  <c r="K7" i="6"/>
  <c r="H104" i="6"/>
  <c r="J104" i="6" s="1"/>
  <c r="H103" i="6"/>
  <c r="J103" i="6" s="1"/>
  <c r="H102" i="6"/>
  <c r="J102" i="6" s="1"/>
  <c r="H101" i="6"/>
  <c r="J101" i="6" s="1"/>
  <c r="H100" i="6"/>
  <c r="J100" i="6" s="1"/>
  <c r="H99" i="6"/>
  <c r="J99" i="6" s="1"/>
  <c r="H98" i="6"/>
  <c r="J98" i="6" s="1"/>
  <c r="I104" i="4" l="1"/>
  <c r="K104" i="4" s="1"/>
  <c r="I103" i="4"/>
  <c r="K103" i="4" s="1"/>
  <c r="I102" i="4"/>
  <c r="K102" i="4" s="1"/>
  <c r="I101" i="4"/>
  <c r="K101" i="4" s="1"/>
  <c r="I100" i="4"/>
  <c r="K100" i="4" s="1"/>
  <c r="I99" i="4"/>
  <c r="K99" i="4" s="1"/>
  <c r="I98" i="4"/>
  <c r="K98" i="4" l="1"/>
</calcChain>
</file>

<file path=xl/sharedStrings.xml><?xml version="1.0" encoding="utf-8"?>
<sst xmlns="http://schemas.openxmlformats.org/spreadsheetml/2006/main" count="1293" uniqueCount="291">
  <si>
    <t>Date</t>
  </si>
  <si>
    <t>Day (Of week)</t>
  </si>
  <si>
    <t>Time</t>
  </si>
  <si>
    <t>Μέσο</t>
  </si>
  <si>
    <t>Program</t>
  </si>
  <si>
    <t>Actual Time</t>
  </si>
  <si>
    <t>Διάρκεια</t>
  </si>
  <si>
    <t>24/01/2015</t>
  </si>
  <si>
    <t>Σαβ</t>
  </si>
  <si>
    <t>12:00</t>
  </si>
  <si>
    <t>ΣΚΑΙ</t>
  </si>
  <si>
    <t>GOAL ΧΩΡΙΣ ΣΥΝΟΡΑ</t>
  </si>
  <si>
    <t>12:20</t>
  </si>
  <si>
    <t>15:45</t>
  </si>
  <si>
    <t>STAR</t>
  </si>
  <si>
    <t>ΦΙΛΑΡΑΚΙΑ : ΦΙΛΑΡΑΚΙΑ. ΤΑ</t>
  </si>
  <si>
    <t>15:53</t>
  </si>
  <si>
    <t>16:40</t>
  </si>
  <si>
    <t xml:space="preserve">THE BIG BANG THEORY </t>
  </si>
  <si>
    <t>17:24</t>
  </si>
  <si>
    <t>17:00</t>
  </si>
  <si>
    <t>ALPHA</t>
  </si>
  <si>
    <t>ANNITAGR</t>
  </si>
  <si>
    <t>17:22</t>
  </si>
  <si>
    <t>17:50</t>
  </si>
  <si>
    <t>**HART OF DIXIE : HART OF DIXIE                  HART OF DIXIE</t>
  </si>
  <si>
    <t>18:43</t>
  </si>
  <si>
    <t>18:00</t>
  </si>
  <si>
    <t>ANT1</t>
  </si>
  <si>
    <t>Ε/Τ:ΜΕΡΙΚΟΙ ΤΟ ΠΡΟΤΙΜΟΥΝ ΚΡΥΟ</t>
  </si>
  <si>
    <t>19:15</t>
  </si>
  <si>
    <t>18:45</t>
  </si>
  <si>
    <t>COVERT AFFAIRS : COVERT AFFAIRS                 COVERT AFFAIRS</t>
  </si>
  <si>
    <t>19:35</t>
  </si>
  <si>
    <t>20:58</t>
  </si>
  <si>
    <t>MEGA</t>
  </si>
  <si>
    <t>ΔΕΛΤΙΟ ΚΑΙΡΟΥ (ΒΡΑΔΙΝΟ)</t>
  </si>
  <si>
    <t>21:18</t>
  </si>
  <si>
    <t>21:00</t>
  </si>
  <si>
    <t>ΣΤΗΝ ΥΓΕΙΑ ΜΑΣ</t>
  </si>
  <si>
    <t>22:26</t>
  </si>
  <si>
    <t>21:10</t>
  </si>
  <si>
    <t>Ξ/Τ : ΝΤΕΝΙΣ Ο ΤΡΟΜΕΡΟΣ</t>
  </si>
  <si>
    <t>22:39</t>
  </si>
  <si>
    <t>21:15</t>
  </si>
  <si>
    <t>E/Τ : ΖΗΤΗΤΑΙ ΨΕΥΤΗΣ</t>
  </si>
  <si>
    <t>22:08</t>
  </si>
  <si>
    <t>22:00</t>
  </si>
  <si>
    <t>FROZEN PLANET</t>
  </si>
  <si>
    <t>22:11</t>
  </si>
  <si>
    <t>23:15</t>
  </si>
  <si>
    <t xml:space="preserve">Ξ/Τ : RΟCK THE AGES </t>
  </si>
  <si>
    <t>23:41</t>
  </si>
  <si>
    <t>25/01/2015</t>
  </si>
  <si>
    <t>Κυρ</t>
  </si>
  <si>
    <t>06:00</t>
  </si>
  <si>
    <t>ΕΚΛΟΓΕΣ 2015 Γ. ΑΥΤΙΑΣ</t>
  </si>
  <si>
    <t>07:39</t>
  </si>
  <si>
    <t>07:00</t>
  </si>
  <si>
    <t>MEGA ΣΑΒΒΑΤΟΚΥΡΙΑΚΟ</t>
  </si>
  <si>
    <t>09:05</t>
  </si>
  <si>
    <t>09:00</t>
  </si>
  <si>
    <t>ΕΚΛΟΓΕΣ 2015 ΤΑΚΗΣ ΧΑΤΖΗΣ</t>
  </si>
  <si>
    <t>10:35</t>
  </si>
  <si>
    <t>11:00</t>
  </si>
  <si>
    <t>ΕΚΛΟΓΕΣ 2015  ΛΥΡΙΤΖΗΣ-ΟΙΚΟΝΟΜΟΥ</t>
  </si>
  <si>
    <t>12:25</t>
  </si>
  <si>
    <t>17:45</t>
  </si>
  <si>
    <t>ΕΣ: ΕΚΛΟΓΕΣ 2015</t>
  </si>
  <si>
    <t>17:51</t>
  </si>
  <si>
    <t>18:24</t>
  </si>
  <si>
    <t>26:02</t>
  </si>
  <si>
    <t>26:24</t>
  </si>
  <si>
    <t>ΕΚΛΟΓΕΣ 2015</t>
  </si>
  <si>
    <t>17:57</t>
  </si>
  <si>
    <t>ΕΚΛΟΓΕΣ 2015 ΜΕ Μ ΧΟΥΚΛΗ</t>
  </si>
  <si>
    <t>26:41</t>
  </si>
  <si>
    <t>26:57</t>
  </si>
  <si>
    <t>ΕΚΛΟΓΕΣ 2015 ΣΙΑ ΚΟΣΙΩΝΗ</t>
  </si>
  <si>
    <t>22:57</t>
  </si>
  <si>
    <t>24:01</t>
  </si>
  <si>
    <t>24:56</t>
  </si>
  <si>
    <t>26:31</t>
  </si>
  <si>
    <t>18:30</t>
  </si>
  <si>
    <t>26:25</t>
  </si>
  <si>
    <t>26:28</t>
  </si>
  <si>
    <t>26/01/2015</t>
  </si>
  <si>
    <t>Δευ</t>
  </si>
  <si>
    <t>19:50</t>
  </si>
  <si>
    <t xml:space="preserve">ΚΑΙΡΟΣ </t>
  </si>
  <si>
    <t>20:09</t>
  </si>
  <si>
    <t>19:55</t>
  </si>
  <si>
    <t>**ΕΣ: / ΚΕΝΤΡΙΚΟ ΔΕΛΤΙΟ : ΔΕΛΤΙΟ ΕΙΔΗΣΕΩΝ ΚΕΝΤΡΙΚΟ</t>
  </si>
  <si>
    <t>21:01</t>
  </si>
  <si>
    <t>20:00</t>
  </si>
  <si>
    <t>ANT1 NEWS - 20:00</t>
  </si>
  <si>
    <t>21:59</t>
  </si>
  <si>
    <t>ΚΕΝΤΡΙΚΟ ΔΕΛΤΙΟ ΕΙΔΗΣΕΩΝ</t>
  </si>
  <si>
    <t>21:28</t>
  </si>
  <si>
    <t>HOT SEAT</t>
  </si>
  <si>
    <t>20:10</t>
  </si>
  <si>
    <t xml:space="preserve">ΔΕΛΤΙΟ ΚΑΙΡΟΥ </t>
  </si>
  <si>
    <t>22:01</t>
  </si>
  <si>
    <t>21:36</t>
  </si>
  <si>
    <t>ΜΗΝ ΑΡΧΙΖΕΙΣ ΤΗΝ</t>
  </si>
  <si>
    <t>21:49</t>
  </si>
  <si>
    <t>**Ξ/Τ : 2 GUNS</t>
  </si>
  <si>
    <t>21:34</t>
  </si>
  <si>
    <t>LMB: Ξ/Τ : 2 GUNS</t>
  </si>
  <si>
    <t>22:12</t>
  </si>
  <si>
    <t>22:15</t>
  </si>
  <si>
    <t>ΣΚΑΙ ΘΕΜΑ</t>
  </si>
  <si>
    <t>22:35</t>
  </si>
  <si>
    <t>22:30</t>
  </si>
  <si>
    <t>LMB:Ξ/Τ : THE BANK JOB ΤΟ</t>
  </si>
  <si>
    <t>23:17</t>
  </si>
  <si>
    <t>ΚΑΤΩ ΠΑΡΤΑΛΙ</t>
  </si>
  <si>
    <t>23:28</t>
  </si>
  <si>
    <t>ΡΑΔΙΟ ΑΡΒΥΛΑ</t>
  </si>
  <si>
    <t>23:39</t>
  </si>
  <si>
    <t>27/01/2015</t>
  </si>
  <si>
    <t>Τρι</t>
  </si>
  <si>
    <t>21:30</t>
  </si>
  <si>
    <t>ΜΗΝ ΑΡΧΙΖΕΙΣ ΤΗ ΜΟΥΡΜΟΥΡΑ</t>
  </si>
  <si>
    <t>21:56</t>
  </si>
  <si>
    <t>*NCIS : NCIS</t>
  </si>
  <si>
    <t>21:54</t>
  </si>
  <si>
    <t>22:10</t>
  </si>
  <si>
    <t>Ξ/Τ : Ο ΠΛΗΡΟΦΟΡΙΟΔΟΤΗΣ</t>
  </si>
  <si>
    <t>24:41</t>
  </si>
  <si>
    <t>ΤΑΜΑΜ  -Ε-</t>
  </si>
  <si>
    <t>23:06</t>
  </si>
  <si>
    <t>CSI LAS MIAMI</t>
  </si>
  <si>
    <t>22:24</t>
  </si>
  <si>
    <t>ΕΘΝΙΚΗ ΕΛΛΑΔΟΣ</t>
  </si>
  <si>
    <t>23:30</t>
  </si>
  <si>
    <t>LMB:ΤΑ ΚΑΡΝΤΑΣΙΑΝΣ</t>
  </si>
  <si>
    <t>24:03</t>
  </si>
  <si>
    <t>CSI LAS VEGAS</t>
  </si>
  <si>
    <t>23:22</t>
  </si>
  <si>
    <t>28/01/2015</t>
  </si>
  <si>
    <t>Τετ</t>
  </si>
  <si>
    <t>ΜΠΡΟΥΣΚΟ</t>
  </si>
  <si>
    <t>19:06</t>
  </si>
  <si>
    <t>20:37</t>
  </si>
  <si>
    <t>21:25</t>
  </si>
  <si>
    <t>ΜΗΝ ΑΡΧΙΖΕΙΣ ΤΗΝ (E)</t>
  </si>
  <si>
    <t>NCIS : NCIS</t>
  </si>
  <si>
    <t>ΔΙΚΑΙΩΣΗ</t>
  </si>
  <si>
    <t>22:14</t>
  </si>
  <si>
    <t>LMB:ΒΡΑΔΙΝΗ ΕΛΛΗΝΙΚΗ : ΞΥΠΟΛΗΤΟΣ</t>
  </si>
  <si>
    <t>22:31</t>
  </si>
  <si>
    <t>LMB: Ξ/Τ : Η ΝΥΧΤΑ ΜΑΣ ΑΝΗΚΕΙ</t>
  </si>
  <si>
    <t>23:36</t>
  </si>
  <si>
    <t>Ξ/Τ : Η ΝΥΧΤΑ ΜΑΣ ΑΝΗΚΕΙ</t>
  </si>
  <si>
    <t>22:54</t>
  </si>
  <si>
    <t>22:34</t>
  </si>
  <si>
    <t>29/01/2015</t>
  </si>
  <si>
    <t>Πεμ</t>
  </si>
  <si>
    <t>19:04</t>
  </si>
  <si>
    <t>20:11</t>
  </si>
  <si>
    <t>21:26</t>
  </si>
  <si>
    <t>ΤΟ ΣΟΙ ΣΟΥ</t>
  </si>
  <si>
    <t>21:53</t>
  </si>
  <si>
    <t>30/01/2015</t>
  </si>
  <si>
    <t>Παρ</t>
  </si>
  <si>
    <t>ΑΚΟΥ ΤΙ ΕΙΠΑΝ</t>
  </si>
  <si>
    <t>21:55</t>
  </si>
  <si>
    <t>ΟΙ ΣΥΜΜΑΘΗΤΕΣ</t>
  </si>
  <si>
    <t>ΜΑΡΚΟΣ ΣΕΦΕΡΛΗΣ / Ο ΜΑΓΟΣ ΤΟΥ ΡΟΖ</t>
  </si>
  <si>
    <t>22:50</t>
  </si>
  <si>
    <t>ΜΗΝ ΑΡΧΙΖΕΙΣ ΤΗΝ ΜΟΥΡΜΟΥΡΑ (Ε)</t>
  </si>
  <si>
    <t>22:32</t>
  </si>
  <si>
    <t>ΝΕΡΙΤ PLUS</t>
  </si>
  <si>
    <t>T.O.Α : : ΠΑΟ-ΓΑΛΑΤΑΣΑΡΑΙ</t>
  </si>
  <si>
    <t>Τ.0.Γ :: ΠΑΟ-ΓΑΛΑΤΑΣΑΡΑΙ</t>
  </si>
  <si>
    <t>22:47</t>
  </si>
  <si>
    <t>31/01/2015</t>
  </si>
  <si>
    <t>12:17</t>
  </si>
  <si>
    <t>15:57</t>
  </si>
  <si>
    <t>17:27</t>
  </si>
  <si>
    <t>ΕΣ: / ΚΕΝΤΡΙΚΟ ΔΕΛΤΙΟ : ΔΕΛΤΙΟ ΕΙΔΗΣΕΩΝ ΚΕΝΤΡΙΚΟ</t>
  </si>
  <si>
    <t>20:55</t>
  </si>
  <si>
    <t>21:19</t>
  </si>
  <si>
    <t>LMB:Ε/Τ : Η ΔΕ ΓΥΝΗ ΝΑ ΦΟΒΗΤΑΙ ΤΟΝ ΑΝΔΡΑ</t>
  </si>
  <si>
    <t>Ξ/Τ : HITCH</t>
  </si>
  <si>
    <t>22:56</t>
  </si>
  <si>
    <t>01/02/2015</t>
  </si>
  <si>
    <t>14:50</t>
  </si>
  <si>
    <t>Ξ/Τ : FUN WITH DICK AND JANE</t>
  </si>
  <si>
    <t>TWO BROKE GIRLS : TWO BROKE GIRLS                TWO BROKE GIRLS</t>
  </si>
  <si>
    <t>ΙΑΤΡΙΚΕΣ ΥΠΟΘΕΣΕΙΣ : HOUSE</t>
  </si>
  <si>
    <t>Ξ/Τ : ΑΓΩΝΕΣ ΠΕΙΝΑΣ</t>
  </si>
  <si>
    <t xml:space="preserve"> DANCING WITH THE STARS</t>
  </si>
  <si>
    <t>21:45</t>
  </si>
  <si>
    <t>GOAL</t>
  </si>
  <si>
    <t>Τελική προ ΦΠΑ</t>
  </si>
  <si>
    <t>Σειρά/Σύνολο</t>
  </si>
  <si>
    <t>5/11</t>
  </si>
  <si>
    <t>2/4</t>
  </si>
  <si>
    <t>2/3</t>
  </si>
  <si>
    <t>2/19</t>
  </si>
  <si>
    <t>12/19</t>
  </si>
  <si>
    <t>6/12</t>
  </si>
  <si>
    <t>4/8</t>
  </si>
  <si>
    <t>1/3</t>
  </si>
  <si>
    <t>4/12</t>
  </si>
  <si>
    <t>10/12</t>
  </si>
  <si>
    <t>8/14</t>
  </si>
  <si>
    <t>12/13</t>
  </si>
  <si>
    <t>21/23</t>
  </si>
  <si>
    <t>4/6</t>
  </si>
  <si>
    <t>4/19</t>
  </si>
  <si>
    <t>8/18</t>
  </si>
  <si>
    <t>10/10</t>
  </si>
  <si>
    <t>3/15</t>
  </si>
  <si>
    <t>5/12</t>
  </si>
  <si>
    <t>6/8</t>
  </si>
  <si>
    <t>2/8</t>
  </si>
  <si>
    <t>1/6</t>
  </si>
  <si>
    <t>4/7</t>
  </si>
  <si>
    <t>16/18</t>
  </si>
  <si>
    <t>10/11</t>
  </si>
  <si>
    <t>1/10</t>
  </si>
  <si>
    <t>13/13</t>
  </si>
  <si>
    <t>3/5</t>
  </si>
  <si>
    <t>5/7</t>
  </si>
  <si>
    <t>8/9</t>
  </si>
  <si>
    <t>5/26</t>
  </si>
  <si>
    <t>1/20</t>
  </si>
  <si>
    <t>4/13</t>
  </si>
  <si>
    <t>1/8</t>
  </si>
  <si>
    <t>1/9</t>
  </si>
  <si>
    <t>9/9</t>
  </si>
  <si>
    <t>1/11</t>
  </si>
  <si>
    <t>7/9</t>
  </si>
  <si>
    <t>6/7</t>
  </si>
  <si>
    <t>8/10</t>
  </si>
  <si>
    <t>10/13</t>
  </si>
  <si>
    <t>4/5</t>
  </si>
  <si>
    <t>9/10</t>
  </si>
  <si>
    <t>6/17</t>
  </si>
  <si>
    <t>2/7</t>
  </si>
  <si>
    <t>1/13</t>
  </si>
  <si>
    <t>1/4</t>
  </si>
  <si>
    <t>1/2</t>
  </si>
  <si>
    <t>1/5</t>
  </si>
  <si>
    <t>11/11</t>
  </si>
  <si>
    <t xml:space="preserve">Τηλεοπτικό Πρόγραμμα </t>
  </si>
  <si>
    <t>ΗΛΕΚΤΡΟΝΙΚΗ ΕΠΕΞΕΡΓΑΣΙΑ ΠΛΗΡΟΦ. ΤΗΛΕΜΑPΚΕΤΙΚΗΣ AE</t>
  </si>
  <si>
    <t>Περίοδος : 24/01/2015 - 01/02/2015</t>
  </si>
  <si>
    <t>Κοινό Στόχος : 15-44</t>
  </si>
  <si>
    <t>13/17</t>
  </si>
  <si>
    <t>1/1</t>
  </si>
  <si>
    <t>3/9</t>
  </si>
  <si>
    <t>3/10</t>
  </si>
  <si>
    <t>3/16</t>
  </si>
  <si>
    <t>4/4</t>
  </si>
  <si>
    <t>5/5</t>
  </si>
  <si>
    <t>15:38</t>
  </si>
  <si>
    <t>16:24</t>
  </si>
  <si>
    <t>16:56</t>
  </si>
  <si>
    <t>18:14</t>
  </si>
  <si>
    <t>21:32</t>
  </si>
  <si>
    <t>22:02</t>
  </si>
  <si>
    <t>2/12</t>
  </si>
  <si>
    <t>9/12</t>
  </si>
  <si>
    <t>8/12</t>
  </si>
  <si>
    <t>2/16</t>
  </si>
  <si>
    <t xml:space="preserve">GRPs </t>
  </si>
  <si>
    <t>CPR/1''</t>
  </si>
  <si>
    <t>Timestamp</t>
  </si>
  <si>
    <t>ID</t>
  </si>
  <si>
    <t>02/02/2015</t>
  </si>
  <si>
    <t>LMB:Ξ/Τ : ΔΙΚΗΓΟΡΟΣ ΣΚΟΤΕΙΝΩΝ ΥΠΟΘΕΣΕΩΝ</t>
  </si>
  <si>
    <t>4/9</t>
  </si>
  <si>
    <t>ΚΑΤΩ ΠΑΡΤΑΛΙ : EPISODE 019</t>
  </si>
  <si>
    <t>22:40</t>
  </si>
  <si>
    <t>LIVE U</t>
  </si>
  <si>
    <t>11:51:02</t>
  </si>
  <si>
    <t>ΜΙΑ</t>
  </si>
  <si>
    <t>14:57:48</t>
  </si>
  <si>
    <t>ΦΜ LIVE</t>
  </si>
  <si>
    <t>16:14:37</t>
  </si>
  <si>
    <t>ΔΥΟ ΚΑΙ ΚΑΤΙ...ΑΝΤΡΕΣ</t>
  </si>
  <si>
    <t>17:54:02</t>
  </si>
  <si>
    <t>ΞΕΝΗ ΤΑΙΝΙΑ</t>
  </si>
  <si>
    <t>21:42:07</t>
  </si>
  <si>
    <t>22:59:54</t>
  </si>
  <si>
    <t>ΣΤΟΝ ΕΝΙΚΟ</t>
  </si>
  <si>
    <t>23:40:37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</si>
</sst>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,##0"/>
    <numFmt numFmtId="165" formatCode="###,##0.00"/>
    <numFmt numFmtId="166" formatCode="###,##0.0"/>
    <numFmt numFmtId="167" formatCode="d/m/yy\ h:mm;@"/>
  </numFmts>
  <fonts count="6" x14ac:knownFonts="1">
    <font>
      <sz val="11"/>
      <color theme="1"/>
      <name val="Tahoma"/>
      <family val="2"/>
      <charset val="161"/>
    </font>
    <font>
      <sz val="10"/>
      <color theme="1"/>
      <name val="Tahoma"/>
      <family val="2"/>
      <charset val="161"/>
    </font>
    <font>
      <b/>
      <sz val="10"/>
      <color theme="0"/>
      <name val="Tahoma"/>
      <family val="2"/>
      <charset val="161"/>
    </font>
    <font>
      <b/>
      <sz val="10"/>
      <color theme="1"/>
      <name val="Tahoma"/>
      <family val="2"/>
      <charset val="161"/>
    </font>
    <font>
      <i/>
      <sz val="10"/>
      <color theme="1"/>
      <name val="Tahoma"/>
      <family val="2"/>
      <charset val="161"/>
    </font>
    <font>
      <i/>
      <sz val="10"/>
      <color rgb="FF000000"/>
      <name val="Tahoma"/>
      <family val="2"/>
      <charset val="161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0" fontId="1" fillId="0" borderId="0" xfId="0" applyFont="1"/>
    <xf numFmtId="165" fontId="1" fillId="0" borderId="0" xfId="0" applyNumberFormat="1" applyFont="1" applyAlignment="1">
      <alignment horizontal="right"/>
    </xf>
    <xf numFmtId="49" fontId="2" fillId="2" borderId="1" xfId="0" applyNumberFormat="1" applyFont="1" applyFill="1" applyBorder="1"/>
    <xf numFmtId="49" fontId="3" fillId="0" borderId="0" xfId="0" applyNumberFormat="1" applyFont="1"/>
    <xf numFmtId="0" fontId="3" fillId="0" borderId="0" xfId="0" applyFont="1"/>
    <xf numFmtId="49" fontId="1" fillId="0" borderId="1" xfId="0" applyNumberFormat="1" applyFont="1" applyBorder="1"/>
    <xf numFmtId="164" fontId="1" fillId="0" borderId="1" xfId="0" applyNumberFormat="1" applyFont="1" applyBorder="1"/>
    <xf numFmtId="165" fontId="1" fillId="0" borderId="1" xfId="0" applyNumberFormat="1" applyFont="1" applyBorder="1"/>
    <xf numFmtId="49" fontId="1" fillId="0" borderId="1" xfId="0" applyNumberFormat="1" applyFont="1" applyBorder="1" applyAlignment="1">
      <alignment horizontal="right"/>
    </xf>
    <xf numFmtId="166" fontId="1" fillId="0" borderId="1" xfId="0" applyNumberFormat="1" applyFont="1" applyBorder="1"/>
    <xf numFmtId="164" fontId="2" fillId="2" borderId="1" xfId="0" applyNumberFormat="1" applyFont="1" applyFill="1" applyBorder="1"/>
    <xf numFmtId="165" fontId="2" fillId="2" borderId="1" xfId="0" applyNumberFormat="1" applyFont="1" applyFill="1" applyBorder="1"/>
    <xf numFmtId="165" fontId="2" fillId="2" borderId="1" xfId="0" applyNumberFormat="1" applyFont="1" applyFill="1" applyBorder="1" applyAlignment="1">
      <alignment horizontal="right"/>
    </xf>
    <xf numFmtId="166" fontId="2" fillId="2" borderId="1" xfId="0" applyNumberFormat="1" applyFont="1" applyFill="1" applyBorder="1"/>
    <xf numFmtId="167" fontId="1" fillId="0" borderId="0" xfId="0" applyNumberFormat="1" applyFont="1"/>
    <xf numFmtId="49" fontId="4" fillId="0" borderId="1" xfId="0" applyNumberFormat="1" applyFont="1" applyBorder="1"/>
    <xf numFmtId="49" fontId="5" fillId="0" borderId="1" xfId="0" applyNumberFormat="1" applyFont="1" applyFill="1" applyBorder="1" applyAlignment="1">
      <alignment horizontal="left" vertical="center"/>
    </xf>
    <xf numFmtId="164" fontId="4" fillId="0" borderId="1" xfId="0" applyNumberFormat="1" applyFont="1" applyBorder="1"/>
    <xf numFmtId="165" fontId="4" fillId="0" borderId="1" xfId="0" applyNumberFormat="1" applyFont="1" applyBorder="1"/>
    <xf numFmtId="166" fontId="4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4"/>
  <sheetViews>
    <sheetView showGridLines="0" tabSelected="1" topLeftCell="C88" workbookViewId="0">
      <selection activeCell="P104" sqref="P7:P104"/>
    </sheetView>
  </sheetViews>
  <sheetFormatPr defaultColWidth="9" defaultRowHeight="13.2" x14ac:dyDescent="0.25"/>
  <cols>
    <col min="1" max="1" width="17.19921875" style="1" bestFit="1" customWidth="1"/>
    <col min="2" max="2" width="12.5" style="1" bestFit="1" customWidth="1"/>
    <col min="3" max="3" width="5" style="1" bestFit="1" customWidth="1"/>
    <col min="4" max="4" width="9.19921875" style="1" bestFit="1" customWidth="1"/>
    <col min="5" max="5" width="52.59765625" style="1" bestFit="1" customWidth="1"/>
    <col min="6" max="6" width="10.19921875" style="1" bestFit="1" customWidth="1"/>
    <col min="7" max="7" width="12.09765625" style="6" bestFit="1" customWidth="1"/>
    <col min="8" max="8" width="7.59765625" style="2" bestFit="1" customWidth="1"/>
    <col min="9" max="9" width="14" style="3" bestFit="1" customWidth="1"/>
    <col min="10" max="10" width="9.09765625" style="4" bestFit="1" customWidth="1"/>
    <col min="11" max="11" width="11.19921875" style="3" bestFit="1" customWidth="1"/>
    <col min="12" max="12" width="11.5" style="4" bestFit="1" customWidth="1"/>
    <col min="13" max="13" width="9.59765625" style="3" customWidth="1"/>
    <col min="14" max="16384" width="9" style="5"/>
  </cols>
  <sheetData>
    <row r="1" spans="1:16" x14ac:dyDescent="0.25">
      <c r="A1" s="8" t="s">
        <v>248</v>
      </c>
      <c r="D1" s="2"/>
      <c r="E1" s="3"/>
      <c r="F1" s="4"/>
      <c r="G1" s="5"/>
      <c r="H1" s="4"/>
      <c r="J1" s="5"/>
      <c r="K1" s="5"/>
      <c r="L1" s="5"/>
      <c r="M1" s="5"/>
    </row>
    <row r="2" spans="1:16" x14ac:dyDescent="0.25">
      <c r="A2" s="8" t="s">
        <v>249</v>
      </c>
      <c r="D2" s="2"/>
      <c r="E2" s="3"/>
      <c r="F2" s="4"/>
      <c r="G2" s="5"/>
      <c r="H2" s="4"/>
      <c r="J2" s="5"/>
      <c r="K2" s="5"/>
      <c r="L2" s="5"/>
      <c r="M2" s="5"/>
    </row>
    <row r="3" spans="1:16" x14ac:dyDescent="0.25">
      <c r="A3" s="8" t="s">
        <v>250</v>
      </c>
      <c r="D3" s="2"/>
      <c r="E3" s="3"/>
      <c r="F3" s="4"/>
      <c r="G3" s="5"/>
      <c r="H3" s="4"/>
      <c r="J3" s="5"/>
      <c r="K3" s="5"/>
      <c r="L3" s="5"/>
      <c r="M3" s="5"/>
    </row>
    <row r="4" spans="1:16" x14ac:dyDescent="0.25">
      <c r="A4" s="8" t="s">
        <v>251</v>
      </c>
      <c r="D4" s="2"/>
      <c r="E4" s="3"/>
      <c r="F4" s="4"/>
      <c r="G4" s="5"/>
      <c r="H4" s="4"/>
      <c r="J4" s="5"/>
      <c r="K4" s="5"/>
      <c r="L4" s="5"/>
      <c r="M4" s="5"/>
    </row>
    <row r="6" spans="1:16" s="9" customFormat="1" x14ac:dyDescent="0.25">
      <c r="A6" s="7" t="s">
        <v>0</v>
      </c>
      <c r="B6" s="7" t="s">
        <v>1</v>
      </c>
      <c r="C6" s="7" t="s">
        <v>2</v>
      </c>
      <c r="D6" s="7" t="s">
        <v>3</v>
      </c>
      <c r="E6" s="7" t="s">
        <v>4</v>
      </c>
      <c r="F6" s="7" t="s">
        <v>5</v>
      </c>
      <c r="G6" s="17" t="s">
        <v>197</v>
      </c>
      <c r="H6" s="15" t="s">
        <v>6</v>
      </c>
      <c r="I6" s="16" t="s">
        <v>196</v>
      </c>
      <c r="J6" s="18" t="s">
        <v>269</v>
      </c>
      <c r="K6" s="16" t="s">
        <v>270</v>
      </c>
      <c r="L6" s="16" t="s">
        <v>271</v>
      </c>
      <c r="M6" s="16" t="s">
        <v>272</v>
      </c>
    </row>
    <row r="7" spans="1:16" x14ac:dyDescent="0.25">
      <c r="A7" s="10" t="s">
        <v>7</v>
      </c>
      <c r="B7" s="10" t="s">
        <v>8</v>
      </c>
      <c r="C7" s="10" t="s">
        <v>9</v>
      </c>
      <c r="D7" s="10" t="s">
        <v>10</v>
      </c>
      <c r="E7" s="10" t="s">
        <v>11</v>
      </c>
      <c r="F7" s="10" t="s">
        <v>12</v>
      </c>
      <c r="G7" s="13" t="s">
        <v>243</v>
      </c>
      <c r="H7" s="11">
        <v>26</v>
      </c>
      <c r="I7" s="12">
        <v>276.85000000000002</v>
      </c>
      <c r="J7" s="14">
        <v>0.7</v>
      </c>
      <c r="K7" s="12">
        <v>15.21</v>
      </c>
      <c r="L7" s="19">
        <f>+A7+F7</f>
        <v>42028.513888888891</v>
      </c>
      <c r="M7" s="2">
        <v>1</v>
      </c>
      <c r="N7" s="1" t="str">
        <f>+E7</f>
        <v>GOAL ΧΩΡΙΣ ΣΥΝΟΡΑ</v>
      </c>
      <c r="O7" s="1" t="str">
        <f>+D7</f>
        <v>ΣΚΑΙ</v>
      </c>
      <c r="P7" s="1" t="str">
        <f>+G7</f>
        <v>1/13</v>
      </c>
    </row>
    <row r="8" spans="1:16" x14ac:dyDescent="0.25">
      <c r="A8" s="10" t="s">
        <v>7</v>
      </c>
      <c r="B8" s="10" t="s">
        <v>8</v>
      </c>
      <c r="C8" s="10" t="s">
        <v>13</v>
      </c>
      <c r="D8" s="10" t="s">
        <v>14</v>
      </c>
      <c r="E8" s="10" t="s">
        <v>15</v>
      </c>
      <c r="F8" s="10" t="s">
        <v>16</v>
      </c>
      <c r="G8" s="13" t="s">
        <v>220</v>
      </c>
      <c r="H8" s="11">
        <v>26</v>
      </c>
      <c r="I8" s="12">
        <v>677.85</v>
      </c>
      <c r="J8" s="14">
        <v>2.4</v>
      </c>
      <c r="K8" s="12">
        <v>10.86</v>
      </c>
      <c r="L8" s="19">
        <f t="shared" ref="L8:L71" si="0">+A8+F8</f>
        <v>42028.661805555559</v>
      </c>
      <c r="M8" s="2">
        <f>1+M7</f>
        <v>2</v>
      </c>
      <c r="N8" s="1" t="str">
        <f t="shared" ref="N8:N71" si="1">+E8</f>
        <v>ΦΙΛΑΡΑΚΙΑ : ΦΙΛΑΡΑΚΙΑ. ΤΑ</v>
      </c>
      <c r="O8" s="1" t="str">
        <f t="shared" ref="O8:O71" si="2">+D8</f>
        <v>STAR</v>
      </c>
      <c r="P8" s="1" t="str">
        <f t="shared" ref="P8:P71" si="3">+G8</f>
        <v>4/7</v>
      </c>
    </row>
    <row r="9" spans="1:16" x14ac:dyDescent="0.25">
      <c r="A9" s="10" t="s">
        <v>7</v>
      </c>
      <c r="B9" s="10" t="s">
        <v>8</v>
      </c>
      <c r="C9" s="10" t="s">
        <v>17</v>
      </c>
      <c r="D9" s="10" t="s">
        <v>14</v>
      </c>
      <c r="E9" s="10" t="s">
        <v>18</v>
      </c>
      <c r="F9" s="10" t="s">
        <v>19</v>
      </c>
      <c r="G9" s="13" t="s">
        <v>221</v>
      </c>
      <c r="H9" s="11">
        <v>26</v>
      </c>
      <c r="I9" s="12">
        <v>610.07000000000005</v>
      </c>
      <c r="J9" s="14">
        <v>4</v>
      </c>
      <c r="K9" s="12">
        <v>5.87</v>
      </c>
      <c r="L9" s="19">
        <f t="shared" si="0"/>
        <v>42028.724999999999</v>
      </c>
      <c r="M9" s="2">
        <f t="shared" ref="M9:M72" si="4">1+M8</f>
        <v>3</v>
      </c>
      <c r="N9" s="1" t="str">
        <f t="shared" si="1"/>
        <v xml:space="preserve">THE BIG BANG THEORY </v>
      </c>
      <c r="O9" s="1" t="str">
        <f t="shared" si="2"/>
        <v>STAR</v>
      </c>
      <c r="P9" s="1" t="str">
        <f t="shared" si="3"/>
        <v>16/18</v>
      </c>
    </row>
    <row r="10" spans="1:16" x14ac:dyDescent="0.25">
      <c r="A10" s="10" t="s">
        <v>7</v>
      </c>
      <c r="B10" s="10" t="s">
        <v>8</v>
      </c>
      <c r="C10" s="10" t="s">
        <v>20</v>
      </c>
      <c r="D10" s="10" t="s">
        <v>21</v>
      </c>
      <c r="E10" s="10" t="s">
        <v>22</v>
      </c>
      <c r="F10" s="10" t="s">
        <v>23</v>
      </c>
      <c r="G10" s="13" t="s">
        <v>234</v>
      </c>
      <c r="H10" s="11">
        <v>26</v>
      </c>
      <c r="I10" s="12">
        <v>346.06</v>
      </c>
      <c r="J10" s="14">
        <v>2.7</v>
      </c>
      <c r="K10" s="12">
        <v>4.93</v>
      </c>
      <c r="L10" s="19">
        <f t="shared" si="0"/>
        <v>42028.723611111112</v>
      </c>
      <c r="M10" s="2">
        <f t="shared" si="4"/>
        <v>4</v>
      </c>
      <c r="N10" s="1" t="str">
        <f t="shared" si="1"/>
        <v>ANNITAGR</v>
      </c>
      <c r="O10" s="1" t="str">
        <f t="shared" si="2"/>
        <v>ALPHA</v>
      </c>
      <c r="P10" s="1" t="str">
        <f t="shared" si="3"/>
        <v>1/11</v>
      </c>
    </row>
    <row r="11" spans="1:16" x14ac:dyDescent="0.25">
      <c r="A11" s="10" t="s">
        <v>7</v>
      </c>
      <c r="B11" s="10" t="s">
        <v>8</v>
      </c>
      <c r="C11" s="10" t="s">
        <v>24</v>
      </c>
      <c r="D11" s="10" t="s">
        <v>14</v>
      </c>
      <c r="E11" s="10" t="s">
        <v>25</v>
      </c>
      <c r="F11" s="10" t="s">
        <v>26</v>
      </c>
      <c r="G11" s="13" t="s">
        <v>222</v>
      </c>
      <c r="H11" s="11">
        <v>26</v>
      </c>
      <c r="I11" s="12">
        <v>406.71</v>
      </c>
      <c r="J11" s="14">
        <v>1.7</v>
      </c>
      <c r="K11" s="12">
        <v>9.1999999999999993</v>
      </c>
      <c r="L11" s="19">
        <f t="shared" si="0"/>
        <v>42028.779861111114</v>
      </c>
      <c r="M11" s="2">
        <f t="shared" si="4"/>
        <v>5</v>
      </c>
      <c r="N11" s="1" t="str">
        <f t="shared" si="1"/>
        <v>**HART OF DIXIE : HART OF DIXIE                  HART OF DIXIE</v>
      </c>
      <c r="O11" s="1" t="str">
        <f t="shared" si="2"/>
        <v>STAR</v>
      </c>
      <c r="P11" s="1" t="str">
        <f t="shared" si="3"/>
        <v>10/11</v>
      </c>
    </row>
    <row r="12" spans="1:16" x14ac:dyDescent="0.25">
      <c r="A12" s="10" t="s">
        <v>7</v>
      </c>
      <c r="B12" s="10" t="s">
        <v>8</v>
      </c>
      <c r="C12" s="10" t="s">
        <v>27</v>
      </c>
      <c r="D12" s="10" t="s">
        <v>28</v>
      </c>
      <c r="E12" s="10" t="s">
        <v>29</v>
      </c>
      <c r="F12" s="10" t="s">
        <v>30</v>
      </c>
      <c r="G12" s="13" t="s">
        <v>211</v>
      </c>
      <c r="H12" s="11">
        <v>26</v>
      </c>
      <c r="I12" s="12">
        <v>1186.24</v>
      </c>
      <c r="J12" s="14">
        <v>4.9000000000000004</v>
      </c>
      <c r="K12" s="12">
        <v>9.31</v>
      </c>
      <c r="L12" s="19">
        <f t="shared" si="0"/>
        <v>42028.802083333336</v>
      </c>
      <c r="M12" s="2">
        <f t="shared" si="4"/>
        <v>6</v>
      </c>
      <c r="N12" s="1" t="str">
        <f t="shared" si="1"/>
        <v>Ε/Τ:ΜΕΡΙΚΟΙ ΤΟ ΠΡΟΤΙΜΟΥΝ ΚΡΥΟ</v>
      </c>
      <c r="O12" s="1" t="str">
        <f t="shared" si="2"/>
        <v>ANT1</v>
      </c>
      <c r="P12" s="1" t="str">
        <f t="shared" si="3"/>
        <v>4/6</v>
      </c>
    </row>
    <row r="13" spans="1:16" x14ac:dyDescent="0.25">
      <c r="A13" s="10" t="s">
        <v>7</v>
      </c>
      <c r="B13" s="10" t="s">
        <v>8</v>
      </c>
      <c r="C13" s="10" t="s">
        <v>31</v>
      </c>
      <c r="D13" s="10" t="s">
        <v>14</v>
      </c>
      <c r="E13" s="10" t="s">
        <v>32</v>
      </c>
      <c r="F13" s="10" t="s">
        <v>33</v>
      </c>
      <c r="G13" s="13" t="s">
        <v>220</v>
      </c>
      <c r="H13" s="11">
        <v>26</v>
      </c>
      <c r="I13" s="12">
        <v>338.93</v>
      </c>
      <c r="J13" s="14">
        <v>1</v>
      </c>
      <c r="K13" s="12">
        <v>13.04</v>
      </c>
      <c r="L13" s="19">
        <f t="shared" si="0"/>
        <v>42028.815972222219</v>
      </c>
      <c r="M13" s="2">
        <f t="shared" si="4"/>
        <v>7</v>
      </c>
      <c r="N13" s="1" t="str">
        <f t="shared" si="1"/>
        <v>COVERT AFFAIRS : COVERT AFFAIRS                 COVERT AFFAIRS</v>
      </c>
      <c r="O13" s="1" t="str">
        <f t="shared" si="2"/>
        <v>STAR</v>
      </c>
      <c r="P13" s="1" t="str">
        <f t="shared" si="3"/>
        <v>4/7</v>
      </c>
    </row>
    <row r="14" spans="1:16" x14ac:dyDescent="0.25">
      <c r="A14" s="10" t="s">
        <v>7</v>
      </c>
      <c r="B14" s="10" t="s">
        <v>8</v>
      </c>
      <c r="C14" s="10" t="s">
        <v>34</v>
      </c>
      <c r="D14" s="10" t="s">
        <v>35</v>
      </c>
      <c r="E14" s="10" t="s">
        <v>36</v>
      </c>
      <c r="F14" s="10" t="s">
        <v>37</v>
      </c>
      <c r="G14" s="13" t="s">
        <v>198</v>
      </c>
      <c r="H14" s="11">
        <v>26</v>
      </c>
      <c r="I14" s="12">
        <v>1525.16</v>
      </c>
      <c r="J14" s="14">
        <v>4.5</v>
      </c>
      <c r="K14" s="12">
        <v>13.04</v>
      </c>
      <c r="L14" s="19">
        <f t="shared" si="0"/>
        <v>42028.887499999997</v>
      </c>
      <c r="M14" s="2">
        <f t="shared" si="4"/>
        <v>8</v>
      </c>
      <c r="N14" s="1" t="str">
        <f t="shared" si="1"/>
        <v>ΔΕΛΤΙΟ ΚΑΙΡΟΥ (ΒΡΑΔΙΝΟ)</v>
      </c>
      <c r="O14" s="1" t="str">
        <f t="shared" si="2"/>
        <v>MEGA</v>
      </c>
      <c r="P14" s="1" t="str">
        <f t="shared" si="3"/>
        <v>5/11</v>
      </c>
    </row>
    <row r="15" spans="1:16" x14ac:dyDescent="0.25">
      <c r="A15" s="10" t="s">
        <v>7</v>
      </c>
      <c r="B15" s="10" t="s">
        <v>8</v>
      </c>
      <c r="C15" s="10" t="s">
        <v>38</v>
      </c>
      <c r="D15" s="10" t="s">
        <v>21</v>
      </c>
      <c r="E15" s="10" t="s">
        <v>39</v>
      </c>
      <c r="F15" s="10" t="s">
        <v>40</v>
      </c>
      <c r="G15" s="13" t="s">
        <v>235</v>
      </c>
      <c r="H15" s="11">
        <v>26</v>
      </c>
      <c r="I15" s="12">
        <v>1038.18</v>
      </c>
      <c r="J15" s="14">
        <v>4.8</v>
      </c>
      <c r="K15" s="12">
        <v>8.32</v>
      </c>
      <c r="L15" s="19">
        <f t="shared" si="0"/>
        <v>42028.93472222222</v>
      </c>
      <c r="M15" s="2">
        <f t="shared" si="4"/>
        <v>9</v>
      </c>
      <c r="N15" s="1" t="str">
        <f t="shared" si="1"/>
        <v>ΣΤΗΝ ΥΓΕΙΑ ΜΑΣ</v>
      </c>
      <c r="O15" s="1" t="str">
        <f t="shared" si="2"/>
        <v>ALPHA</v>
      </c>
      <c r="P15" s="1" t="str">
        <f t="shared" si="3"/>
        <v>7/9</v>
      </c>
    </row>
    <row r="16" spans="1:16" x14ac:dyDescent="0.25">
      <c r="A16" s="10" t="s">
        <v>7</v>
      </c>
      <c r="B16" s="10" t="s">
        <v>8</v>
      </c>
      <c r="C16" s="10" t="s">
        <v>41</v>
      </c>
      <c r="D16" s="10" t="s">
        <v>14</v>
      </c>
      <c r="E16" s="10" t="s">
        <v>42</v>
      </c>
      <c r="F16" s="10" t="s">
        <v>43</v>
      </c>
      <c r="G16" s="13" t="s">
        <v>211</v>
      </c>
      <c r="H16" s="11">
        <v>26</v>
      </c>
      <c r="I16" s="12">
        <v>677.85</v>
      </c>
      <c r="J16" s="14">
        <v>4.5</v>
      </c>
      <c r="K16" s="12">
        <v>5.79</v>
      </c>
      <c r="L16" s="19">
        <f t="shared" si="0"/>
        <v>42028.943749999999</v>
      </c>
      <c r="M16" s="2">
        <f t="shared" si="4"/>
        <v>10</v>
      </c>
      <c r="N16" s="1" t="str">
        <f t="shared" si="1"/>
        <v>Ξ/Τ : ΝΤΕΝΙΣ Ο ΤΡΟΜΕΡΟΣ</v>
      </c>
      <c r="O16" s="1" t="str">
        <f t="shared" si="2"/>
        <v>STAR</v>
      </c>
      <c r="P16" s="1" t="str">
        <f t="shared" si="3"/>
        <v>4/6</v>
      </c>
    </row>
    <row r="17" spans="1:16" x14ac:dyDescent="0.25">
      <c r="A17" s="10" t="s">
        <v>7</v>
      </c>
      <c r="B17" s="10" t="s">
        <v>8</v>
      </c>
      <c r="C17" s="10" t="s">
        <v>44</v>
      </c>
      <c r="D17" s="10" t="s">
        <v>35</v>
      </c>
      <c r="E17" s="10" t="s">
        <v>45</v>
      </c>
      <c r="F17" s="10" t="s">
        <v>46</v>
      </c>
      <c r="G17" s="13" t="s">
        <v>199</v>
      </c>
      <c r="H17" s="11">
        <v>26</v>
      </c>
      <c r="I17" s="12">
        <v>1355.7</v>
      </c>
      <c r="J17" s="14">
        <v>8.6999999999999993</v>
      </c>
      <c r="K17" s="12">
        <v>5.99</v>
      </c>
      <c r="L17" s="19">
        <f t="shared" si="0"/>
        <v>42028.922222222223</v>
      </c>
      <c r="M17" s="2">
        <f t="shared" si="4"/>
        <v>11</v>
      </c>
      <c r="N17" s="1" t="str">
        <f t="shared" si="1"/>
        <v>E/Τ : ΖΗΤΗΤΑΙ ΨΕΥΤΗΣ</v>
      </c>
      <c r="O17" s="1" t="str">
        <f t="shared" si="2"/>
        <v>MEGA</v>
      </c>
      <c r="P17" s="1" t="str">
        <f t="shared" si="3"/>
        <v>2/4</v>
      </c>
    </row>
    <row r="18" spans="1:16" x14ac:dyDescent="0.25">
      <c r="A18" s="10" t="s">
        <v>7</v>
      </c>
      <c r="B18" s="10" t="s">
        <v>8</v>
      </c>
      <c r="C18" s="10" t="s">
        <v>47</v>
      </c>
      <c r="D18" s="10" t="s">
        <v>10</v>
      </c>
      <c r="E18" s="10" t="s">
        <v>48</v>
      </c>
      <c r="F18" s="10" t="s">
        <v>49</v>
      </c>
      <c r="G18" s="13" t="s">
        <v>205</v>
      </c>
      <c r="H18" s="11">
        <v>26</v>
      </c>
      <c r="I18" s="12">
        <v>692.12</v>
      </c>
      <c r="J18" s="14">
        <v>1.3</v>
      </c>
      <c r="K18" s="12">
        <v>20.48</v>
      </c>
      <c r="L18" s="19">
        <f t="shared" si="0"/>
        <v>42028.924305555556</v>
      </c>
      <c r="M18" s="2">
        <f t="shared" si="4"/>
        <v>12</v>
      </c>
      <c r="N18" s="1" t="str">
        <f t="shared" si="1"/>
        <v>FROZEN PLANET</v>
      </c>
      <c r="O18" s="1" t="str">
        <f t="shared" si="2"/>
        <v>ΣΚΑΙ</v>
      </c>
      <c r="P18" s="1" t="str">
        <f t="shared" si="3"/>
        <v>1/3</v>
      </c>
    </row>
    <row r="19" spans="1:16" x14ac:dyDescent="0.25">
      <c r="A19" s="10" t="s">
        <v>7</v>
      </c>
      <c r="B19" s="10" t="s">
        <v>8</v>
      </c>
      <c r="C19" s="10" t="s">
        <v>50</v>
      </c>
      <c r="D19" s="10" t="s">
        <v>14</v>
      </c>
      <c r="E19" s="10" t="s">
        <v>51</v>
      </c>
      <c r="F19" s="10" t="s">
        <v>52</v>
      </c>
      <c r="G19" s="13" t="s">
        <v>200</v>
      </c>
      <c r="H19" s="11">
        <v>26</v>
      </c>
      <c r="I19" s="12">
        <v>474.5</v>
      </c>
      <c r="J19" s="14">
        <v>2.5</v>
      </c>
      <c r="K19" s="12">
        <v>7.3</v>
      </c>
      <c r="L19" s="19">
        <f t="shared" si="0"/>
        <v>42028.986805555556</v>
      </c>
      <c r="M19" s="2">
        <f t="shared" si="4"/>
        <v>13</v>
      </c>
      <c r="N19" s="1" t="str">
        <f t="shared" si="1"/>
        <v xml:space="preserve">Ξ/Τ : RΟCK THE AGES </v>
      </c>
      <c r="O19" s="1" t="str">
        <f t="shared" si="2"/>
        <v>STAR</v>
      </c>
      <c r="P19" s="1" t="str">
        <f t="shared" si="3"/>
        <v>2/3</v>
      </c>
    </row>
    <row r="20" spans="1:16" x14ac:dyDescent="0.25">
      <c r="A20" s="10" t="s">
        <v>53</v>
      </c>
      <c r="B20" s="10" t="s">
        <v>54</v>
      </c>
      <c r="C20" s="10" t="s">
        <v>55</v>
      </c>
      <c r="D20" s="10" t="s">
        <v>10</v>
      </c>
      <c r="E20" s="10" t="s">
        <v>56</v>
      </c>
      <c r="F20" s="10" t="s">
        <v>57</v>
      </c>
      <c r="G20" s="13" t="s">
        <v>244</v>
      </c>
      <c r="H20" s="11">
        <v>26</v>
      </c>
      <c r="I20" s="12">
        <v>276.85000000000002</v>
      </c>
      <c r="J20" s="14">
        <v>0.8</v>
      </c>
      <c r="K20" s="12">
        <v>13.31</v>
      </c>
      <c r="L20" s="19">
        <f t="shared" si="0"/>
        <v>42029.318749999999</v>
      </c>
      <c r="M20" s="2">
        <f t="shared" si="4"/>
        <v>14</v>
      </c>
      <c r="N20" s="1" t="str">
        <f t="shared" si="1"/>
        <v>ΕΚΛΟΓΕΣ 2015 Γ. ΑΥΤΙΑΣ</v>
      </c>
      <c r="O20" s="1" t="str">
        <f t="shared" si="2"/>
        <v>ΣΚΑΙ</v>
      </c>
      <c r="P20" s="1" t="str">
        <f t="shared" si="3"/>
        <v>1/4</v>
      </c>
    </row>
    <row r="21" spans="1:16" x14ac:dyDescent="0.25">
      <c r="A21" s="10" t="s">
        <v>53</v>
      </c>
      <c r="B21" s="10" t="s">
        <v>54</v>
      </c>
      <c r="C21" s="10" t="s">
        <v>58</v>
      </c>
      <c r="D21" s="10" t="s">
        <v>35</v>
      </c>
      <c r="E21" s="10" t="s">
        <v>59</v>
      </c>
      <c r="F21" s="10" t="s">
        <v>60</v>
      </c>
      <c r="G21" s="13" t="s">
        <v>200</v>
      </c>
      <c r="H21" s="11">
        <v>26</v>
      </c>
      <c r="I21" s="12">
        <v>271.14</v>
      </c>
      <c r="J21" s="14">
        <v>0.5</v>
      </c>
      <c r="K21" s="12">
        <v>20.86</v>
      </c>
      <c r="L21" s="19">
        <f t="shared" si="0"/>
        <v>42029.378472222219</v>
      </c>
      <c r="M21" s="2">
        <f t="shared" si="4"/>
        <v>15</v>
      </c>
      <c r="N21" s="1" t="str">
        <f t="shared" si="1"/>
        <v>MEGA ΣΑΒΒΑΤΟΚΥΡΙΑΚΟ</v>
      </c>
      <c r="O21" s="1" t="str">
        <f t="shared" si="2"/>
        <v>MEGA</v>
      </c>
      <c r="P21" s="1" t="str">
        <f t="shared" si="3"/>
        <v>2/3</v>
      </c>
    </row>
    <row r="22" spans="1:16" x14ac:dyDescent="0.25">
      <c r="A22" s="10" t="s">
        <v>53</v>
      </c>
      <c r="B22" s="10" t="s">
        <v>54</v>
      </c>
      <c r="C22" s="10" t="s">
        <v>61</v>
      </c>
      <c r="D22" s="10" t="s">
        <v>10</v>
      </c>
      <c r="E22" s="10" t="s">
        <v>62</v>
      </c>
      <c r="F22" s="10" t="s">
        <v>63</v>
      </c>
      <c r="G22" s="13" t="s">
        <v>245</v>
      </c>
      <c r="H22" s="11">
        <v>26</v>
      </c>
      <c r="I22" s="12">
        <v>346.06</v>
      </c>
      <c r="J22" s="14">
        <v>0.5</v>
      </c>
      <c r="K22" s="12">
        <v>26.62</v>
      </c>
      <c r="L22" s="19">
        <f t="shared" si="0"/>
        <v>42029.440972222219</v>
      </c>
      <c r="M22" s="2">
        <f t="shared" si="4"/>
        <v>16</v>
      </c>
      <c r="N22" s="1" t="str">
        <f t="shared" si="1"/>
        <v>ΕΚΛΟΓΕΣ 2015 ΤΑΚΗΣ ΧΑΤΖΗΣ</v>
      </c>
      <c r="O22" s="1" t="str">
        <f t="shared" si="2"/>
        <v>ΣΚΑΙ</v>
      </c>
      <c r="P22" s="1" t="str">
        <f t="shared" si="3"/>
        <v>1/2</v>
      </c>
    </row>
    <row r="23" spans="1:16" x14ac:dyDescent="0.25">
      <c r="A23" s="10" t="s">
        <v>53</v>
      </c>
      <c r="B23" s="10" t="s">
        <v>54</v>
      </c>
      <c r="C23" s="10" t="s">
        <v>64</v>
      </c>
      <c r="D23" s="10" t="s">
        <v>10</v>
      </c>
      <c r="E23" s="10" t="s">
        <v>65</v>
      </c>
      <c r="F23" s="10" t="s">
        <v>66</v>
      </c>
      <c r="G23" s="13" t="s">
        <v>244</v>
      </c>
      <c r="H23" s="11">
        <v>26</v>
      </c>
      <c r="I23" s="12">
        <v>346.06</v>
      </c>
      <c r="J23" s="14">
        <v>1.2</v>
      </c>
      <c r="K23" s="12">
        <v>11.09</v>
      </c>
      <c r="L23" s="19">
        <f t="shared" si="0"/>
        <v>42029.517361111109</v>
      </c>
      <c r="M23" s="2">
        <f t="shared" si="4"/>
        <v>17</v>
      </c>
      <c r="N23" s="1" t="str">
        <f t="shared" si="1"/>
        <v>ΕΚΛΟΓΕΣ 2015  ΛΥΡΙΤΖΗΣ-ΟΙΚΟΝΟΜΟΥ</v>
      </c>
      <c r="O23" s="1" t="str">
        <f t="shared" si="2"/>
        <v>ΣΚΑΙ</v>
      </c>
      <c r="P23" s="1" t="str">
        <f t="shared" si="3"/>
        <v>1/4</v>
      </c>
    </row>
    <row r="24" spans="1:16" x14ac:dyDescent="0.25">
      <c r="A24" s="10" t="s">
        <v>53</v>
      </c>
      <c r="B24" s="10" t="s">
        <v>54</v>
      </c>
      <c r="C24" s="10" t="s">
        <v>67</v>
      </c>
      <c r="D24" s="10" t="s">
        <v>14</v>
      </c>
      <c r="E24" s="10" t="s">
        <v>68</v>
      </c>
      <c r="F24" s="10" t="s">
        <v>69</v>
      </c>
      <c r="G24" s="13" t="s">
        <v>223</v>
      </c>
      <c r="H24" s="11">
        <v>26</v>
      </c>
      <c r="I24" s="12">
        <v>508.39</v>
      </c>
      <c r="J24" s="14">
        <v>1.5</v>
      </c>
      <c r="K24" s="12">
        <v>13.04</v>
      </c>
      <c r="L24" s="19">
        <f t="shared" si="0"/>
        <v>42029.743750000001</v>
      </c>
      <c r="M24" s="2">
        <f t="shared" si="4"/>
        <v>18</v>
      </c>
      <c r="N24" s="1" t="str">
        <f t="shared" si="1"/>
        <v>ΕΣ: ΕΚΛΟΓΕΣ 2015</v>
      </c>
      <c r="O24" s="1" t="str">
        <f t="shared" si="2"/>
        <v>STAR</v>
      </c>
      <c r="P24" s="1" t="str">
        <f t="shared" si="3"/>
        <v>1/10</v>
      </c>
    </row>
    <row r="25" spans="1:16" x14ac:dyDescent="0.25">
      <c r="A25" s="10" t="s">
        <v>53</v>
      </c>
      <c r="B25" s="10" t="s">
        <v>54</v>
      </c>
      <c r="C25" s="10" t="s">
        <v>67</v>
      </c>
      <c r="D25" s="10" t="s">
        <v>14</v>
      </c>
      <c r="E25" s="10" t="s">
        <v>68</v>
      </c>
      <c r="F25" s="10" t="s">
        <v>70</v>
      </c>
      <c r="G25" s="13" t="s">
        <v>224</v>
      </c>
      <c r="H25" s="11">
        <v>26</v>
      </c>
      <c r="I25" s="12">
        <v>508.39</v>
      </c>
      <c r="J25" s="14">
        <v>1.5</v>
      </c>
      <c r="K25" s="12">
        <v>13.04</v>
      </c>
      <c r="L25" s="19">
        <f t="shared" si="0"/>
        <v>42029.76666666667</v>
      </c>
      <c r="M25" s="2">
        <f t="shared" si="4"/>
        <v>19</v>
      </c>
      <c r="N25" s="1" t="str">
        <f t="shared" si="1"/>
        <v>ΕΣ: ΕΚΛΟΓΕΣ 2015</v>
      </c>
      <c r="O25" s="1" t="str">
        <f t="shared" si="2"/>
        <v>STAR</v>
      </c>
      <c r="P25" s="1" t="str">
        <f t="shared" si="3"/>
        <v>13/13</v>
      </c>
    </row>
    <row r="26" spans="1:16" x14ac:dyDescent="0.25">
      <c r="A26" s="10" t="s">
        <v>53</v>
      </c>
      <c r="B26" s="10" t="s">
        <v>54</v>
      </c>
      <c r="C26" s="10" t="s">
        <v>67</v>
      </c>
      <c r="D26" s="10" t="s">
        <v>14</v>
      </c>
      <c r="E26" s="10" t="s">
        <v>68</v>
      </c>
      <c r="F26" s="10" t="s">
        <v>71</v>
      </c>
      <c r="G26" s="13" t="s">
        <v>225</v>
      </c>
      <c r="H26" s="11">
        <v>26</v>
      </c>
      <c r="I26" s="12">
        <v>508.39</v>
      </c>
      <c r="J26" s="14">
        <v>1.6</v>
      </c>
      <c r="K26" s="12">
        <v>12.22</v>
      </c>
      <c r="L26" s="19">
        <f t="shared" si="0"/>
        <v>42030.084722222222</v>
      </c>
      <c r="M26" s="2">
        <f t="shared" si="4"/>
        <v>20</v>
      </c>
      <c r="N26" s="1" t="str">
        <f t="shared" si="1"/>
        <v>ΕΣ: ΕΚΛΟΓΕΣ 2015</v>
      </c>
      <c r="O26" s="1" t="str">
        <f t="shared" si="2"/>
        <v>STAR</v>
      </c>
      <c r="P26" s="1" t="str">
        <f t="shared" si="3"/>
        <v>3/5</v>
      </c>
    </row>
    <row r="27" spans="1:16" x14ac:dyDescent="0.25">
      <c r="A27" s="10" t="s">
        <v>53</v>
      </c>
      <c r="B27" s="10" t="s">
        <v>54</v>
      </c>
      <c r="C27" s="10" t="s">
        <v>67</v>
      </c>
      <c r="D27" s="10" t="s">
        <v>14</v>
      </c>
      <c r="E27" s="10" t="s">
        <v>68</v>
      </c>
      <c r="F27" s="10" t="s">
        <v>72</v>
      </c>
      <c r="G27" s="13" t="s">
        <v>226</v>
      </c>
      <c r="H27" s="11">
        <v>26</v>
      </c>
      <c r="I27" s="12">
        <v>508.39</v>
      </c>
      <c r="J27" s="14">
        <v>1</v>
      </c>
      <c r="K27" s="12">
        <v>19.55</v>
      </c>
      <c r="L27" s="19">
        <f t="shared" si="0"/>
        <v>42030.1</v>
      </c>
      <c r="M27" s="2">
        <f t="shared" si="4"/>
        <v>21</v>
      </c>
      <c r="N27" s="1" t="str">
        <f t="shared" si="1"/>
        <v>ΕΣ: ΕΚΛΟΓΕΣ 2015</v>
      </c>
      <c r="O27" s="1" t="str">
        <f t="shared" si="2"/>
        <v>STAR</v>
      </c>
      <c r="P27" s="1" t="str">
        <f t="shared" si="3"/>
        <v>5/7</v>
      </c>
    </row>
    <row r="28" spans="1:16" x14ac:dyDescent="0.25">
      <c r="A28" s="10" t="s">
        <v>53</v>
      </c>
      <c r="B28" s="10" t="s">
        <v>54</v>
      </c>
      <c r="C28" s="10" t="s">
        <v>27</v>
      </c>
      <c r="D28" s="10" t="s">
        <v>21</v>
      </c>
      <c r="E28" s="10" t="s">
        <v>73</v>
      </c>
      <c r="F28" s="10" t="s">
        <v>74</v>
      </c>
      <c r="G28" s="13" t="s">
        <v>236</v>
      </c>
      <c r="H28" s="11">
        <v>26</v>
      </c>
      <c r="I28" s="12">
        <v>1730.3</v>
      </c>
      <c r="J28" s="14">
        <v>5.6</v>
      </c>
      <c r="K28" s="12">
        <v>11.88</v>
      </c>
      <c r="L28" s="19">
        <f t="shared" si="0"/>
        <v>42029.747916666667</v>
      </c>
      <c r="M28" s="2">
        <f t="shared" si="4"/>
        <v>22</v>
      </c>
      <c r="N28" s="1" t="str">
        <f t="shared" si="1"/>
        <v>ΕΚΛΟΓΕΣ 2015</v>
      </c>
      <c r="O28" s="1" t="str">
        <f t="shared" si="2"/>
        <v>ALPHA</v>
      </c>
      <c r="P28" s="1" t="str">
        <f t="shared" si="3"/>
        <v>6/7</v>
      </c>
    </row>
    <row r="29" spans="1:16" x14ac:dyDescent="0.25">
      <c r="A29" s="10" t="s">
        <v>53</v>
      </c>
      <c r="B29" s="10" t="s">
        <v>54</v>
      </c>
      <c r="C29" s="10" t="s">
        <v>27</v>
      </c>
      <c r="D29" s="10" t="s">
        <v>28</v>
      </c>
      <c r="E29" s="10" t="s">
        <v>75</v>
      </c>
      <c r="F29" s="10" t="s">
        <v>76</v>
      </c>
      <c r="G29" s="13" t="s">
        <v>212</v>
      </c>
      <c r="H29" s="11">
        <v>26</v>
      </c>
      <c r="I29" s="12">
        <v>338.93</v>
      </c>
      <c r="J29" s="14">
        <v>0.7</v>
      </c>
      <c r="K29" s="12">
        <v>18.62</v>
      </c>
      <c r="L29" s="19">
        <f t="shared" si="0"/>
        <v>42030.111805555556</v>
      </c>
      <c r="M29" s="2">
        <f t="shared" si="4"/>
        <v>23</v>
      </c>
      <c r="N29" s="1" t="str">
        <f t="shared" si="1"/>
        <v>ΕΚΛΟΓΕΣ 2015 ΜΕ Μ ΧΟΥΚΛΗ</v>
      </c>
      <c r="O29" s="1" t="str">
        <f t="shared" si="2"/>
        <v>ANT1</v>
      </c>
      <c r="P29" s="1" t="str">
        <f t="shared" si="3"/>
        <v>4/19</v>
      </c>
    </row>
    <row r="30" spans="1:16" x14ac:dyDescent="0.25">
      <c r="A30" s="10" t="s">
        <v>53</v>
      </c>
      <c r="B30" s="10" t="s">
        <v>54</v>
      </c>
      <c r="C30" s="10" t="s">
        <v>27</v>
      </c>
      <c r="D30" s="10" t="s">
        <v>28</v>
      </c>
      <c r="E30" s="10" t="s">
        <v>75</v>
      </c>
      <c r="F30" s="10" t="s">
        <v>77</v>
      </c>
      <c r="G30" s="13" t="s">
        <v>213</v>
      </c>
      <c r="H30" s="11">
        <v>26</v>
      </c>
      <c r="I30" s="12">
        <v>338.93</v>
      </c>
      <c r="J30" s="14">
        <v>0.6</v>
      </c>
      <c r="K30" s="12">
        <v>21.73</v>
      </c>
      <c r="L30" s="19">
        <f t="shared" si="0"/>
        <v>42030.122916666667</v>
      </c>
      <c r="M30" s="2">
        <f t="shared" si="4"/>
        <v>24</v>
      </c>
      <c r="N30" s="1" t="str">
        <f t="shared" si="1"/>
        <v>ΕΚΛΟΓΕΣ 2015 ΜΕ Μ ΧΟΥΚΛΗ</v>
      </c>
      <c r="O30" s="1" t="str">
        <f t="shared" si="2"/>
        <v>ANT1</v>
      </c>
      <c r="P30" s="1" t="str">
        <f t="shared" si="3"/>
        <v>8/18</v>
      </c>
    </row>
    <row r="31" spans="1:16" x14ac:dyDescent="0.25">
      <c r="A31" s="10" t="s">
        <v>53</v>
      </c>
      <c r="B31" s="10" t="s">
        <v>54</v>
      </c>
      <c r="C31" s="10" t="s">
        <v>27</v>
      </c>
      <c r="D31" s="10" t="s">
        <v>10</v>
      </c>
      <c r="E31" s="10" t="s">
        <v>78</v>
      </c>
      <c r="F31" s="10" t="s">
        <v>79</v>
      </c>
      <c r="G31" s="13" t="s">
        <v>246</v>
      </c>
      <c r="H31" s="11">
        <v>26</v>
      </c>
      <c r="I31" s="12">
        <v>622.91</v>
      </c>
      <c r="J31" s="14">
        <v>2.9</v>
      </c>
      <c r="K31" s="12">
        <v>8.26</v>
      </c>
      <c r="L31" s="19">
        <f t="shared" si="0"/>
        <v>42029.956250000003</v>
      </c>
      <c r="M31" s="2">
        <f t="shared" si="4"/>
        <v>25</v>
      </c>
      <c r="N31" s="1" t="str">
        <f t="shared" si="1"/>
        <v>ΕΚΛΟΓΕΣ 2015 ΣΙΑ ΚΟΣΙΩΝΗ</v>
      </c>
      <c r="O31" s="1" t="str">
        <f t="shared" si="2"/>
        <v>ΣΚΑΙ</v>
      </c>
      <c r="P31" s="1" t="str">
        <f t="shared" si="3"/>
        <v>1/5</v>
      </c>
    </row>
    <row r="32" spans="1:16" x14ac:dyDescent="0.25">
      <c r="A32" s="10" t="s">
        <v>53</v>
      </c>
      <c r="B32" s="10" t="s">
        <v>54</v>
      </c>
      <c r="C32" s="10" t="s">
        <v>27</v>
      </c>
      <c r="D32" s="10" t="s">
        <v>10</v>
      </c>
      <c r="E32" s="10" t="s">
        <v>78</v>
      </c>
      <c r="F32" s="10" t="s">
        <v>80</v>
      </c>
      <c r="G32" s="13" t="s">
        <v>247</v>
      </c>
      <c r="H32" s="11">
        <v>26</v>
      </c>
      <c r="I32" s="12">
        <v>622.91</v>
      </c>
      <c r="J32" s="14">
        <v>2.5</v>
      </c>
      <c r="K32" s="12">
        <v>9.58</v>
      </c>
      <c r="L32" s="19">
        <f t="shared" si="0"/>
        <v>42030.000694444447</v>
      </c>
      <c r="M32" s="2">
        <f t="shared" si="4"/>
        <v>26</v>
      </c>
      <c r="N32" s="1" t="str">
        <f t="shared" si="1"/>
        <v>ΕΚΛΟΓΕΣ 2015 ΣΙΑ ΚΟΣΙΩΝΗ</v>
      </c>
      <c r="O32" s="1" t="str">
        <f t="shared" si="2"/>
        <v>ΣΚΑΙ</v>
      </c>
      <c r="P32" s="1" t="str">
        <f t="shared" si="3"/>
        <v>11/11</v>
      </c>
    </row>
    <row r="33" spans="1:16" x14ac:dyDescent="0.25">
      <c r="A33" s="10" t="s">
        <v>53</v>
      </c>
      <c r="B33" s="10" t="s">
        <v>54</v>
      </c>
      <c r="C33" s="10" t="s">
        <v>27</v>
      </c>
      <c r="D33" s="10" t="s">
        <v>10</v>
      </c>
      <c r="E33" s="10" t="s">
        <v>78</v>
      </c>
      <c r="F33" s="10" t="s">
        <v>81</v>
      </c>
      <c r="G33" s="13" t="s">
        <v>244</v>
      </c>
      <c r="H33" s="11">
        <v>26</v>
      </c>
      <c r="I33" s="12">
        <v>622.91</v>
      </c>
      <c r="J33" s="14">
        <v>1.9</v>
      </c>
      <c r="K33" s="12">
        <v>12.61</v>
      </c>
      <c r="L33" s="19">
        <f t="shared" si="0"/>
        <v>42030.038888888892</v>
      </c>
      <c r="M33" s="2">
        <f t="shared" si="4"/>
        <v>27</v>
      </c>
      <c r="N33" s="1" t="str">
        <f t="shared" si="1"/>
        <v>ΕΚΛΟΓΕΣ 2015 ΣΙΑ ΚΟΣΙΩΝΗ</v>
      </c>
      <c r="O33" s="1" t="str">
        <f t="shared" si="2"/>
        <v>ΣΚΑΙ</v>
      </c>
      <c r="P33" s="1" t="str">
        <f t="shared" si="3"/>
        <v>1/4</v>
      </c>
    </row>
    <row r="34" spans="1:16" x14ac:dyDescent="0.25">
      <c r="A34" s="10" t="s">
        <v>53</v>
      </c>
      <c r="B34" s="10" t="s">
        <v>54</v>
      </c>
      <c r="C34" s="10" t="s">
        <v>27</v>
      </c>
      <c r="D34" s="10" t="s">
        <v>10</v>
      </c>
      <c r="E34" s="10" t="s">
        <v>78</v>
      </c>
      <c r="F34" s="10" t="s">
        <v>82</v>
      </c>
      <c r="G34" s="13" t="s">
        <v>245</v>
      </c>
      <c r="H34" s="11">
        <v>26</v>
      </c>
      <c r="I34" s="12">
        <v>622.91</v>
      </c>
      <c r="J34" s="14">
        <v>0.9</v>
      </c>
      <c r="K34" s="12">
        <v>26.62</v>
      </c>
      <c r="L34" s="19">
        <f t="shared" si="0"/>
        <v>42030.104861111111</v>
      </c>
      <c r="M34" s="2">
        <f t="shared" si="4"/>
        <v>28</v>
      </c>
      <c r="N34" s="1" t="str">
        <f t="shared" si="1"/>
        <v>ΕΚΛΟΓΕΣ 2015 ΣΙΑ ΚΟΣΙΩΝΗ</v>
      </c>
      <c r="O34" s="1" t="str">
        <f t="shared" si="2"/>
        <v>ΣΚΑΙ</v>
      </c>
      <c r="P34" s="1" t="str">
        <f t="shared" si="3"/>
        <v>1/2</v>
      </c>
    </row>
    <row r="35" spans="1:16" x14ac:dyDescent="0.25">
      <c r="A35" s="10" t="s">
        <v>53</v>
      </c>
      <c r="B35" s="10" t="s">
        <v>54</v>
      </c>
      <c r="C35" s="10" t="s">
        <v>83</v>
      </c>
      <c r="D35" s="10" t="s">
        <v>35</v>
      </c>
      <c r="E35" s="10" t="s">
        <v>73</v>
      </c>
      <c r="F35" s="10" t="s">
        <v>84</v>
      </c>
      <c r="G35" s="13" t="s">
        <v>201</v>
      </c>
      <c r="H35" s="11">
        <v>26</v>
      </c>
      <c r="I35" s="12">
        <v>847.31</v>
      </c>
      <c r="J35" s="14">
        <v>1</v>
      </c>
      <c r="K35" s="12">
        <v>32.590000000000003</v>
      </c>
      <c r="L35" s="19">
        <f t="shared" si="0"/>
        <v>42030.100694444445</v>
      </c>
      <c r="M35" s="2">
        <f t="shared" si="4"/>
        <v>29</v>
      </c>
      <c r="N35" s="1" t="str">
        <f t="shared" si="1"/>
        <v>ΕΚΛΟΓΕΣ 2015</v>
      </c>
      <c r="O35" s="1" t="str">
        <f t="shared" si="2"/>
        <v>MEGA</v>
      </c>
      <c r="P35" s="1" t="str">
        <f t="shared" si="3"/>
        <v>2/19</v>
      </c>
    </row>
    <row r="36" spans="1:16" x14ac:dyDescent="0.25">
      <c r="A36" s="10" t="s">
        <v>53</v>
      </c>
      <c r="B36" s="10" t="s">
        <v>54</v>
      </c>
      <c r="C36" s="10" t="s">
        <v>83</v>
      </c>
      <c r="D36" s="10" t="s">
        <v>35</v>
      </c>
      <c r="E36" s="10" t="s">
        <v>73</v>
      </c>
      <c r="F36" s="10" t="s">
        <v>85</v>
      </c>
      <c r="G36" s="13" t="s">
        <v>202</v>
      </c>
      <c r="H36" s="11">
        <v>26</v>
      </c>
      <c r="I36" s="12">
        <v>847.31</v>
      </c>
      <c r="J36" s="14">
        <v>1</v>
      </c>
      <c r="K36" s="12">
        <v>32.590000000000003</v>
      </c>
      <c r="L36" s="19">
        <f t="shared" si="0"/>
        <v>42030.102777777778</v>
      </c>
      <c r="M36" s="2">
        <f t="shared" si="4"/>
        <v>30</v>
      </c>
      <c r="N36" s="1" t="str">
        <f t="shared" si="1"/>
        <v>ΕΚΛΟΓΕΣ 2015</v>
      </c>
      <c r="O36" s="1" t="str">
        <f t="shared" si="2"/>
        <v>MEGA</v>
      </c>
      <c r="P36" s="1" t="str">
        <f t="shared" si="3"/>
        <v>12/19</v>
      </c>
    </row>
    <row r="37" spans="1:16" x14ac:dyDescent="0.25">
      <c r="A37" s="10" t="s">
        <v>86</v>
      </c>
      <c r="B37" s="10" t="s">
        <v>87</v>
      </c>
      <c r="C37" s="10" t="s">
        <v>88</v>
      </c>
      <c r="D37" s="10" t="s">
        <v>21</v>
      </c>
      <c r="E37" s="10" t="s">
        <v>89</v>
      </c>
      <c r="F37" s="10" t="s">
        <v>90</v>
      </c>
      <c r="G37" s="13" t="s">
        <v>237</v>
      </c>
      <c r="H37" s="11">
        <v>26</v>
      </c>
      <c r="I37" s="12">
        <v>1038.18</v>
      </c>
      <c r="J37" s="14">
        <v>6.6</v>
      </c>
      <c r="K37" s="12">
        <v>6.05</v>
      </c>
      <c r="L37" s="19">
        <f t="shared" si="0"/>
        <v>42030.839583333334</v>
      </c>
      <c r="M37" s="2">
        <f t="shared" si="4"/>
        <v>31</v>
      </c>
      <c r="N37" s="1" t="str">
        <f t="shared" si="1"/>
        <v xml:space="preserve">ΚΑΙΡΟΣ </v>
      </c>
      <c r="O37" s="1" t="str">
        <f t="shared" si="2"/>
        <v>ALPHA</v>
      </c>
      <c r="P37" s="1" t="str">
        <f t="shared" si="3"/>
        <v>8/10</v>
      </c>
    </row>
    <row r="38" spans="1:16" x14ac:dyDescent="0.25">
      <c r="A38" s="10" t="s">
        <v>86</v>
      </c>
      <c r="B38" s="10" t="s">
        <v>87</v>
      </c>
      <c r="C38" s="10" t="s">
        <v>91</v>
      </c>
      <c r="D38" s="10" t="s">
        <v>14</v>
      </c>
      <c r="E38" s="10" t="s">
        <v>92</v>
      </c>
      <c r="F38" s="10" t="s">
        <v>93</v>
      </c>
      <c r="G38" s="13" t="s">
        <v>227</v>
      </c>
      <c r="H38" s="11">
        <v>26</v>
      </c>
      <c r="I38" s="12">
        <v>508.39</v>
      </c>
      <c r="J38" s="14">
        <v>2.4</v>
      </c>
      <c r="K38" s="12">
        <v>8.15</v>
      </c>
      <c r="L38" s="19">
        <f t="shared" si="0"/>
        <v>42030.875694444447</v>
      </c>
      <c r="M38" s="2">
        <f t="shared" si="4"/>
        <v>32</v>
      </c>
      <c r="N38" s="1" t="str">
        <f t="shared" si="1"/>
        <v>**ΕΣ: / ΚΕΝΤΡΙΚΟ ΔΕΛΤΙΟ : ΔΕΛΤΙΟ ΕΙΔΗΣΕΩΝ ΚΕΝΤΡΙΚΟ</v>
      </c>
      <c r="O38" s="1" t="str">
        <f t="shared" si="2"/>
        <v>STAR</v>
      </c>
      <c r="P38" s="1" t="str">
        <f t="shared" si="3"/>
        <v>8/9</v>
      </c>
    </row>
    <row r="39" spans="1:16" x14ac:dyDescent="0.25">
      <c r="A39" s="10" t="s">
        <v>86</v>
      </c>
      <c r="B39" s="10" t="s">
        <v>87</v>
      </c>
      <c r="C39" s="10" t="s">
        <v>94</v>
      </c>
      <c r="D39" s="10" t="s">
        <v>28</v>
      </c>
      <c r="E39" s="10" t="s">
        <v>95</v>
      </c>
      <c r="F39" s="10" t="s">
        <v>96</v>
      </c>
      <c r="G39" s="13" t="s">
        <v>214</v>
      </c>
      <c r="H39" s="11">
        <v>26</v>
      </c>
      <c r="I39" s="12">
        <v>1084.56</v>
      </c>
      <c r="J39" s="14">
        <v>3.6</v>
      </c>
      <c r="K39" s="12">
        <v>11.59</v>
      </c>
      <c r="L39" s="19">
        <f t="shared" si="0"/>
        <v>42030.915972222225</v>
      </c>
      <c r="M39" s="2">
        <f t="shared" si="4"/>
        <v>33</v>
      </c>
      <c r="N39" s="1" t="str">
        <f t="shared" si="1"/>
        <v>ANT1 NEWS - 20:00</v>
      </c>
      <c r="O39" s="1" t="str">
        <f t="shared" si="2"/>
        <v>ANT1</v>
      </c>
      <c r="P39" s="1" t="str">
        <f t="shared" si="3"/>
        <v>10/10</v>
      </c>
    </row>
    <row r="40" spans="1:16" x14ac:dyDescent="0.25">
      <c r="A40" s="10" t="s">
        <v>86</v>
      </c>
      <c r="B40" s="10" t="s">
        <v>87</v>
      </c>
      <c r="C40" s="10" t="s">
        <v>94</v>
      </c>
      <c r="D40" s="10" t="s">
        <v>35</v>
      </c>
      <c r="E40" s="10" t="s">
        <v>97</v>
      </c>
      <c r="F40" s="10" t="s">
        <v>98</v>
      </c>
      <c r="G40" s="13" t="s">
        <v>203</v>
      </c>
      <c r="H40" s="11">
        <v>26</v>
      </c>
      <c r="I40" s="12">
        <v>1220.1300000000001</v>
      </c>
      <c r="J40" s="14">
        <v>4.2</v>
      </c>
      <c r="K40" s="12">
        <v>11.17</v>
      </c>
      <c r="L40" s="19">
        <f t="shared" si="0"/>
        <v>42030.894444444442</v>
      </c>
      <c r="M40" s="2">
        <f t="shared" si="4"/>
        <v>34</v>
      </c>
      <c r="N40" s="1" t="str">
        <f t="shared" si="1"/>
        <v>ΚΕΝΤΡΙΚΟ ΔΕΛΤΙΟ ΕΙΔΗΣΕΩΝ</v>
      </c>
      <c r="O40" s="1" t="str">
        <f t="shared" si="2"/>
        <v>MEGA</v>
      </c>
      <c r="P40" s="1" t="str">
        <f t="shared" si="3"/>
        <v>6/12</v>
      </c>
    </row>
    <row r="41" spans="1:16" x14ac:dyDescent="0.25">
      <c r="A41" s="10" t="s">
        <v>86</v>
      </c>
      <c r="B41" s="10" t="s">
        <v>87</v>
      </c>
      <c r="C41" s="10" t="s">
        <v>94</v>
      </c>
      <c r="D41" s="10" t="s">
        <v>10</v>
      </c>
      <c r="E41" s="10" t="s">
        <v>99</v>
      </c>
      <c r="F41" s="10" t="s">
        <v>100</v>
      </c>
      <c r="G41" s="13" t="s">
        <v>243</v>
      </c>
      <c r="H41" s="11">
        <v>26</v>
      </c>
      <c r="I41" s="12">
        <v>553.70000000000005</v>
      </c>
      <c r="J41" s="14">
        <v>2</v>
      </c>
      <c r="K41" s="12">
        <v>10.65</v>
      </c>
      <c r="L41" s="19">
        <f t="shared" si="0"/>
        <v>42030.840277777781</v>
      </c>
      <c r="M41" s="2">
        <f t="shared" si="4"/>
        <v>35</v>
      </c>
      <c r="N41" s="1" t="str">
        <f t="shared" si="1"/>
        <v>HOT SEAT</v>
      </c>
      <c r="O41" s="1" t="str">
        <f t="shared" si="2"/>
        <v>ΣΚΑΙ</v>
      </c>
      <c r="P41" s="1" t="str">
        <f t="shared" si="3"/>
        <v>1/13</v>
      </c>
    </row>
    <row r="42" spans="1:16" x14ac:dyDescent="0.25">
      <c r="A42" s="10" t="s">
        <v>86</v>
      </c>
      <c r="B42" s="10" t="s">
        <v>87</v>
      </c>
      <c r="C42" s="10" t="s">
        <v>34</v>
      </c>
      <c r="D42" s="10" t="s">
        <v>28</v>
      </c>
      <c r="E42" s="10" t="s">
        <v>101</v>
      </c>
      <c r="F42" s="10" t="s">
        <v>102</v>
      </c>
      <c r="G42" s="13" t="s">
        <v>215</v>
      </c>
      <c r="H42" s="11">
        <v>26</v>
      </c>
      <c r="I42" s="12">
        <v>1016.78</v>
      </c>
      <c r="J42" s="14">
        <v>2.7</v>
      </c>
      <c r="K42" s="12">
        <v>14.48</v>
      </c>
      <c r="L42" s="19">
        <f t="shared" si="0"/>
        <v>42030.917361111111</v>
      </c>
      <c r="M42" s="2">
        <f t="shared" si="4"/>
        <v>36</v>
      </c>
      <c r="N42" s="1" t="str">
        <f t="shared" si="1"/>
        <v xml:space="preserve">ΔΕΛΤΙΟ ΚΑΙΡΟΥ </v>
      </c>
      <c r="O42" s="1" t="str">
        <f t="shared" si="2"/>
        <v>ANT1</v>
      </c>
      <c r="P42" s="1" t="str">
        <f t="shared" si="3"/>
        <v>3/15</v>
      </c>
    </row>
    <row r="43" spans="1:16" x14ac:dyDescent="0.25">
      <c r="A43" s="10" t="s">
        <v>86</v>
      </c>
      <c r="B43" s="10" t="s">
        <v>87</v>
      </c>
      <c r="C43" s="10" t="s">
        <v>34</v>
      </c>
      <c r="D43" s="10" t="s">
        <v>35</v>
      </c>
      <c r="E43" s="10" t="s">
        <v>36</v>
      </c>
      <c r="F43" s="10" t="s">
        <v>103</v>
      </c>
      <c r="G43" s="13" t="s">
        <v>204</v>
      </c>
      <c r="H43" s="11">
        <v>26</v>
      </c>
      <c r="I43" s="12">
        <v>1016.78</v>
      </c>
      <c r="J43" s="14">
        <v>4.8</v>
      </c>
      <c r="K43" s="12">
        <v>8.15</v>
      </c>
      <c r="L43" s="19">
        <f t="shared" si="0"/>
        <v>42030.9</v>
      </c>
      <c r="M43" s="2">
        <f t="shared" si="4"/>
        <v>37</v>
      </c>
      <c r="N43" s="1" t="str">
        <f t="shared" si="1"/>
        <v>ΔΕΛΤΙΟ ΚΑΙΡΟΥ (ΒΡΑΔΙΝΟ)</v>
      </c>
      <c r="O43" s="1" t="str">
        <f t="shared" si="2"/>
        <v>MEGA</v>
      </c>
      <c r="P43" s="1" t="str">
        <f t="shared" si="3"/>
        <v>4/8</v>
      </c>
    </row>
    <row r="44" spans="1:16" x14ac:dyDescent="0.25">
      <c r="A44" s="10" t="s">
        <v>86</v>
      </c>
      <c r="B44" s="10" t="s">
        <v>87</v>
      </c>
      <c r="C44" s="10" t="s">
        <v>38</v>
      </c>
      <c r="D44" s="10" t="s">
        <v>21</v>
      </c>
      <c r="E44" s="10" t="s">
        <v>104</v>
      </c>
      <c r="F44" s="10" t="s">
        <v>105</v>
      </c>
      <c r="G44" s="13" t="s">
        <v>234</v>
      </c>
      <c r="H44" s="11">
        <v>26</v>
      </c>
      <c r="I44" s="12">
        <v>3322.18</v>
      </c>
      <c r="J44" s="14">
        <v>12.9</v>
      </c>
      <c r="K44" s="12">
        <v>9.91</v>
      </c>
      <c r="L44" s="19">
        <f t="shared" si="0"/>
        <v>42030.90902777778</v>
      </c>
      <c r="M44" s="2">
        <f t="shared" si="4"/>
        <v>38</v>
      </c>
      <c r="N44" s="1" t="str">
        <f t="shared" si="1"/>
        <v>ΜΗΝ ΑΡΧΙΖΕΙΣ ΤΗΝ</v>
      </c>
      <c r="O44" s="1" t="str">
        <f t="shared" si="2"/>
        <v>ALPHA</v>
      </c>
      <c r="P44" s="1" t="str">
        <f t="shared" si="3"/>
        <v>1/11</v>
      </c>
    </row>
    <row r="45" spans="1:16" x14ac:dyDescent="0.25">
      <c r="A45" s="10" t="s">
        <v>86</v>
      </c>
      <c r="B45" s="10" t="s">
        <v>87</v>
      </c>
      <c r="C45" s="10" t="s">
        <v>41</v>
      </c>
      <c r="D45" s="10" t="s">
        <v>14</v>
      </c>
      <c r="E45" s="10" t="s">
        <v>106</v>
      </c>
      <c r="F45" s="10" t="s">
        <v>107</v>
      </c>
      <c r="G45" s="13" t="s">
        <v>228</v>
      </c>
      <c r="H45" s="11">
        <v>26</v>
      </c>
      <c r="I45" s="12">
        <v>881.21</v>
      </c>
      <c r="J45" s="14">
        <v>2.7</v>
      </c>
      <c r="K45" s="12">
        <v>12.55</v>
      </c>
      <c r="L45" s="19">
        <f t="shared" si="0"/>
        <v>42030.898611111108</v>
      </c>
      <c r="M45" s="2">
        <f t="shared" si="4"/>
        <v>39</v>
      </c>
      <c r="N45" s="1" t="str">
        <f t="shared" si="1"/>
        <v>**Ξ/Τ : 2 GUNS</v>
      </c>
      <c r="O45" s="1" t="str">
        <f t="shared" si="2"/>
        <v>STAR</v>
      </c>
      <c r="P45" s="1" t="str">
        <f t="shared" si="3"/>
        <v>5/26</v>
      </c>
    </row>
    <row r="46" spans="1:16" x14ac:dyDescent="0.25">
      <c r="A46" s="10" t="s">
        <v>86</v>
      </c>
      <c r="B46" s="10" t="s">
        <v>87</v>
      </c>
      <c r="C46" s="10" t="s">
        <v>41</v>
      </c>
      <c r="D46" s="10" t="s">
        <v>14</v>
      </c>
      <c r="E46" s="10" t="s">
        <v>108</v>
      </c>
      <c r="F46" s="10" t="s">
        <v>109</v>
      </c>
      <c r="G46" s="13" t="s">
        <v>229</v>
      </c>
      <c r="H46" s="11">
        <v>26</v>
      </c>
      <c r="I46" s="12">
        <v>59.92</v>
      </c>
      <c r="J46" s="14">
        <v>4.5999999999999996</v>
      </c>
      <c r="K46" s="12">
        <v>0.5</v>
      </c>
      <c r="L46" s="19">
        <f t="shared" si="0"/>
        <v>42030.925000000003</v>
      </c>
      <c r="M46" s="2">
        <f t="shared" si="4"/>
        <v>40</v>
      </c>
      <c r="N46" s="1" t="str">
        <f t="shared" si="1"/>
        <v>LMB: Ξ/Τ : 2 GUNS</v>
      </c>
      <c r="O46" s="1" t="str">
        <f t="shared" si="2"/>
        <v>STAR</v>
      </c>
      <c r="P46" s="1" t="str">
        <f t="shared" si="3"/>
        <v>1/20</v>
      </c>
    </row>
    <row r="47" spans="1:16" x14ac:dyDescent="0.25">
      <c r="A47" s="10" t="s">
        <v>86</v>
      </c>
      <c r="B47" s="10" t="s">
        <v>87</v>
      </c>
      <c r="C47" s="10" t="s">
        <v>110</v>
      </c>
      <c r="D47" s="10" t="s">
        <v>10</v>
      </c>
      <c r="E47" s="10" t="s">
        <v>111</v>
      </c>
      <c r="F47" s="10" t="s">
        <v>112</v>
      </c>
      <c r="G47" s="13" t="s">
        <v>245</v>
      </c>
      <c r="H47" s="11">
        <v>26</v>
      </c>
      <c r="I47" s="12">
        <v>761.33</v>
      </c>
      <c r="J47" s="14">
        <v>2.2000000000000002</v>
      </c>
      <c r="K47" s="12">
        <v>13.31</v>
      </c>
      <c r="L47" s="19">
        <f t="shared" si="0"/>
        <v>42030.940972222219</v>
      </c>
      <c r="M47" s="2">
        <f t="shared" si="4"/>
        <v>41</v>
      </c>
      <c r="N47" s="1" t="str">
        <f t="shared" si="1"/>
        <v>ΣΚΑΙ ΘΕΜΑ</v>
      </c>
      <c r="O47" s="1" t="str">
        <f t="shared" si="2"/>
        <v>ΣΚΑΙ</v>
      </c>
      <c r="P47" s="1" t="str">
        <f t="shared" si="3"/>
        <v>1/2</v>
      </c>
    </row>
    <row r="48" spans="1:16" x14ac:dyDescent="0.25">
      <c r="A48" s="10" t="s">
        <v>86</v>
      </c>
      <c r="B48" s="10" t="s">
        <v>87</v>
      </c>
      <c r="C48" s="10" t="s">
        <v>113</v>
      </c>
      <c r="D48" s="10" t="s">
        <v>21</v>
      </c>
      <c r="E48" s="10" t="s">
        <v>114</v>
      </c>
      <c r="F48" s="10" t="s">
        <v>115</v>
      </c>
      <c r="G48" s="13" t="s">
        <v>238</v>
      </c>
      <c r="H48" s="11">
        <v>26</v>
      </c>
      <c r="I48" s="12">
        <v>63.84</v>
      </c>
      <c r="J48" s="14">
        <v>1.7</v>
      </c>
      <c r="K48" s="12">
        <v>1.44</v>
      </c>
      <c r="L48" s="19">
        <f t="shared" si="0"/>
        <v>42030.970138888886</v>
      </c>
      <c r="M48" s="2">
        <f t="shared" si="4"/>
        <v>42</v>
      </c>
      <c r="N48" s="1" t="str">
        <f t="shared" si="1"/>
        <v>LMB:Ξ/Τ : THE BANK JOB ΤΟ</v>
      </c>
      <c r="O48" s="1" t="str">
        <f t="shared" si="2"/>
        <v>ALPHA</v>
      </c>
      <c r="P48" s="1" t="str">
        <f t="shared" si="3"/>
        <v>10/13</v>
      </c>
    </row>
    <row r="49" spans="1:16" x14ac:dyDescent="0.25">
      <c r="A49" s="10" t="s">
        <v>86</v>
      </c>
      <c r="B49" s="10" t="s">
        <v>87</v>
      </c>
      <c r="C49" s="10" t="s">
        <v>113</v>
      </c>
      <c r="D49" s="10" t="s">
        <v>35</v>
      </c>
      <c r="E49" s="10" t="s">
        <v>116</v>
      </c>
      <c r="F49" s="10" t="s">
        <v>117</v>
      </c>
      <c r="G49" s="13" t="s">
        <v>205</v>
      </c>
      <c r="H49" s="11">
        <v>26</v>
      </c>
      <c r="I49" s="12">
        <v>4914.41</v>
      </c>
      <c r="J49" s="14">
        <v>14.8</v>
      </c>
      <c r="K49" s="12">
        <v>12.77</v>
      </c>
      <c r="L49" s="19">
        <f t="shared" si="0"/>
        <v>42030.977777777778</v>
      </c>
      <c r="M49" s="2">
        <f t="shared" si="4"/>
        <v>43</v>
      </c>
      <c r="N49" s="1" t="str">
        <f t="shared" si="1"/>
        <v>ΚΑΤΩ ΠΑΡΤΑΛΙ</v>
      </c>
      <c r="O49" s="1" t="str">
        <f t="shared" si="2"/>
        <v>MEGA</v>
      </c>
      <c r="P49" s="1" t="str">
        <f t="shared" si="3"/>
        <v>1/3</v>
      </c>
    </row>
    <row r="50" spans="1:16" x14ac:dyDescent="0.25">
      <c r="A50" s="10" t="s">
        <v>86</v>
      </c>
      <c r="B50" s="10" t="s">
        <v>87</v>
      </c>
      <c r="C50" s="10" t="s">
        <v>50</v>
      </c>
      <c r="D50" s="10" t="s">
        <v>28</v>
      </c>
      <c r="E50" s="10" t="s">
        <v>118</v>
      </c>
      <c r="F50" s="10" t="s">
        <v>119</v>
      </c>
      <c r="G50" s="13" t="s">
        <v>216</v>
      </c>
      <c r="H50" s="11">
        <v>26</v>
      </c>
      <c r="I50" s="12">
        <v>3219.79</v>
      </c>
      <c r="J50" s="14">
        <v>6.2</v>
      </c>
      <c r="K50" s="12">
        <v>19.97</v>
      </c>
      <c r="L50" s="19">
        <f t="shared" si="0"/>
        <v>42030.98541666667</v>
      </c>
      <c r="M50" s="2">
        <f t="shared" si="4"/>
        <v>44</v>
      </c>
      <c r="N50" s="1" t="str">
        <f t="shared" si="1"/>
        <v>ΡΑΔΙΟ ΑΡΒΥΛΑ</v>
      </c>
      <c r="O50" s="1" t="str">
        <f t="shared" si="2"/>
        <v>ANT1</v>
      </c>
      <c r="P50" s="1" t="str">
        <f t="shared" si="3"/>
        <v>5/12</v>
      </c>
    </row>
    <row r="51" spans="1:16" x14ac:dyDescent="0.25">
      <c r="A51" s="10" t="s">
        <v>120</v>
      </c>
      <c r="B51" s="10" t="s">
        <v>121</v>
      </c>
      <c r="C51" s="10" t="s">
        <v>34</v>
      </c>
      <c r="D51" s="10" t="s">
        <v>35</v>
      </c>
      <c r="E51" s="10" t="s">
        <v>36</v>
      </c>
      <c r="F51" s="10" t="s">
        <v>122</v>
      </c>
      <c r="G51" s="13" t="s">
        <v>206</v>
      </c>
      <c r="H51" s="11">
        <v>26</v>
      </c>
      <c r="I51" s="12">
        <v>1016.78</v>
      </c>
      <c r="J51" s="14">
        <v>3.1</v>
      </c>
      <c r="K51" s="12">
        <v>12.62</v>
      </c>
      <c r="L51" s="19">
        <f t="shared" si="0"/>
        <v>42031.895833333336</v>
      </c>
      <c r="M51" s="2">
        <f t="shared" si="4"/>
        <v>45</v>
      </c>
      <c r="N51" s="1" t="str">
        <f t="shared" si="1"/>
        <v>ΔΕΛΤΙΟ ΚΑΙΡΟΥ (ΒΡΑΔΙΝΟ)</v>
      </c>
      <c r="O51" s="1" t="str">
        <f t="shared" si="2"/>
        <v>MEGA</v>
      </c>
      <c r="P51" s="1" t="str">
        <f t="shared" si="3"/>
        <v>4/12</v>
      </c>
    </row>
    <row r="52" spans="1:16" x14ac:dyDescent="0.25">
      <c r="A52" s="10" t="s">
        <v>120</v>
      </c>
      <c r="B52" s="10" t="s">
        <v>121</v>
      </c>
      <c r="C52" s="10" t="s">
        <v>38</v>
      </c>
      <c r="D52" s="10" t="s">
        <v>21</v>
      </c>
      <c r="E52" s="10" t="s">
        <v>123</v>
      </c>
      <c r="F52" s="10" t="s">
        <v>124</v>
      </c>
      <c r="G52" s="13" t="s">
        <v>239</v>
      </c>
      <c r="H52" s="11">
        <v>26</v>
      </c>
      <c r="I52" s="12">
        <v>3322.18</v>
      </c>
      <c r="J52" s="14">
        <v>11.5</v>
      </c>
      <c r="K52" s="12">
        <v>11.11</v>
      </c>
      <c r="L52" s="19">
        <f t="shared" si="0"/>
        <v>42031.913888888892</v>
      </c>
      <c r="M52" s="2">
        <f t="shared" si="4"/>
        <v>46</v>
      </c>
      <c r="N52" s="1" t="str">
        <f t="shared" si="1"/>
        <v>ΜΗΝ ΑΡΧΙΖΕΙΣ ΤΗ ΜΟΥΡΜΟΥΡΑ</v>
      </c>
      <c r="O52" s="1" t="str">
        <f t="shared" si="2"/>
        <v>ALPHA</v>
      </c>
      <c r="P52" s="1" t="str">
        <f t="shared" si="3"/>
        <v>4/5</v>
      </c>
    </row>
    <row r="53" spans="1:16" x14ac:dyDescent="0.25">
      <c r="A53" s="10" t="s">
        <v>120</v>
      </c>
      <c r="B53" s="10" t="s">
        <v>121</v>
      </c>
      <c r="C53" s="10" t="s">
        <v>41</v>
      </c>
      <c r="D53" s="10" t="s">
        <v>14</v>
      </c>
      <c r="E53" s="10" t="s">
        <v>125</v>
      </c>
      <c r="F53" s="10" t="s">
        <v>126</v>
      </c>
      <c r="G53" s="13" t="s">
        <v>230</v>
      </c>
      <c r="H53" s="11">
        <v>26</v>
      </c>
      <c r="I53" s="12">
        <v>745.63</v>
      </c>
      <c r="J53" s="14">
        <v>2.8</v>
      </c>
      <c r="K53" s="12">
        <v>10.24</v>
      </c>
      <c r="L53" s="19">
        <f t="shared" si="0"/>
        <v>42031.912499999999</v>
      </c>
      <c r="M53" s="2">
        <f t="shared" si="4"/>
        <v>47</v>
      </c>
      <c r="N53" s="1" t="str">
        <f t="shared" si="1"/>
        <v>*NCIS : NCIS</v>
      </c>
      <c r="O53" s="1" t="str">
        <f t="shared" si="2"/>
        <v>STAR</v>
      </c>
      <c r="P53" s="1" t="str">
        <f t="shared" si="3"/>
        <v>4/13</v>
      </c>
    </row>
    <row r="54" spans="1:16" x14ac:dyDescent="0.25">
      <c r="A54" s="10" t="s">
        <v>120</v>
      </c>
      <c r="B54" s="10" t="s">
        <v>121</v>
      </c>
      <c r="C54" s="10" t="s">
        <v>127</v>
      </c>
      <c r="D54" s="10" t="s">
        <v>14</v>
      </c>
      <c r="E54" s="10" t="s">
        <v>128</v>
      </c>
      <c r="F54" s="10" t="s">
        <v>129</v>
      </c>
      <c r="G54" s="13" t="s">
        <v>231</v>
      </c>
      <c r="H54" s="11">
        <v>26</v>
      </c>
      <c r="I54" s="12">
        <v>813.42</v>
      </c>
      <c r="J54" s="14">
        <v>4.3</v>
      </c>
      <c r="K54" s="12">
        <v>7.28</v>
      </c>
      <c r="L54" s="19">
        <f t="shared" si="0"/>
        <v>42032.02847222222</v>
      </c>
      <c r="M54" s="2">
        <f t="shared" si="4"/>
        <v>48</v>
      </c>
      <c r="N54" s="1" t="str">
        <f t="shared" si="1"/>
        <v>Ξ/Τ : Ο ΠΛΗΡΟΦΟΡΙΟΔΟΤΗΣ</v>
      </c>
      <c r="O54" s="1" t="str">
        <f t="shared" si="2"/>
        <v>STAR</v>
      </c>
      <c r="P54" s="1" t="str">
        <f t="shared" si="3"/>
        <v>1/8</v>
      </c>
    </row>
    <row r="55" spans="1:16" x14ac:dyDescent="0.25">
      <c r="A55" s="10" t="s">
        <v>120</v>
      </c>
      <c r="B55" s="10" t="s">
        <v>121</v>
      </c>
      <c r="C55" s="10" t="s">
        <v>110</v>
      </c>
      <c r="D55" s="10" t="s">
        <v>28</v>
      </c>
      <c r="E55" s="10" t="s">
        <v>130</v>
      </c>
      <c r="F55" s="10" t="s">
        <v>131</v>
      </c>
      <c r="G55" s="13" t="s">
        <v>217</v>
      </c>
      <c r="H55" s="11">
        <v>26</v>
      </c>
      <c r="I55" s="12">
        <v>2033.55</v>
      </c>
      <c r="J55" s="14">
        <v>4.5999999999999996</v>
      </c>
      <c r="K55" s="12">
        <v>17</v>
      </c>
      <c r="L55" s="19">
        <f t="shared" si="0"/>
        <v>42031.962500000001</v>
      </c>
      <c r="M55" s="2">
        <f t="shared" si="4"/>
        <v>49</v>
      </c>
      <c r="N55" s="1" t="str">
        <f t="shared" si="1"/>
        <v>ΤΑΜΑΜ  -Ε-</v>
      </c>
      <c r="O55" s="1" t="str">
        <f t="shared" si="2"/>
        <v>ANT1</v>
      </c>
      <c r="P55" s="1" t="str">
        <f t="shared" si="3"/>
        <v>6/8</v>
      </c>
    </row>
    <row r="56" spans="1:16" x14ac:dyDescent="0.25">
      <c r="A56" s="10" t="s">
        <v>120</v>
      </c>
      <c r="B56" s="10" t="s">
        <v>121</v>
      </c>
      <c r="C56" s="10" t="s">
        <v>110</v>
      </c>
      <c r="D56" s="10" t="s">
        <v>10</v>
      </c>
      <c r="E56" s="10" t="s">
        <v>132</v>
      </c>
      <c r="F56" s="10" t="s">
        <v>133</v>
      </c>
      <c r="G56" s="13" t="s">
        <v>245</v>
      </c>
      <c r="H56" s="11">
        <v>26</v>
      </c>
      <c r="I56" s="12">
        <v>761.33</v>
      </c>
      <c r="J56" s="14">
        <v>1.5</v>
      </c>
      <c r="K56" s="12">
        <v>19.52</v>
      </c>
      <c r="L56" s="19">
        <f t="shared" si="0"/>
        <v>42031.933333333334</v>
      </c>
      <c r="M56" s="2">
        <f t="shared" si="4"/>
        <v>50</v>
      </c>
      <c r="N56" s="1" t="str">
        <f t="shared" si="1"/>
        <v>CSI LAS MIAMI</v>
      </c>
      <c r="O56" s="1" t="str">
        <f t="shared" si="2"/>
        <v>ΣΚΑΙ</v>
      </c>
      <c r="P56" s="1" t="str">
        <f t="shared" si="3"/>
        <v>1/2</v>
      </c>
    </row>
    <row r="57" spans="1:16" x14ac:dyDescent="0.25">
      <c r="A57" s="10" t="s">
        <v>120</v>
      </c>
      <c r="B57" s="10" t="s">
        <v>121</v>
      </c>
      <c r="C57" s="10" t="s">
        <v>113</v>
      </c>
      <c r="D57" s="10" t="s">
        <v>35</v>
      </c>
      <c r="E57" s="10" t="s">
        <v>134</v>
      </c>
      <c r="F57" s="10" t="s">
        <v>135</v>
      </c>
      <c r="G57" s="13" t="s">
        <v>207</v>
      </c>
      <c r="H57" s="11">
        <v>26</v>
      </c>
      <c r="I57" s="12">
        <v>3897.64</v>
      </c>
      <c r="J57" s="14">
        <v>11.4</v>
      </c>
      <c r="K57" s="12">
        <v>13.15</v>
      </c>
      <c r="L57" s="19">
        <f t="shared" si="0"/>
        <v>42031.979166666664</v>
      </c>
      <c r="M57" s="2">
        <f t="shared" si="4"/>
        <v>51</v>
      </c>
      <c r="N57" s="1" t="str">
        <f t="shared" si="1"/>
        <v>ΕΘΝΙΚΗ ΕΛΛΑΔΟΣ</v>
      </c>
      <c r="O57" s="1" t="str">
        <f t="shared" si="2"/>
        <v>MEGA</v>
      </c>
      <c r="P57" s="1" t="str">
        <f t="shared" si="3"/>
        <v>10/12</v>
      </c>
    </row>
    <row r="58" spans="1:16" x14ac:dyDescent="0.25">
      <c r="A58" s="10" t="s">
        <v>120</v>
      </c>
      <c r="B58" s="10" t="s">
        <v>121</v>
      </c>
      <c r="C58" s="10" t="s">
        <v>50</v>
      </c>
      <c r="D58" s="10" t="s">
        <v>28</v>
      </c>
      <c r="E58" s="10" t="s">
        <v>136</v>
      </c>
      <c r="F58" s="10" t="s">
        <v>137</v>
      </c>
      <c r="G58" s="13" t="s">
        <v>218</v>
      </c>
      <c r="H58" s="11">
        <v>26</v>
      </c>
      <c r="I58" s="12">
        <v>84</v>
      </c>
      <c r="J58" s="14">
        <v>6.2</v>
      </c>
      <c r="K58" s="12">
        <v>0.52</v>
      </c>
      <c r="L58" s="19">
        <f t="shared" si="0"/>
        <v>42032.002083333333</v>
      </c>
      <c r="M58" s="2">
        <f t="shared" si="4"/>
        <v>52</v>
      </c>
      <c r="N58" s="1" t="str">
        <f t="shared" si="1"/>
        <v>LMB:ΤΑ ΚΑΡΝΤΑΣΙΑΝΣ</v>
      </c>
      <c r="O58" s="1" t="str">
        <f t="shared" si="2"/>
        <v>ANT1</v>
      </c>
      <c r="P58" s="1" t="str">
        <f t="shared" si="3"/>
        <v>2/8</v>
      </c>
    </row>
    <row r="59" spans="1:16" x14ac:dyDescent="0.25">
      <c r="A59" s="10" t="s">
        <v>120</v>
      </c>
      <c r="B59" s="10" t="s">
        <v>121</v>
      </c>
      <c r="C59" s="10" t="s">
        <v>50</v>
      </c>
      <c r="D59" s="10" t="s">
        <v>10</v>
      </c>
      <c r="E59" s="10" t="s">
        <v>138</v>
      </c>
      <c r="F59" s="10" t="s">
        <v>139</v>
      </c>
      <c r="G59" s="13" t="s">
        <v>245</v>
      </c>
      <c r="H59" s="11">
        <v>26</v>
      </c>
      <c r="I59" s="12">
        <v>761.33</v>
      </c>
      <c r="J59" s="14">
        <v>1.9</v>
      </c>
      <c r="K59" s="12">
        <v>15.41</v>
      </c>
      <c r="L59" s="19">
        <f t="shared" si="0"/>
        <v>42031.973611111112</v>
      </c>
      <c r="M59" s="2">
        <f t="shared" si="4"/>
        <v>53</v>
      </c>
      <c r="N59" s="1" t="str">
        <f t="shared" si="1"/>
        <v>CSI LAS VEGAS</v>
      </c>
      <c r="O59" s="1" t="str">
        <f t="shared" si="2"/>
        <v>ΣΚΑΙ</v>
      </c>
      <c r="P59" s="1" t="str">
        <f t="shared" si="3"/>
        <v>1/2</v>
      </c>
    </row>
    <row r="60" spans="1:16" x14ac:dyDescent="0.25">
      <c r="A60" s="10" t="s">
        <v>140</v>
      </c>
      <c r="B60" s="10" t="s">
        <v>141</v>
      </c>
      <c r="C60" s="10" t="s">
        <v>31</v>
      </c>
      <c r="D60" s="10" t="s">
        <v>28</v>
      </c>
      <c r="E60" s="10" t="s">
        <v>142</v>
      </c>
      <c r="F60" s="10" t="s">
        <v>143</v>
      </c>
      <c r="G60" s="13" t="s">
        <v>219</v>
      </c>
      <c r="H60" s="11">
        <v>26</v>
      </c>
      <c r="I60" s="12">
        <v>1694.63</v>
      </c>
      <c r="J60" s="14">
        <v>6.1</v>
      </c>
      <c r="K60" s="12">
        <v>10.68</v>
      </c>
      <c r="L60" s="19">
        <f t="shared" si="0"/>
        <v>42032.79583333333</v>
      </c>
      <c r="M60" s="2">
        <f t="shared" si="4"/>
        <v>54</v>
      </c>
      <c r="N60" s="1" t="str">
        <f t="shared" si="1"/>
        <v>ΜΠΡΟΥΣΚΟ</v>
      </c>
      <c r="O60" s="1" t="str">
        <f t="shared" si="2"/>
        <v>ANT1</v>
      </c>
      <c r="P60" s="1" t="str">
        <f t="shared" si="3"/>
        <v>1/6</v>
      </c>
    </row>
    <row r="61" spans="1:16" x14ac:dyDescent="0.25">
      <c r="A61" s="10" t="s">
        <v>140</v>
      </c>
      <c r="B61" s="10" t="s">
        <v>141</v>
      </c>
      <c r="C61" s="10" t="s">
        <v>94</v>
      </c>
      <c r="D61" s="10" t="s">
        <v>10</v>
      </c>
      <c r="E61" s="10" t="s">
        <v>99</v>
      </c>
      <c r="F61" s="10" t="s">
        <v>144</v>
      </c>
      <c r="G61" s="13" t="s">
        <v>226</v>
      </c>
      <c r="H61" s="11">
        <v>26</v>
      </c>
      <c r="I61" s="12">
        <v>553.70000000000005</v>
      </c>
      <c r="J61" s="14">
        <v>1.7</v>
      </c>
      <c r="K61" s="12">
        <v>12.53</v>
      </c>
      <c r="L61" s="19">
        <f t="shared" si="0"/>
        <v>42032.859027777777</v>
      </c>
      <c r="M61" s="2">
        <f t="shared" si="4"/>
        <v>55</v>
      </c>
      <c r="N61" s="1" t="str">
        <f t="shared" si="1"/>
        <v>HOT SEAT</v>
      </c>
      <c r="O61" s="1" t="str">
        <f t="shared" si="2"/>
        <v>ΣΚΑΙ</v>
      </c>
      <c r="P61" s="1" t="str">
        <f t="shared" si="3"/>
        <v>5/7</v>
      </c>
    </row>
    <row r="62" spans="1:16" x14ac:dyDescent="0.25">
      <c r="A62" s="10" t="s">
        <v>140</v>
      </c>
      <c r="B62" s="10" t="s">
        <v>141</v>
      </c>
      <c r="C62" s="10" t="s">
        <v>34</v>
      </c>
      <c r="D62" s="10" t="s">
        <v>35</v>
      </c>
      <c r="E62" s="10" t="s">
        <v>36</v>
      </c>
      <c r="F62" s="10" t="s">
        <v>145</v>
      </c>
      <c r="G62" s="13" t="s">
        <v>208</v>
      </c>
      <c r="H62" s="11">
        <v>26</v>
      </c>
      <c r="I62" s="12">
        <v>1016.78</v>
      </c>
      <c r="J62" s="14">
        <v>3.4</v>
      </c>
      <c r="K62" s="12">
        <v>11.5</v>
      </c>
      <c r="L62" s="19">
        <f t="shared" si="0"/>
        <v>42032.892361111109</v>
      </c>
      <c r="M62" s="2">
        <f t="shared" si="4"/>
        <v>56</v>
      </c>
      <c r="N62" s="1" t="str">
        <f t="shared" si="1"/>
        <v>ΔΕΛΤΙΟ ΚΑΙΡΟΥ (ΒΡΑΔΙΝΟ)</v>
      </c>
      <c r="O62" s="1" t="str">
        <f t="shared" si="2"/>
        <v>MEGA</v>
      </c>
      <c r="P62" s="1" t="str">
        <f t="shared" si="3"/>
        <v>8/14</v>
      </c>
    </row>
    <row r="63" spans="1:16" x14ac:dyDescent="0.25">
      <c r="A63" s="10" t="s">
        <v>140</v>
      </c>
      <c r="B63" s="10" t="s">
        <v>141</v>
      </c>
      <c r="C63" s="10" t="s">
        <v>38</v>
      </c>
      <c r="D63" s="10" t="s">
        <v>21</v>
      </c>
      <c r="E63" s="10" t="s">
        <v>146</v>
      </c>
      <c r="F63" s="10" t="s">
        <v>98</v>
      </c>
      <c r="G63" s="13" t="s">
        <v>240</v>
      </c>
      <c r="H63" s="11">
        <v>26</v>
      </c>
      <c r="I63" s="12">
        <v>2768.48</v>
      </c>
      <c r="J63" s="14">
        <v>10.8</v>
      </c>
      <c r="K63" s="12">
        <v>9.86</v>
      </c>
      <c r="L63" s="19">
        <f t="shared" si="0"/>
        <v>42032.894444444442</v>
      </c>
      <c r="M63" s="2">
        <f t="shared" si="4"/>
        <v>57</v>
      </c>
      <c r="N63" s="1" t="str">
        <f t="shared" si="1"/>
        <v>ΜΗΝ ΑΡΧΙΖΕΙΣ ΤΗΝ (E)</v>
      </c>
      <c r="O63" s="1" t="str">
        <f t="shared" si="2"/>
        <v>ALPHA</v>
      </c>
      <c r="P63" s="1" t="str">
        <f t="shared" si="3"/>
        <v>9/10</v>
      </c>
    </row>
    <row r="64" spans="1:16" x14ac:dyDescent="0.25">
      <c r="A64" s="10" t="s">
        <v>140</v>
      </c>
      <c r="B64" s="10" t="s">
        <v>141</v>
      </c>
      <c r="C64" s="10" t="s">
        <v>41</v>
      </c>
      <c r="D64" s="10" t="s">
        <v>14</v>
      </c>
      <c r="E64" s="10" t="s">
        <v>147</v>
      </c>
      <c r="F64" s="10" t="s">
        <v>96</v>
      </c>
      <c r="G64" s="13" t="s">
        <v>203</v>
      </c>
      <c r="H64" s="11">
        <v>26</v>
      </c>
      <c r="I64" s="12">
        <v>745.63</v>
      </c>
      <c r="J64" s="14">
        <v>2</v>
      </c>
      <c r="K64" s="12">
        <v>14.34</v>
      </c>
      <c r="L64" s="19">
        <f t="shared" si="0"/>
        <v>42032.915972222225</v>
      </c>
      <c r="M64" s="2">
        <f t="shared" si="4"/>
        <v>58</v>
      </c>
      <c r="N64" s="1" t="str">
        <f t="shared" si="1"/>
        <v>NCIS : NCIS</v>
      </c>
      <c r="O64" s="1" t="str">
        <f t="shared" si="2"/>
        <v>STAR</v>
      </c>
      <c r="P64" s="1" t="str">
        <f t="shared" si="3"/>
        <v>6/12</v>
      </c>
    </row>
    <row r="65" spans="1:16" x14ac:dyDescent="0.25">
      <c r="A65" s="10" t="s">
        <v>140</v>
      </c>
      <c r="B65" s="10" t="s">
        <v>141</v>
      </c>
      <c r="C65" s="10" t="s">
        <v>44</v>
      </c>
      <c r="D65" s="10" t="s">
        <v>35</v>
      </c>
      <c r="E65" s="10" t="s">
        <v>148</v>
      </c>
      <c r="F65" s="10" t="s">
        <v>149</v>
      </c>
      <c r="G65" s="13" t="s">
        <v>209</v>
      </c>
      <c r="H65" s="11">
        <v>26</v>
      </c>
      <c r="I65" s="12">
        <v>2372.4699999999998</v>
      </c>
      <c r="J65" s="14">
        <v>6.3</v>
      </c>
      <c r="K65" s="12">
        <v>14.48</v>
      </c>
      <c r="L65" s="19">
        <f t="shared" si="0"/>
        <v>42032.926388888889</v>
      </c>
      <c r="M65" s="2">
        <f t="shared" si="4"/>
        <v>59</v>
      </c>
      <c r="N65" s="1" t="str">
        <f t="shared" si="1"/>
        <v>ΔΙΚΑΙΩΣΗ</v>
      </c>
      <c r="O65" s="1" t="str">
        <f t="shared" si="2"/>
        <v>MEGA</v>
      </c>
      <c r="P65" s="1" t="str">
        <f t="shared" si="3"/>
        <v>12/13</v>
      </c>
    </row>
    <row r="66" spans="1:16" x14ac:dyDescent="0.25">
      <c r="A66" s="10" t="s">
        <v>140</v>
      </c>
      <c r="B66" s="10" t="s">
        <v>141</v>
      </c>
      <c r="C66" s="10" t="s">
        <v>47</v>
      </c>
      <c r="D66" s="10" t="s">
        <v>21</v>
      </c>
      <c r="E66" s="10" t="s">
        <v>150</v>
      </c>
      <c r="F66" s="10" t="s">
        <v>151</v>
      </c>
      <c r="G66" s="13" t="s">
        <v>241</v>
      </c>
      <c r="H66" s="11">
        <v>26</v>
      </c>
      <c r="I66" s="12">
        <v>84</v>
      </c>
      <c r="J66" s="14">
        <v>5.4</v>
      </c>
      <c r="K66" s="12">
        <v>0.6</v>
      </c>
      <c r="L66" s="19">
        <f t="shared" si="0"/>
        <v>42032.938194444447</v>
      </c>
      <c r="M66" s="2">
        <f t="shared" si="4"/>
        <v>60</v>
      </c>
      <c r="N66" s="1" t="str">
        <f t="shared" si="1"/>
        <v>LMB:ΒΡΑΔΙΝΗ ΕΛΛΗΝΙΚΗ : ΞΥΠΟΛΗΤΟΣ</v>
      </c>
      <c r="O66" s="1" t="str">
        <f t="shared" si="2"/>
        <v>ALPHA</v>
      </c>
      <c r="P66" s="1" t="str">
        <f t="shared" si="3"/>
        <v>6/17</v>
      </c>
    </row>
    <row r="67" spans="1:16" x14ac:dyDescent="0.25">
      <c r="A67" s="10" t="s">
        <v>140</v>
      </c>
      <c r="B67" s="10" t="s">
        <v>141</v>
      </c>
      <c r="C67" s="10" t="s">
        <v>127</v>
      </c>
      <c r="D67" s="10" t="s">
        <v>14</v>
      </c>
      <c r="E67" s="10" t="s">
        <v>152</v>
      </c>
      <c r="F67" s="10" t="s">
        <v>153</v>
      </c>
      <c r="G67" s="13" t="s">
        <v>232</v>
      </c>
      <c r="H67" s="11">
        <v>26</v>
      </c>
      <c r="I67" s="12">
        <v>59.92</v>
      </c>
      <c r="J67" s="14">
        <v>3.1</v>
      </c>
      <c r="K67" s="12">
        <v>0.74</v>
      </c>
      <c r="L67" s="19">
        <f t="shared" si="0"/>
        <v>42032.98333333333</v>
      </c>
      <c r="M67" s="2">
        <f t="shared" si="4"/>
        <v>61</v>
      </c>
      <c r="N67" s="1" t="str">
        <f t="shared" si="1"/>
        <v>LMB: Ξ/Τ : Η ΝΥΧΤΑ ΜΑΣ ΑΝΗΚΕΙ</v>
      </c>
      <c r="O67" s="1" t="str">
        <f t="shared" si="2"/>
        <v>STAR</v>
      </c>
      <c r="P67" s="1" t="str">
        <f t="shared" si="3"/>
        <v>1/9</v>
      </c>
    </row>
    <row r="68" spans="1:16" x14ac:dyDescent="0.25">
      <c r="A68" s="10" t="s">
        <v>140</v>
      </c>
      <c r="B68" s="10" t="s">
        <v>141</v>
      </c>
      <c r="C68" s="10" t="s">
        <v>127</v>
      </c>
      <c r="D68" s="10" t="s">
        <v>14</v>
      </c>
      <c r="E68" s="10" t="s">
        <v>154</v>
      </c>
      <c r="F68" s="10" t="s">
        <v>155</v>
      </c>
      <c r="G68" s="13" t="s">
        <v>233</v>
      </c>
      <c r="H68" s="11">
        <v>26</v>
      </c>
      <c r="I68" s="12">
        <v>881.21</v>
      </c>
      <c r="J68" s="14">
        <v>2.8</v>
      </c>
      <c r="K68" s="12">
        <v>12.1</v>
      </c>
      <c r="L68" s="19">
        <f t="shared" si="0"/>
        <v>42032.95416666667</v>
      </c>
      <c r="M68" s="2">
        <f t="shared" si="4"/>
        <v>62</v>
      </c>
      <c r="N68" s="1" t="str">
        <f t="shared" si="1"/>
        <v>Ξ/Τ : Η ΝΥΧΤΑ ΜΑΣ ΑΝΗΚΕΙ</v>
      </c>
      <c r="O68" s="1" t="str">
        <f t="shared" si="2"/>
        <v>STAR</v>
      </c>
      <c r="P68" s="1" t="str">
        <f t="shared" si="3"/>
        <v>9/9</v>
      </c>
    </row>
    <row r="69" spans="1:16" x14ac:dyDescent="0.25">
      <c r="A69" s="10" t="s">
        <v>140</v>
      </c>
      <c r="B69" s="10" t="s">
        <v>141</v>
      </c>
      <c r="C69" s="10" t="s">
        <v>110</v>
      </c>
      <c r="D69" s="10" t="s">
        <v>10</v>
      </c>
      <c r="E69" s="10" t="s">
        <v>132</v>
      </c>
      <c r="F69" s="10" t="s">
        <v>156</v>
      </c>
      <c r="G69" s="13" t="s">
        <v>205</v>
      </c>
      <c r="H69" s="11">
        <v>26</v>
      </c>
      <c r="I69" s="12">
        <v>761.33</v>
      </c>
      <c r="J69" s="14">
        <v>2.2000000000000002</v>
      </c>
      <c r="K69" s="12">
        <v>13.31</v>
      </c>
      <c r="L69" s="19">
        <f t="shared" si="0"/>
        <v>42032.94027777778</v>
      </c>
      <c r="M69" s="2">
        <f t="shared" si="4"/>
        <v>63</v>
      </c>
      <c r="N69" s="1" t="str">
        <f t="shared" si="1"/>
        <v>CSI LAS MIAMI</v>
      </c>
      <c r="O69" s="1" t="str">
        <f t="shared" si="2"/>
        <v>ΣΚΑΙ</v>
      </c>
      <c r="P69" s="1" t="str">
        <f t="shared" si="3"/>
        <v>1/3</v>
      </c>
    </row>
    <row r="70" spans="1:16" x14ac:dyDescent="0.25">
      <c r="A70" s="10" t="s">
        <v>157</v>
      </c>
      <c r="B70" s="10" t="s">
        <v>158</v>
      </c>
      <c r="C70" s="10" t="s">
        <v>31</v>
      </c>
      <c r="D70" s="10" t="s">
        <v>28</v>
      </c>
      <c r="E70" s="10" t="s">
        <v>142</v>
      </c>
      <c r="F70" s="10" t="s">
        <v>159</v>
      </c>
      <c r="G70" s="13" t="s">
        <v>205</v>
      </c>
      <c r="H70" s="11">
        <v>26</v>
      </c>
      <c r="I70" s="12">
        <v>1694.63</v>
      </c>
      <c r="J70" s="14">
        <v>5.9</v>
      </c>
      <c r="K70" s="12">
        <v>11.05</v>
      </c>
      <c r="L70" s="19">
        <f t="shared" si="0"/>
        <v>42033.794444444444</v>
      </c>
      <c r="M70" s="2">
        <f t="shared" si="4"/>
        <v>64</v>
      </c>
      <c r="N70" s="1" t="str">
        <f t="shared" si="1"/>
        <v>ΜΠΡΟΥΣΚΟ</v>
      </c>
      <c r="O70" s="1" t="str">
        <f t="shared" si="2"/>
        <v>ANT1</v>
      </c>
      <c r="P70" s="1" t="str">
        <f t="shared" si="3"/>
        <v>1/3</v>
      </c>
    </row>
    <row r="71" spans="1:16" x14ac:dyDescent="0.25">
      <c r="A71" s="10" t="s">
        <v>157</v>
      </c>
      <c r="B71" s="10" t="s">
        <v>158</v>
      </c>
      <c r="C71" s="10" t="s">
        <v>94</v>
      </c>
      <c r="D71" s="10" t="s">
        <v>10</v>
      </c>
      <c r="E71" s="10" t="s">
        <v>99</v>
      </c>
      <c r="F71" s="10" t="s">
        <v>160</v>
      </c>
      <c r="G71" s="13" t="s">
        <v>231</v>
      </c>
      <c r="H71" s="11">
        <v>26</v>
      </c>
      <c r="I71" s="12">
        <v>553.70000000000005</v>
      </c>
      <c r="J71" s="14">
        <v>1.6</v>
      </c>
      <c r="K71" s="12">
        <v>13.31</v>
      </c>
      <c r="L71" s="19">
        <f t="shared" si="0"/>
        <v>42033.84097222222</v>
      </c>
      <c r="M71" s="2">
        <f t="shared" si="4"/>
        <v>65</v>
      </c>
      <c r="N71" s="1" t="str">
        <f t="shared" si="1"/>
        <v>HOT SEAT</v>
      </c>
      <c r="O71" s="1" t="str">
        <f t="shared" si="2"/>
        <v>ΣΚΑΙ</v>
      </c>
      <c r="P71" s="1" t="str">
        <f t="shared" si="3"/>
        <v>1/8</v>
      </c>
    </row>
    <row r="72" spans="1:16" x14ac:dyDescent="0.25">
      <c r="A72" s="10" t="s">
        <v>157</v>
      </c>
      <c r="B72" s="10" t="s">
        <v>158</v>
      </c>
      <c r="C72" s="10" t="s">
        <v>34</v>
      </c>
      <c r="D72" s="10" t="s">
        <v>35</v>
      </c>
      <c r="E72" s="10" t="s">
        <v>36</v>
      </c>
      <c r="F72" s="10" t="s">
        <v>161</v>
      </c>
      <c r="G72" s="13" t="s">
        <v>210</v>
      </c>
      <c r="H72" s="11">
        <v>26</v>
      </c>
      <c r="I72" s="12">
        <v>1016.78</v>
      </c>
      <c r="J72" s="14">
        <v>3.6</v>
      </c>
      <c r="K72" s="12">
        <v>10.86</v>
      </c>
      <c r="L72" s="19">
        <f t="shared" ref="L72:L104" si="5">+A72+F72</f>
        <v>42033.893055555556</v>
      </c>
      <c r="M72" s="2">
        <f t="shared" si="4"/>
        <v>66</v>
      </c>
      <c r="N72" s="1" t="str">
        <f t="shared" ref="N72:N104" si="6">+E72</f>
        <v>ΔΕΛΤΙΟ ΚΑΙΡΟΥ (ΒΡΑΔΙΝΟ)</v>
      </c>
      <c r="O72" s="1" t="str">
        <f t="shared" ref="O72:O104" si="7">+D72</f>
        <v>MEGA</v>
      </c>
      <c r="P72" s="1" t="str">
        <f t="shared" ref="P72:P104" si="8">+G72</f>
        <v>21/23</v>
      </c>
    </row>
    <row r="73" spans="1:16" x14ac:dyDescent="0.25">
      <c r="A73" s="10" t="s">
        <v>157</v>
      </c>
      <c r="B73" s="10" t="s">
        <v>158</v>
      </c>
      <c r="C73" s="10" t="s">
        <v>38</v>
      </c>
      <c r="D73" s="10" t="s">
        <v>21</v>
      </c>
      <c r="E73" s="10" t="s">
        <v>162</v>
      </c>
      <c r="F73" s="10" t="s">
        <v>163</v>
      </c>
      <c r="G73" s="13" t="s">
        <v>242</v>
      </c>
      <c r="H73" s="11">
        <v>26</v>
      </c>
      <c r="I73" s="12">
        <v>2007.15</v>
      </c>
      <c r="J73" s="14">
        <v>4.4000000000000004</v>
      </c>
      <c r="K73" s="12">
        <v>17.55</v>
      </c>
      <c r="L73" s="19">
        <f t="shared" si="5"/>
        <v>42033.911805555559</v>
      </c>
      <c r="M73" s="2">
        <f t="shared" ref="M73:M104" si="9">1+M72</f>
        <v>67</v>
      </c>
      <c r="N73" s="1" t="str">
        <f t="shared" si="6"/>
        <v>ΤΟ ΣΟΙ ΣΟΥ</v>
      </c>
      <c r="O73" s="1" t="str">
        <f t="shared" si="7"/>
        <v>ALPHA</v>
      </c>
      <c r="P73" s="1" t="str">
        <f t="shared" si="8"/>
        <v>2/7</v>
      </c>
    </row>
    <row r="74" spans="1:16" x14ac:dyDescent="0.25">
      <c r="A74" s="10" t="s">
        <v>164</v>
      </c>
      <c r="B74" s="10" t="s">
        <v>165</v>
      </c>
      <c r="C74" s="10" t="s">
        <v>94</v>
      </c>
      <c r="D74" s="10" t="s">
        <v>10</v>
      </c>
      <c r="E74" s="10" t="s">
        <v>99</v>
      </c>
      <c r="F74" s="10" t="s">
        <v>100</v>
      </c>
      <c r="G74" s="13" t="s">
        <v>232</v>
      </c>
      <c r="H74" s="11">
        <v>17</v>
      </c>
      <c r="I74" s="12">
        <v>362.03</v>
      </c>
      <c r="J74" s="14">
        <v>2.2999999999999998</v>
      </c>
      <c r="K74" s="12">
        <v>9.26</v>
      </c>
      <c r="L74" s="19">
        <f t="shared" si="5"/>
        <v>42034.840277777781</v>
      </c>
      <c r="M74" s="2">
        <f t="shared" si="9"/>
        <v>68</v>
      </c>
      <c r="N74" s="1" t="str">
        <f t="shared" si="6"/>
        <v>HOT SEAT</v>
      </c>
      <c r="O74" s="1" t="str">
        <f t="shared" si="7"/>
        <v>ΣΚΑΙ</v>
      </c>
      <c r="P74" s="1" t="str">
        <f t="shared" si="8"/>
        <v>1/9</v>
      </c>
    </row>
    <row r="75" spans="1:16" x14ac:dyDescent="0.25">
      <c r="A75" s="10" t="s">
        <v>164</v>
      </c>
      <c r="B75" s="10" t="s">
        <v>165</v>
      </c>
      <c r="C75" s="10" t="s">
        <v>34</v>
      </c>
      <c r="D75" s="10" t="s">
        <v>35</v>
      </c>
      <c r="E75" s="10" t="s">
        <v>36</v>
      </c>
      <c r="F75" s="10" t="s">
        <v>98</v>
      </c>
      <c r="G75" s="13" t="s">
        <v>252</v>
      </c>
      <c r="H75" s="11">
        <v>17</v>
      </c>
      <c r="I75" s="12">
        <v>664.81</v>
      </c>
      <c r="J75" s="14">
        <v>4.9000000000000004</v>
      </c>
      <c r="K75" s="12">
        <v>7.98</v>
      </c>
      <c r="L75" s="19">
        <f t="shared" si="5"/>
        <v>42034.894444444442</v>
      </c>
      <c r="M75" s="2">
        <f t="shared" si="9"/>
        <v>69</v>
      </c>
      <c r="N75" s="1" t="str">
        <f t="shared" si="6"/>
        <v>ΔΕΛΤΙΟ ΚΑΙΡΟΥ (ΒΡΑΔΙΝΟ)</v>
      </c>
      <c r="O75" s="1" t="str">
        <f t="shared" si="7"/>
        <v>MEGA</v>
      </c>
      <c r="P75" s="1" t="str">
        <f t="shared" si="8"/>
        <v>13/17</v>
      </c>
    </row>
    <row r="76" spans="1:16" x14ac:dyDescent="0.25">
      <c r="A76" s="10" t="s">
        <v>164</v>
      </c>
      <c r="B76" s="10" t="s">
        <v>165</v>
      </c>
      <c r="C76" s="10" t="s">
        <v>38</v>
      </c>
      <c r="D76" s="10" t="s">
        <v>21</v>
      </c>
      <c r="E76" s="10" t="s">
        <v>166</v>
      </c>
      <c r="F76" s="10" t="s">
        <v>167</v>
      </c>
      <c r="G76" s="13" t="s">
        <v>206</v>
      </c>
      <c r="H76" s="11">
        <v>17</v>
      </c>
      <c r="I76" s="12">
        <v>1018.22</v>
      </c>
      <c r="J76" s="14">
        <v>6.1</v>
      </c>
      <c r="K76" s="12">
        <v>9.82</v>
      </c>
      <c r="L76" s="19">
        <f t="shared" si="5"/>
        <v>42034.913194444445</v>
      </c>
      <c r="M76" s="2">
        <f t="shared" si="9"/>
        <v>70</v>
      </c>
      <c r="N76" s="1" t="str">
        <f t="shared" si="6"/>
        <v>ΑΚΟΥ ΤΙ ΕΙΠΑΝ</v>
      </c>
      <c r="O76" s="1" t="str">
        <f t="shared" si="7"/>
        <v>ALPHA</v>
      </c>
      <c r="P76" s="1" t="str">
        <f t="shared" si="8"/>
        <v>4/12</v>
      </c>
    </row>
    <row r="77" spans="1:16" x14ac:dyDescent="0.25">
      <c r="A77" s="10" t="s">
        <v>164</v>
      </c>
      <c r="B77" s="10" t="s">
        <v>165</v>
      </c>
      <c r="C77" s="10" t="s">
        <v>44</v>
      </c>
      <c r="D77" s="10" t="s">
        <v>28</v>
      </c>
      <c r="E77" s="10" t="s">
        <v>168</v>
      </c>
      <c r="F77" s="10" t="s">
        <v>127</v>
      </c>
      <c r="G77" s="13" t="s">
        <v>255</v>
      </c>
      <c r="H77" s="11">
        <v>17</v>
      </c>
      <c r="I77" s="12">
        <v>1772.84</v>
      </c>
      <c r="J77" s="14">
        <v>5.5</v>
      </c>
      <c r="K77" s="12">
        <v>18.96</v>
      </c>
      <c r="L77" s="19">
        <f t="shared" si="5"/>
        <v>42034.923611111109</v>
      </c>
      <c r="M77" s="2">
        <f t="shared" si="9"/>
        <v>71</v>
      </c>
      <c r="N77" s="1" t="str">
        <f t="shared" si="6"/>
        <v>ΟΙ ΣΥΜΜΑΘΗΤΕΣ</v>
      </c>
      <c r="O77" s="1" t="str">
        <f t="shared" si="7"/>
        <v>ANT1</v>
      </c>
      <c r="P77" s="1" t="str">
        <f t="shared" si="8"/>
        <v>3/10</v>
      </c>
    </row>
    <row r="78" spans="1:16" x14ac:dyDescent="0.25">
      <c r="A78" s="10" t="s">
        <v>164</v>
      </c>
      <c r="B78" s="10" t="s">
        <v>165</v>
      </c>
      <c r="C78" s="10" t="s">
        <v>44</v>
      </c>
      <c r="D78" s="10" t="s">
        <v>35</v>
      </c>
      <c r="E78" s="10" t="s">
        <v>169</v>
      </c>
      <c r="F78" s="10" t="s">
        <v>170</v>
      </c>
      <c r="G78" s="13" t="s">
        <v>253</v>
      </c>
      <c r="H78" s="11">
        <v>17</v>
      </c>
      <c r="I78" s="12">
        <v>1440.43</v>
      </c>
      <c r="J78" s="14">
        <v>7.8</v>
      </c>
      <c r="K78" s="12">
        <v>10.86</v>
      </c>
      <c r="L78" s="19">
        <f t="shared" si="5"/>
        <v>42034.951388888891</v>
      </c>
      <c r="M78" s="2">
        <f t="shared" si="9"/>
        <v>72</v>
      </c>
      <c r="N78" s="1" t="str">
        <f t="shared" si="6"/>
        <v>ΜΑΡΚΟΣ ΣΕΦΕΡΛΗΣ / Ο ΜΑΓΟΣ ΤΟΥ ΡΟΖ</v>
      </c>
      <c r="O78" s="1" t="str">
        <f t="shared" si="7"/>
        <v>MEGA</v>
      </c>
      <c r="P78" s="1" t="str">
        <f t="shared" si="8"/>
        <v>1/1</v>
      </c>
    </row>
    <row r="79" spans="1:16" x14ac:dyDescent="0.25">
      <c r="A79" s="10" t="s">
        <v>164</v>
      </c>
      <c r="B79" s="10" t="s">
        <v>165</v>
      </c>
      <c r="C79" s="10" t="s">
        <v>47</v>
      </c>
      <c r="D79" s="10" t="s">
        <v>21</v>
      </c>
      <c r="E79" s="10" t="s">
        <v>171</v>
      </c>
      <c r="F79" s="10" t="s">
        <v>172</v>
      </c>
      <c r="G79" s="13" t="s">
        <v>237</v>
      </c>
      <c r="H79" s="11">
        <v>17</v>
      </c>
      <c r="I79" s="12">
        <v>882.45</v>
      </c>
      <c r="J79" s="14">
        <v>6.1</v>
      </c>
      <c r="K79" s="12">
        <v>8.51</v>
      </c>
      <c r="L79" s="19">
        <f t="shared" si="5"/>
        <v>42034.938888888886</v>
      </c>
      <c r="M79" s="2">
        <f t="shared" si="9"/>
        <v>73</v>
      </c>
      <c r="N79" s="1" t="str">
        <f t="shared" si="6"/>
        <v>ΜΗΝ ΑΡΧΙΖΕΙΣ ΤΗΝ ΜΟΥΡΜΟΥΡΑ (Ε)</v>
      </c>
      <c r="O79" s="1" t="str">
        <f t="shared" si="7"/>
        <v>ALPHA</v>
      </c>
      <c r="P79" s="1" t="str">
        <f t="shared" si="8"/>
        <v>8/10</v>
      </c>
    </row>
    <row r="80" spans="1:16" x14ac:dyDescent="0.25">
      <c r="A80" s="10" t="s">
        <v>164</v>
      </c>
      <c r="B80" s="10" t="s">
        <v>165</v>
      </c>
      <c r="C80" s="10" t="s">
        <v>47</v>
      </c>
      <c r="D80" s="10" t="s">
        <v>173</v>
      </c>
      <c r="E80" s="10" t="s">
        <v>174</v>
      </c>
      <c r="F80" s="10" t="s">
        <v>163</v>
      </c>
      <c r="G80" s="13" t="s">
        <v>205</v>
      </c>
      <c r="H80" s="11">
        <v>26</v>
      </c>
      <c r="I80" s="12">
        <v>474.5</v>
      </c>
      <c r="J80" s="14">
        <v>0.7</v>
      </c>
      <c r="K80" s="12">
        <v>26.07</v>
      </c>
      <c r="L80" s="19">
        <f t="shared" si="5"/>
        <v>42034.911805555559</v>
      </c>
      <c r="M80" s="2">
        <f t="shared" si="9"/>
        <v>74</v>
      </c>
      <c r="N80" s="1" t="str">
        <f t="shared" si="6"/>
        <v>T.O.Α : : ΠΑΟ-ΓΑΛΑΤΑΣΑΡΑΙ</v>
      </c>
      <c r="O80" s="1" t="str">
        <f t="shared" si="7"/>
        <v>ΝΕΡΙΤ PLUS</v>
      </c>
      <c r="P80" s="1" t="str">
        <f t="shared" si="8"/>
        <v>1/3</v>
      </c>
    </row>
    <row r="81" spans="1:16" x14ac:dyDescent="0.25">
      <c r="A81" s="10" t="s">
        <v>164</v>
      </c>
      <c r="B81" s="10" t="s">
        <v>165</v>
      </c>
      <c r="C81" s="10" t="s">
        <v>170</v>
      </c>
      <c r="D81" s="10" t="s">
        <v>173</v>
      </c>
      <c r="E81" s="10" t="s">
        <v>175</v>
      </c>
      <c r="F81" s="10" t="s">
        <v>176</v>
      </c>
      <c r="G81" s="13" t="s">
        <v>200</v>
      </c>
      <c r="H81" s="11">
        <v>26</v>
      </c>
      <c r="I81" s="12">
        <v>677.85</v>
      </c>
      <c r="J81" s="14">
        <v>2.2000000000000002</v>
      </c>
      <c r="K81" s="12">
        <v>11.85</v>
      </c>
      <c r="L81" s="19">
        <f t="shared" si="5"/>
        <v>42034.949305555558</v>
      </c>
      <c r="M81" s="2">
        <f t="shared" si="9"/>
        <v>75</v>
      </c>
      <c r="N81" s="1" t="str">
        <f t="shared" si="6"/>
        <v>Τ.0.Γ :: ΠΑΟ-ΓΑΛΑΤΑΣΑΡΑΙ</v>
      </c>
      <c r="O81" s="1" t="str">
        <f t="shared" si="7"/>
        <v>ΝΕΡΙΤ PLUS</v>
      </c>
      <c r="P81" s="1" t="str">
        <f t="shared" si="8"/>
        <v>2/3</v>
      </c>
    </row>
    <row r="82" spans="1:16" x14ac:dyDescent="0.25">
      <c r="A82" s="10" t="s">
        <v>177</v>
      </c>
      <c r="B82" s="10" t="s">
        <v>8</v>
      </c>
      <c r="C82" s="10" t="s">
        <v>9</v>
      </c>
      <c r="D82" s="10" t="s">
        <v>10</v>
      </c>
      <c r="E82" s="10" t="s">
        <v>11</v>
      </c>
      <c r="F82" s="10" t="s">
        <v>178</v>
      </c>
      <c r="G82" s="13" t="s">
        <v>223</v>
      </c>
      <c r="H82" s="11">
        <v>17</v>
      </c>
      <c r="I82" s="12">
        <v>181.02</v>
      </c>
      <c r="J82" s="14">
        <v>1</v>
      </c>
      <c r="K82" s="12">
        <v>10.65</v>
      </c>
      <c r="L82" s="19">
        <f t="shared" si="5"/>
        <v>42035.511805555558</v>
      </c>
      <c r="M82" s="2">
        <f t="shared" si="9"/>
        <v>76</v>
      </c>
      <c r="N82" s="1" t="str">
        <f t="shared" si="6"/>
        <v>GOAL ΧΩΡΙΣ ΣΥΝΟΡΑ</v>
      </c>
      <c r="O82" s="1" t="str">
        <f t="shared" si="7"/>
        <v>ΣΚΑΙ</v>
      </c>
      <c r="P82" s="1" t="str">
        <f t="shared" si="8"/>
        <v>1/10</v>
      </c>
    </row>
    <row r="83" spans="1:16" x14ac:dyDescent="0.25">
      <c r="A83" s="10" t="s">
        <v>177</v>
      </c>
      <c r="B83" s="10" t="s">
        <v>8</v>
      </c>
      <c r="C83" s="10" t="s">
        <v>13</v>
      </c>
      <c r="D83" s="10" t="s">
        <v>14</v>
      </c>
      <c r="E83" s="10" t="s">
        <v>15</v>
      </c>
      <c r="F83" s="10" t="s">
        <v>179</v>
      </c>
      <c r="G83" s="13" t="s">
        <v>239</v>
      </c>
      <c r="H83" s="11">
        <v>17</v>
      </c>
      <c r="I83" s="12">
        <v>443.21</v>
      </c>
      <c r="J83" s="14">
        <v>2.6</v>
      </c>
      <c r="K83" s="12">
        <v>10.029999999999999</v>
      </c>
      <c r="L83" s="19">
        <f t="shared" si="5"/>
        <v>42035.664583333331</v>
      </c>
      <c r="M83" s="2">
        <f t="shared" si="9"/>
        <v>77</v>
      </c>
      <c r="N83" s="1" t="str">
        <f t="shared" si="6"/>
        <v>ΦΙΛΑΡΑΚΙΑ : ΦΙΛΑΡΑΚΙΑ. ΤΑ</v>
      </c>
      <c r="O83" s="1" t="str">
        <f t="shared" si="7"/>
        <v>STAR</v>
      </c>
      <c r="P83" s="1" t="str">
        <f t="shared" si="8"/>
        <v>4/5</v>
      </c>
    </row>
    <row r="84" spans="1:16" x14ac:dyDescent="0.25">
      <c r="A84" s="10" t="s">
        <v>177</v>
      </c>
      <c r="B84" s="10" t="s">
        <v>8</v>
      </c>
      <c r="C84" s="10" t="s">
        <v>17</v>
      </c>
      <c r="D84" s="10" t="s">
        <v>14</v>
      </c>
      <c r="E84" s="10" t="s">
        <v>18</v>
      </c>
      <c r="F84" s="10" t="s">
        <v>180</v>
      </c>
      <c r="G84" s="13" t="s">
        <v>257</v>
      </c>
      <c r="H84" s="11">
        <v>17</v>
      </c>
      <c r="I84" s="12">
        <v>398.89</v>
      </c>
      <c r="J84" s="14">
        <v>3</v>
      </c>
      <c r="K84" s="12">
        <v>7.82</v>
      </c>
      <c r="L84" s="19">
        <f t="shared" si="5"/>
        <v>42035.727083333331</v>
      </c>
      <c r="M84" s="2">
        <f t="shared" si="9"/>
        <v>78</v>
      </c>
      <c r="N84" s="1" t="str">
        <f t="shared" si="6"/>
        <v xml:space="preserve">THE BIG BANG THEORY </v>
      </c>
      <c r="O84" s="1" t="str">
        <f t="shared" si="7"/>
        <v>STAR</v>
      </c>
      <c r="P84" s="1" t="str">
        <f t="shared" si="8"/>
        <v>4/4</v>
      </c>
    </row>
    <row r="85" spans="1:16" x14ac:dyDescent="0.25">
      <c r="A85" s="10" t="s">
        <v>177</v>
      </c>
      <c r="B85" s="10" t="s">
        <v>8</v>
      </c>
      <c r="C85" s="10" t="s">
        <v>91</v>
      </c>
      <c r="D85" s="10" t="s">
        <v>14</v>
      </c>
      <c r="E85" s="10" t="s">
        <v>181</v>
      </c>
      <c r="F85" s="10" t="s">
        <v>182</v>
      </c>
      <c r="G85" s="13" t="s">
        <v>258</v>
      </c>
      <c r="H85" s="11">
        <v>17</v>
      </c>
      <c r="I85" s="12">
        <v>354.57</v>
      </c>
      <c r="J85" s="14">
        <v>1.9</v>
      </c>
      <c r="K85" s="12">
        <v>10.98</v>
      </c>
      <c r="L85" s="19">
        <f t="shared" si="5"/>
        <v>42035.871527777781</v>
      </c>
      <c r="M85" s="2">
        <f t="shared" si="9"/>
        <v>79</v>
      </c>
      <c r="N85" s="1" t="str">
        <f t="shared" si="6"/>
        <v>ΕΣ: / ΚΕΝΤΡΙΚΟ ΔΕΛΤΙΟ : ΔΕΛΤΙΟ ΕΙΔΗΣΕΩΝ ΚΕΝΤΡΙΚΟ</v>
      </c>
      <c r="O85" s="1" t="str">
        <f t="shared" si="7"/>
        <v>STAR</v>
      </c>
      <c r="P85" s="1" t="str">
        <f t="shared" si="8"/>
        <v>5/5</v>
      </c>
    </row>
    <row r="86" spans="1:16" x14ac:dyDescent="0.25">
      <c r="A86" s="10" t="s">
        <v>177</v>
      </c>
      <c r="B86" s="10" t="s">
        <v>8</v>
      </c>
      <c r="C86" s="10" t="s">
        <v>34</v>
      </c>
      <c r="D86" s="10" t="s">
        <v>35</v>
      </c>
      <c r="E86" s="10" t="s">
        <v>36</v>
      </c>
      <c r="F86" s="10" t="s">
        <v>183</v>
      </c>
      <c r="G86" s="13" t="s">
        <v>254</v>
      </c>
      <c r="H86" s="11">
        <v>17</v>
      </c>
      <c r="I86" s="12">
        <v>664.81</v>
      </c>
      <c r="J86" s="14">
        <v>2.8</v>
      </c>
      <c r="K86" s="12">
        <v>13.97</v>
      </c>
      <c r="L86" s="19">
        <f t="shared" si="5"/>
        <v>42035.888194444444</v>
      </c>
      <c r="M86" s="2">
        <f t="shared" si="9"/>
        <v>80</v>
      </c>
      <c r="N86" s="1" t="str">
        <f t="shared" si="6"/>
        <v>ΔΕΛΤΙΟ ΚΑΙΡΟΥ (ΒΡΑΔΙΝΟ)</v>
      </c>
      <c r="O86" s="1" t="str">
        <f t="shared" si="7"/>
        <v>MEGA</v>
      </c>
      <c r="P86" s="1" t="str">
        <f t="shared" si="8"/>
        <v>3/9</v>
      </c>
    </row>
    <row r="87" spans="1:16" x14ac:dyDescent="0.25">
      <c r="A87" s="10" t="s">
        <v>177</v>
      </c>
      <c r="B87" s="10" t="s">
        <v>8</v>
      </c>
      <c r="C87" s="10" t="s">
        <v>44</v>
      </c>
      <c r="D87" s="10" t="s">
        <v>28</v>
      </c>
      <c r="E87" s="10" t="s">
        <v>184</v>
      </c>
      <c r="F87" s="10" t="s">
        <v>127</v>
      </c>
      <c r="G87" s="13" t="s">
        <v>256</v>
      </c>
      <c r="H87" s="11">
        <v>17</v>
      </c>
      <c r="I87" s="12">
        <v>53.63</v>
      </c>
      <c r="J87" s="14">
        <v>3.4</v>
      </c>
      <c r="K87" s="12">
        <v>0.93</v>
      </c>
      <c r="L87" s="19">
        <f t="shared" si="5"/>
        <v>42035.923611111109</v>
      </c>
      <c r="M87" s="2">
        <f t="shared" si="9"/>
        <v>81</v>
      </c>
      <c r="N87" s="1" t="str">
        <f t="shared" si="6"/>
        <v>LMB:Ε/Τ : Η ΔΕ ΓΥΝΗ ΝΑ ΦΟΒΗΤΑΙ ΤΟΝ ΑΝΔΡΑ</v>
      </c>
      <c r="O87" s="1" t="str">
        <f t="shared" si="7"/>
        <v>ANT1</v>
      </c>
      <c r="P87" s="1" t="str">
        <f t="shared" si="8"/>
        <v>3/16</v>
      </c>
    </row>
    <row r="88" spans="1:16" x14ac:dyDescent="0.25">
      <c r="A88" s="10" t="s">
        <v>177</v>
      </c>
      <c r="B88" s="10" t="s">
        <v>8</v>
      </c>
      <c r="C88" s="10" t="s">
        <v>44</v>
      </c>
      <c r="D88" s="10" t="s">
        <v>35</v>
      </c>
      <c r="E88" s="10" t="s">
        <v>185</v>
      </c>
      <c r="F88" s="10" t="s">
        <v>186</v>
      </c>
      <c r="G88" s="13" t="s">
        <v>245</v>
      </c>
      <c r="H88" s="11">
        <v>17</v>
      </c>
      <c r="I88" s="12">
        <v>997.22</v>
      </c>
      <c r="J88" s="14">
        <v>3.5</v>
      </c>
      <c r="K88" s="12">
        <v>16.760000000000002</v>
      </c>
      <c r="L88" s="19">
        <f t="shared" si="5"/>
        <v>42035.955555555556</v>
      </c>
      <c r="M88" s="2">
        <f t="shared" si="9"/>
        <v>82</v>
      </c>
      <c r="N88" s="1" t="str">
        <f t="shared" si="6"/>
        <v>Ξ/Τ : HITCH</v>
      </c>
      <c r="O88" s="1" t="str">
        <f t="shared" si="7"/>
        <v>MEGA</v>
      </c>
      <c r="P88" s="1" t="str">
        <f t="shared" si="8"/>
        <v>1/2</v>
      </c>
    </row>
    <row r="89" spans="1:16" x14ac:dyDescent="0.25">
      <c r="A89" s="10" t="s">
        <v>187</v>
      </c>
      <c r="B89" s="10" t="s">
        <v>54</v>
      </c>
      <c r="C89" s="10" t="s">
        <v>188</v>
      </c>
      <c r="D89" s="10" t="s">
        <v>35</v>
      </c>
      <c r="E89" s="10" t="s">
        <v>189</v>
      </c>
      <c r="F89" s="10" t="s">
        <v>259</v>
      </c>
      <c r="G89" s="13" t="s">
        <v>236</v>
      </c>
      <c r="H89" s="11">
        <v>17</v>
      </c>
      <c r="I89" s="12">
        <v>332.41</v>
      </c>
      <c r="J89" s="14">
        <v>2.5</v>
      </c>
      <c r="K89" s="12">
        <v>7.82</v>
      </c>
      <c r="L89" s="19">
        <f t="shared" si="5"/>
        <v>42036.651388888888</v>
      </c>
      <c r="M89" s="2">
        <f t="shared" si="9"/>
        <v>83</v>
      </c>
      <c r="N89" s="1" t="str">
        <f t="shared" si="6"/>
        <v>Ξ/Τ : FUN WITH DICK AND JANE</v>
      </c>
      <c r="O89" s="1" t="str">
        <f t="shared" si="7"/>
        <v>MEGA</v>
      </c>
      <c r="P89" s="1" t="str">
        <f t="shared" si="8"/>
        <v>6/7</v>
      </c>
    </row>
    <row r="90" spans="1:16" x14ac:dyDescent="0.25">
      <c r="A90" s="10" t="s">
        <v>187</v>
      </c>
      <c r="B90" s="10" t="s">
        <v>54</v>
      </c>
      <c r="C90" s="10" t="s">
        <v>13</v>
      </c>
      <c r="D90" s="10" t="s">
        <v>14</v>
      </c>
      <c r="E90" s="10" t="s">
        <v>15</v>
      </c>
      <c r="F90" s="10" t="s">
        <v>260</v>
      </c>
      <c r="G90" s="13" t="s">
        <v>217</v>
      </c>
      <c r="H90" s="11">
        <v>17</v>
      </c>
      <c r="I90" s="12">
        <v>443.21</v>
      </c>
      <c r="J90" s="14">
        <v>3</v>
      </c>
      <c r="K90" s="12">
        <v>8.69</v>
      </c>
      <c r="L90" s="19">
        <f t="shared" si="5"/>
        <v>42036.683333333334</v>
      </c>
      <c r="M90" s="2">
        <f t="shared" si="9"/>
        <v>84</v>
      </c>
      <c r="N90" s="1" t="str">
        <f t="shared" si="6"/>
        <v>ΦΙΛΑΡΑΚΙΑ : ΦΙΛΑΡΑΚΙΑ. ΤΑ</v>
      </c>
      <c r="O90" s="1" t="str">
        <f t="shared" si="7"/>
        <v>STAR</v>
      </c>
      <c r="P90" s="1" t="str">
        <f t="shared" si="8"/>
        <v>6/8</v>
      </c>
    </row>
    <row r="91" spans="1:16" x14ac:dyDescent="0.25">
      <c r="A91" s="10" t="s">
        <v>187</v>
      </c>
      <c r="B91" s="10" t="s">
        <v>54</v>
      </c>
      <c r="C91" s="10" t="s">
        <v>17</v>
      </c>
      <c r="D91" s="10" t="s">
        <v>14</v>
      </c>
      <c r="E91" s="10" t="s">
        <v>190</v>
      </c>
      <c r="F91" s="10" t="s">
        <v>261</v>
      </c>
      <c r="G91" s="13" t="s">
        <v>265</v>
      </c>
      <c r="H91" s="11">
        <v>17</v>
      </c>
      <c r="I91" s="12">
        <v>398.89</v>
      </c>
      <c r="J91" s="14">
        <v>2.2000000000000002</v>
      </c>
      <c r="K91" s="12">
        <v>10.67</v>
      </c>
      <c r="L91" s="19">
        <f t="shared" si="5"/>
        <v>42036.705555555556</v>
      </c>
      <c r="M91" s="2">
        <f t="shared" si="9"/>
        <v>85</v>
      </c>
      <c r="N91" s="1" t="str">
        <f t="shared" si="6"/>
        <v>TWO BROKE GIRLS : TWO BROKE GIRLS                TWO BROKE GIRLS</v>
      </c>
      <c r="O91" s="1" t="str">
        <f t="shared" si="7"/>
        <v>STAR</v>
      </c>
      <c r="P91" s="1" t="str">
        <f t="shared" si="8"/>
        <v>2/12</v>
      </c>
    </row>
    <row r="92" spans="1:16" x14ac:dyDescent="0.25">
      <c r="A92" s="10" t="s">
        <v>187</v>
      </c>
      <c r="B92" s="10" t="s">
        <v>54</v>
      </c>
      <c r="C92" s="10" t="s">
        <v>24</v>
      </c>
      <c r="D92" s="10" t="s">
        <v>14</v>
      </c>
      <c r="E92" s="10" t="s">
        <v>191</v>
      </c>
      <c r="F92" s="10" t="s">
        <v>262</v>
      </c>
      <c r="G92" s="13" t="s">
        <v>266</v>
      </c>
      <c r="H92" s="11">
        <v>17</v>
      </c>
      <c r="I92" s="12">
        <v>310.25</v>
      </c>
      <c r="J92" s="14">
        <v>2.1</v>
      </c>
      <c r="K92" s="12">
        <v>8.69</v>
      </c>
      <c r="L92" s="19">
        <f t="shared" si="5"/>
        <v>42036.759722222225</v>
      </c>
      <c r="M92" s="2">
        <f t="shared" si="9"/>
        <v>86</v>
      </c>
      <c r="N92" s="1" t="str">
        <f t="shared" si="6"/>
        <v>ΙΑΤΡΙΚΕΣ ΥΠΟΘΕΣΕΙΣ : HOUSE</v>
      </c>
      <c r="O92" s="1" t="str">
        <f t="shared" si="7"/>
        <v>STAR</v>
      </c>
      <c r="P92" s="1" t="str">
        <f t="shared" si="8"/>
        <v>9/12</v>
      </c>
    </row>
    <row r="93" spans="1:16" x14ac:dyDescent="0.25">
      <c r="A93" s="10" t="s">
        <v>187</v>
      </c>
      <c r="B93" s="10" t="s">
        <v>54</v>
      </c>
      <c r="C93" s="10" t="s">
        <v>38</v>
      </c>
      <c r="D93" s="10" t="s">
        <v>21</v>
      </c>
      <c r="E93" s="10" t="s">
        <v>192</v>
      </c>
      <c r="F93" s="10" t="s">
        <v>263</v>
      </c>
      <c r="G93" s="13" t="s">
        <v>267</v>
      </c>
      <c r="H93" s="11">
        <v>17</v>
      </c>
      <c r="I93" s="12">
        <v>565.67999999999995</v>
      </c>
      <c r="J93" s="14">
        <v>3.1</v>
      </c>
      <c r="K93" s="12">
        <v>10.73</v>
      </c>
      <c r="L93" s="19">
        <f t="shared" si="5"/>
        <v>42036.897222222222</v>
      </c>
      <c r="M93" s="2">
        <f t="shared" si="9"/>
        <v>87</v>
      </c>
      <c r="N93" s="1" t="str">
        <f t="shared" si="6"/>
        <v>Ξ/Τ : ΑΓΩΝΕΣ ΠΕΙΝΑΣ</v>
      </c>
      <c r="O93" s="1" t="str">
        <f t="shared" si="7"/>
        <v>ALPHA</v>
      </c>
      <c r="P93" s="1" t="str">
        <f t="shared" si="8"/>
        <v>8/12</v>
      </c>
    </row>
    <row r="94" spans="1:16" x14ac:dyDescent="0.25">
      <c r="A94" s="10" t="s">
        <v>187</v>
      </c>
      <c r="B94" s="10" t="s">
        <v>54</v>
      </c>
      <c r="C94" s="10" t="s">
        <v>38</v>
      </c>
      <c r="D94" s="10" t="s">
        <v>28</v>
      </c>
      <c r="E94" s="10" t="s">
        <v>193</v>
      </c>
      <c r="F94" s="10" t="s">
        <v>264</v>
      </c>
      <c r="G94" s="13" t="s">
        <v>268</v>
      </c>
      <c r="H94" s="11">
        <v>17</v>
      </c>
      <c r="I94" s="12">
        <v>1772.84</v>
      </c>
      <c r="J94" s="14">
        <v>8.6999999999999993</v>
      </c>
      <c r="K94" s="12">
        <v>11.99</v>
      </c>
      <c r="L94" s="19">
        <f t="shared" si="5"/>
        <v>42036.918055555558</v>
      </c>
      <c r="M94" s="2">
        <f t="shared" si="9"/>
        <v>88</v>
      </c>
      <c r="N94" s="1" t="str">
        <f t="shared" si="6"/>
        <v xml:space="preserve"> DANCING WITH THE STARS</v>
      </c>
      <c r="O94" s="1" t="str">
        <f t="shared" si="7"/>
        <v>ANT1</v>
      </c>
      <c r="P94" s="1" t="str">
        <f t="shared" si="8"/>
        <v>2/16</v>
      </c>
    </row>
    <row r="95" spans="1:16" x14ac:dyDescent="0.25">
      <c r="A95" s="10" t="s">
        <v>187</v>
      </c>
      <c r="B95" s="10" t="s">
        <v>54</v>
      </c>
      <c r="C95" s="10" t="s">
        <v>194</v>
      </c>
      <c r="D95" s="10" t="s">
        <v>10</v>
      </c>
      <c r="E95" s="10" t="s">
        <v>195</v>
      </c>
      <c r="F95" s="10" t="s">
        <v>79</v>
      </c>
      <c r="G95" s="13" t="s">
        <v>253</v>
      </c>
      <c r="H95" s="11">
        <v>17</v>
      </c>
      <c r="I95" s="12">
        <v>407.29</v>
      </c>
      <c r="J95" s="14">
        <v>1.6</v>
      </c>
      <c r="K95" s="12">
        <v>14.97</v>
      </c>
      <c r="L95" s="19">
        <f t="shared" si="5"/>
        <v>42036.956250000003</v>
      </c>
      <c r="M95" s="2">
        <f t="shared" si="9"/>
        <v>89</v>
      </c>
      <c r="N95" s="1" t="str">
        <f t="shared" si="6"/>
        <v>GOAL</v>
      </c>
      <c r="O95" s="1" t="str">
        <f t="shared" si="7"/>
        <v>ΣΚΑΙ</v>
      </c>
      <c r="P95" s="1" t="str">
        <f t="shared" si="8"/>
        <v>1/1</v>
      </c>
    </row>
    <row r="96" spans="1:16" s="9" customFormat="1" x14ac:dyDescent="0.25">
      <c r="A96" s="10" t="s">
        <v>273</v>
      </c>
      <c r="B96" s="10" t="s">
        <v>87</v>
      </c>
      <c r="C96" s="10" t="s">
        <v>41</v>
      </c>
      <c r="D96" s="10" t="s">
        <v>14</v>
      </c>
      <c r="E96" s="10" t="s">
        <v>274</v>
      </c>
      <c r="F96" s="10" t="s">
        <v>110</v>
      </c>
      <c r="G96" s="13" t="s">
        <v>275</v>
      </c>
      <c r="H96" s="11">
        <v>17</v>
      </c>
      <c r="I96" s="12">
        <v>43.26</v>
      </c>
      <c r="J96" s="14">
        <v>2</v>
      </c>
      <c r="K96" s="12">
        <v>1.27</v>
      </c>
      <c r="L96" s="19">
        <f t="shared" si="5"/>
        <v>42037.927083333336</v>
      </c>
      <c r="M96" s="2">
        <f t="shared" si="9"/>
        <v>90</v>
      </c>
      <c r="N96" s="1" t="str">
        <f t="shared" si="6"/>
        <v>LMB:Ξ/Τ : ΔΙΚΗΓΟΡΟΣ ΣΚΟΤΕΙΝΩΝ ΥΠΟΘΕΣΕΩΝ</v>
      </c>
      <c r="O96" s="1" t="str">
        <f t="shared" si="7"/>
        <v>STAR</v>
      </c>
      <c r="P96" s="1" t="str">
        <f t="shared" si="8"/>
        <v>4/9</v>
      </c>
    </row>
    <row r="97" spans="1:16" s="9" customFormat="1" x14ac:dyDescent="0.25">
      <c r="A97" s="10" t="s">
        <v>273</v>
      </c>
      <c r="B97" s="10" t="s">
        <v>87</v>
      </c>
      <c r="C97" s="10" t="s">
        <v>113</v>
      </c>
      <c r="D97" s="10" t="s">
        <v>35</v>
      </c>
      <c r="E97" s="10" t="s">
        <v>276</v>
      </c>
      <c r="F97" s="10" t="s">
        <v>277</v>
      </c>
      <c r="G97" s="13" t="s">
        <v>257</v>
      </c>
      <c r="H97" s="11">
        <v>17</v>
      </c>
      <c r="I97" s="12">
        <v>3434.87</v>
      </c>
      <c r="J97" s="14">
        <v>15.9</v>
      </c>
      <c r="K97" s="12">
        <v>12.71</v>
      </c>
      <c r="L97" s="19">
        <f t="shared" si="5"/>
        <v>42037.944444444445</v>
      </c>
      <c r="M97" s="2">
        <f t="shared" si="9"/>
        <v>91</v>
      </c>
      <c r="N97" s="1" t="str">
        <f t="shared" si="6"/>
        <v>ΚΑΤΩ ΠΑΡΤΑΛΙ : EPISODE 019</v>
      </c>
      <c r="O97" s="1" t="str">
        <f t="shared" si="7"/>
        <v>MEGA</v>
      </c>
      <c r="P97" s="1" t="str">
        <f t="shared" si="8"/>
        <v>4/4</v>
      </c>
    </row>
    <row r="98" spans="1:16" x14ac:dyDescent="0.25">
      <c r="A98" s="20" t="s">
        <v>273</v>
      </c>
      <c r="B98" s="20" t="s">
        <v>87</v>
      </c>
      <c r="C98" s="20"/>
      <c r="D98" s="20" t="s">
        <v>14</v>
      </c>
      <c r="E98" s="21" t="s">
        <v>278</v>
      </c>
      <c r="F98" s="21" t="s">
        <v>279</v>
      </c>
      <c r="G98" s="13" t="s">
        <v>253</v>
      </c>
      <c r="H98" s="22">
        <v>12</v>
      </c>
      <c r="I98" s="23">
        <f>12*3*1.3322*1.03</f>
        <v>49.397976000000007</v>
      </c>
      <c r="J98" s="24">
        <v>1.1200000000000001</v>
      </c>
      <c r="K98" s="23">
        <f>I98/J98/H98</f>
        <v>3.6754446428571428</v>
      </c>
      <c r="L98" s="19">
        <f t="shared" si="5"/>
        <v>42037.493773148148</v>
      </c>
      <c r="M98" s="2">
        <f t="shared" si="9"/>
        <v>92</v>
      </c>
      <c r="N98" s="1" t="str">
        <f t="shared" si="6"/>
        <v>LIVE U</v>
      </c>
      <c r="O98" s="1" t="str">
        <f t="shared" si="7"/>
        <v>STAR</v>
      </c>
      <c r="P98" s="1" t="str">
        <f t="shared" si="8"/>
        <v>1/1</v>
      </c>
    </row>
    <row r="99" spans="1:16" x14ac:dyDescent="0.25">
      <c r="A99" s="20" t="s">
        <v>273</v>
      </c>
      <c r="B99" s="20" t="s">
        <v>87</v>
      </c>
      <c r="C99" s="20"/>
      <c r="D99" s="20" t="s">
        <v>14</v>
      </c>
      <c r="E99" s="21" t="s">
        <v>280</v>
      </c>
      <c r="F99" s="21" t="s">
        <v>281</v>
      </c>
      <c r="G99" s="13" t="s">
        <v>253</v>
      </c>
      <c r="H99" s="22">
        <v>12</v>
      </c>
      <c r="I99" s="23">
        <f t="shared" ref="I99:I101" si="10">12*3*1.3322*1.03</f>
        <v>49.397976000000007</v>
      </c>
      <c r="J99" s="24">
        <v>0.65</v>
      </c>
      <c r="K99" s="23">
        <f t="shared" ref="K99:K104" si="11">I99/J99/H99</f>
        <v>6.3330738461538472</v>
      </c>
      <c r="L99" s="19">
        <f t="shared" si="5"/>
        <v>42037.623472222222</v>
      </c>
      <c r="M99" s="2">
        <f t="shared" si="9"/>
        <v>93</v>
      </c>
      <c r="N99" s="1" t="str">
        <f t="shared" si="6"/>
        <v>ΜΙΑ</v>
      </c>
      <c r="O99" s="1" t="str">
        <f t="shared" si="7"/>
        <v>STAR</v>
      </c>
      <c r="P99" s="1" t="str">
        <f t="shared" si="8"/>
        <v>1/1</v>
      </c>
    </row>
    <row r="100" spans="1:16" x14ac:dyDescent="0.25">
      <c r="A100" s="20" t="s">
        <v>273</v>
      </c>
      <c r="B100" s="20" t="s">
        <v>87</v>
      </c>
      <c r="C100" s="20"/>
      <c r="D100" s="20" t="s">
        <v>14</v>
      </c>
      <c r="E100" s="21" t="s">
        <v>282</v>
      </c>
      <c r="F100" s="21" t="s">
        <v>283</v>
      </c>
      <c r="G100" s="13" t="s">
        <v>253</v>
      </c>
      <c r="H100" s="22">
        <v>12</v>
      </c>
      <c r="I100" s="23">
        <f t="shared" si="10"/>
        <v>49.397976000000007</v>
      </c>
      <c r="J100" s="24">
        <v>1.7</v>
      </c>
      <c r="K100" s="23">
        <f t="shared" si="11"/>
        <v>2.4214694117647064</v>
      </c>
      <c r="L100" s="19">
        <f t="shared" si="5"/>
        <v>42037.676817129628</v>
      </c>
      <c r="M100" s="2">
        <f t="shared" si="9"/>
        <v>94</v>
      </c>
      <c r="N100" s="1" t="str">
        <f t="shared" si="6"/>
        <v>ΦΜ LIVE</v>
      </c>
      <c r="O100" s="1" t="str">
        <f t="shared" si="7"/>
        <v>STAR</v>
      </c>
      <c r="P100" s="1" t="str">
        <f t="shared" si="8"/>
        <v>1/1</v>
      </c>
    </row>
    <row r="101" spans="1:16" x14ac:dyDescent="0.25">
      <c r="A101" s="20" t="s">
        <v>273</v>
      </c>
      <c r="B101" s="20" t="s">
        <v>87</v>
      </c>
      <c r="C101" s="20"/>
      <c r="D101" s="20" t="s">
        <v>14</v>
      </c>
      <c r="E101" s="21" t="s">
        <v>284</v>
      </c>
      <c r="F101" s="21" t="s">
        <v>285</v>
      </c>
      <c r="G101" s="13" t="s">
        <v>253</v>
      </c>
      <c r="H101" s="22">
        <v>12</v>
      </c>
      <c r="I101" s="23">
        <f t="shared" si="10"/>
        <v>49.397976000000007</v>
      </c>
      <c r="J101" s="24">
        <v>0.96</v>
      </c>
      <c r="K101" s="23">
        <f t="shared" si="11"/>
        <v>4.2880187500000009</v>
      </c>
      <c r="L101" s="19">
        <f t="shared" si="5"/>
        <v>42037.745856481481</v>
      </c>
      <c r="M101" s="2">
        <f t="shared" si="9"/>
        <v>95</v>
      </c>
      <c r="N101" s="1" t="str">
        <f t="shared" si="6"/>
        <v>ΔΥΟ ΚΑΙ ΚΑΤΙ...ΑΝΤΡΕΣ</v>
      </c>
      <c r="O101" s="1" t="str">
        <f t="shared" si="7"/>
        <v>STAR</v>
      </c>
      <c r="P101" s="1" t="str">
        <f t="shared" si="8"/>
        <v>1/1</v>
      </c>
    </row>
    <row r="102" spans="1:16" x14ac:dyDescent="0.25">
      <c r="A102" s="20" t="s">
        <v>273</v>
      </c>
      <c r="B102" s="20" t="s">
        <v>87</v>
      </c>
      <c r="C102" s="20"/>
      <c r="D102" s="20" t="s">
        <v>14</v>
      </c>
      <c r="E102" s="21" t="s">
        <v>286</v>
      </c>
      <c r="F102" s="21" t="s">
        <v>287</v>
      </c>
      <c r="G102" s="13" t="s">
        <v>253</v>
      </c>
      <c r="H102" s="22">
        <v>12</v>
      </c>
      <c r="I102" s="23">
        <f>12*11*1.3322*1.03</f>
        <v>181.125912</v>
      </c>
      <c r="J102" s="24">
        <v>2.35</v>
      </c>
      <c r="K102" s="23">
        <f t="shared" si="11"/>
        <v>6.4229046808510644</v>
      </c>
      <c r="L102" s="19">
        <f t="shared" si="5"/>
        <v>42037.904247685183</v>
      </c>
      <c r="M102" s="2">
        <f t="shared" si="9"/>
        <v>96</v>
      </c>
      <c r="N102" s="1" t="str">
        <f t="shared" si="6"/>
        <v>ΞΕΝΗ ΤΑΙΝΙΑ</v>
      </c>
      <c r="O102" s="1" t="str">
        <f t="shared" si="7"/>
        <v>STAR</v>
      </c>
      <c r="P102" s="1" t="str">
        <f t="shared" si="8"/>
        <v>1/1</v>
      </c>
    </row>
    <row r="103" spans="1:16" x14ac:dyDescent="0.25">
      <c r="A103" s="20" t="s">
        <v>273</v>
      </c>
      <c r="B103" s="20" t="s">
        <v>87</v>
      </c>
      <c r="C103" s="20"/>
      <c r="D103" s="20" t="s">
        <v>14</v>
      </c>
      <c r="E103" s="21" t="s">
        <v>286</v>
      </c>
      <c r="F103" s="21" t="s">
        <v>288</v>
      </c>
      <c r="G103" s="13" t="s">
        <v>253</v>
      </c>
      <c r="H103" s="22">
        <v>12</v>
      </c>
      <c r="I103" s="23">
        <f t="shared" ref="I103:I104" si="12">12*11*1.3322*1.03</f>
        <v>181.125912</v>
      </c>
      <c r="J103" s="24">
        <v>2.4700000000000002</v>
      </c>
      <c r="K103" s="23">
        <f t="shared" si="11"/>
        <v>6.1108607287449388</v>
      </c>
      <c r="L103" s="19">
        <f t="shared" si="5"/>
        <v>42037.95826388889</v>
      </c>
      <c r="M103" s="2">
        <f t="shared" si="9"/>
        <v>97</v>
      </c>
      <c r="N103" s="1" t="str">
        <f t="shared" si="6"/>
        <v>ΞΕΝΗ ΤΑΙΝΙΑ</v>
      </c>
      <c r="O103" s="1" t="str">
        <f t="shared" si="7"/>
        <v>STAR</v>
      </c>
      <c r="P103" s="1" t="str">
        <f t="shared" si="8"/>
        <v>1/1</v>
      </c>
    </row>
    <row r="104" spans="1:16" x14ac:dyDescent="0.25">
      <c r="A104" s="20" t="s">
        <v>273</v>
      </c>
      <c r="B104" s="20" t="s">
        <v>87</v>
      </c>
      <c r="C104" s="20"/>
      <c r="D104" s="20" t="s">
        <v>14</v>
      </c>
      <c r="E104" s="21" t="s">
        <v>289</v>
      </c>
      <c r="F104" s="21" t="s">
        <v>290</v>
      </c>
      <c r="G104" s="13" t="s">
        <v>253</v>
      </c>
      <c r="H104" s="22">
        <v>12</v>
      </c>
      <c r="I104" s="23">
        <f t="shared" si="12"/>
        <v>181.125912</v>
      </c>
      <c r="J104" s="24">
        <v>1.81</v>
      </c>
      <c r="K104" s="23">
        <f t="shared" si="11"/>
        <v>8.3391303867403312</v>
      </c>
      <c r="L104" s="19">
        <f t="shared" si="5"/>
        <v>42037.986539351848</v>
      </c>
      <c r="M104" s="2">
        <f t="shared" si="9"/>
        <v>98</v>
      </c>
      <c r="N104" s="1" t="str">
        <f t="shared" si="6"/>
        <v>ΣΤΟΝ ΕΝΙΚΟ</v>
      </c>
      <c r="O104" s="1" t="str">
        <f t="shared" si="7"/>
        <v>STAR</v>
      </c>
      <c r="P104" s="1" t="str">
        <f t="shared" si="8"/>
        <v>1/1</v>
      </c>
    </row>
  </sheetData>
  <autoFilter ref="A6:K10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showGridLines="0" topLeftCell="A66" workbookViewId="0">
      <selection activeCell="K6" sqref="K6:L104"/>
    </sheetView>
  </sheetViews>
  <sheetFormatPr defaultColWidth="9" defaultRowHeight="13.2" x14ac:dyDescent="0.25"/>
  <cols>
    <col min="1" max="1" width="17.19921875" style="1" bestFit="1" customWidth="1"/>
    <col min="2" max="2" width="12.5" style="1" bestFit="1" customWidth="1"/>
    <col min="3" max="3" width="5" style="1" bestFit="1" customWidth="1"/>
    <col min="4" max="4" width="9.19921875" style="1" bestFit="1" customWidth="1"/>
    <col min="5" max="5" width="52.59765625" style="1" bestFit="1" customWidth="1"/>
    <col min="6" max="6" width="10.19921875" style="1" bestFit="1" customWidth="1"/>
    <col min="7" max="7" width="7.59765625" style="2" bestFit="1" customWidth="1"/>
    <col min="8" max="8" width="14" style="3" bestFit="1" customWidth="1"/>
    <col min="9" max="9" width="9.09765625" style="4" bestFit="1" customWidth="1"/>
    <col min="10" max="10" width="11.19921875" style="3" bestFit="1" customWidth="1"/>
    <col min="11" max="11" width="11.5" style="4" bestFit="1" customWidth="1"/>
    <col min="12" max="12" width="9.59765625" style="3" customWidth="1"/>
    <col min="13" max="16384" width="9" style="5"/>
  </cols>
  <sheetData>
    <row r="1" spans="1:12" x14ac:dyDescent="0.25">
      <c r="A1" s="8" t="s">
        <v>248</v>
      </c>
      <c r="D1" s="2"/>
      <c r="E1" s="3"/>
      <c r="F1" s="4"/>
      <c r="G1" s="4"/>
      <c r="I1" s="5"/>
      <c r="J1" s="5"/>
      <c r="K1" s="5"/>
      <c r="L1" s="5"/>
    </row>
    <row r="2" spans="1:12" x14ac:dyDescent="0.25">
      <c r="A2" s="8" t="s">
        <v>249</v>
      </c>
      <c r="D2" s="2"/>
      <c r="E2" s="3"/>
      <c r="F2" s="4"/>
      <c r="G2" s="4"/>
      <c r="I2" s="5"/>
      <c r="J2" s="5"/>
      <c r="K2" s="5"/>
      <c r="L2" s="5"/>
    </row>
    <row r="3" spans="1:12" x14ac:dyDescent="0.25">
      <c r="A3" s="8" t="s">
        <v>250</v>
      </c>
      <c r="D3" s="2"/>
      <c r="E3" s="3"/>
      <c r="F3" s="4"/>
      <c r="G3" s="4"/>
      <c r="I3" s="5"/>
      <c r="J3" s="5"/>
      <c r="K3" s="5"/>
      <c r="L3" s="5"/>
    </row>
    <row r="4" spans="1:12" x14ac:dyDescent="0.25">
      <c r="A4" s="8" t="s">
        <v>251</v>
      </c>
      <c r="D4" s="2"/>
      <c r="E4" s="3"/>
      <c r="F4" s="4"/>
      <c r="G4" s="4"/>
      <c r="I4" s="5"/>
      <c r="J4" s="5"/>
      <c r="K4" s="5"/>
      <c r="L4" s="5"/>
    </row>
    <row r="6" spans="1:12" s="9" customFormat="1" x14ac:dyDescent="0.25">
      <c r="A6" s="7" t="s">
        <v>0</v>
      </c>
      <c r="B6" s="7" t="s">
        <v>1</v>
      </c>
      <c r="C6" s="7" t="s">
        <v>2</v>
      </c>
      <c r="D6" s="7" t="s">
        <v>3</v>
      </c>
      <c r="E6" s="7" t="s">
        <v>4</v>
      </c>
      <c r="F6" s="7" t="s">
        <v>5</v>
      </c>
      <c r="G6" s="15" t="s">
        <v>6</v>
      </c>
      <c r="H6" s="16" t="s">
        <v>196</v>
      </c>
      <c r="I6" s="18" t="s">
        <v>269</v>
      </c>
      <c r="J6" s="16" t="s">
        <v>270</v>
      </c>
      <c r="K6" s="16" t="s">
        <v>271</v>
      </c>
      <c r="L6" s="16" t="s">
        <v>272</v>
      </c>
    </row>
    <row r="7" spans="1:12" x14ac:dyDescent="0.25">
      <c r="A7" s="10" t="s">
        <v>7</v>
      </c>
      <c r="B7" s="10" t="s">
        <v>8</v>
      </c>
      <c r="C7" s="10" t="s">
        <v>9</v>
      </c>
      <c r="D7" s="10" t="s">
        <v>10</v>
      </c>
      <c r="E7" s="10" t="s">
        <v>11</v>
      </c>
      <c r="F7" s="10" t="s">
        <v>12</v>
      </c>
      <c r="G7" s="11">
        <v>26</v>
      </c>
      <c r="H7" s="12">
        <v>276.85000000000002</v>
      </c>
      <c r="I7" s="14">
        <v>0.7</v>
      </c>
      <c r="J7" s="12">
        <v>15.21</v>
      </c>
      <c r="K7" s="19">
        <f>+A7+F7</f>
        <v>42028.513888888891</v>
      </c>
      <c r="L7" s="2">
        <v>1</v>
      </c>
    </row>
    <row r="8" spans="1:12" x14ac:dyDescent="0.25">
      <c r="A8" s="10" t="s">
        <v>7</v>
      </c>
      <c r="B8" s="10" t="s">
        <v>8</v>
      </c>
      <c r="C8" s="10" t="s">
        <v>13</v>
      </c>
      <c r="D8" s="10" t="s">
        <v>14</v>
      </c>
      <c r="E8" s="10" t="s">
        <v>15</v>
      </c>
      <c r="F8" s="10" t="s">
        <v>16</v>
      </c>
      <c r="G8" s="11">
        <v>26</v>
      </c>
      <c r="H8" s="12">
        <v>677.85</v>
      </c>
      <c r="I8" s="14">
        <v>2.4</v>
      </c>
      <c r="J8" s="12">
        <v>10.86</v>
      </c>
      <c r="K8" s="19">
        <f>+A8+F8</f>
        <v>42028.661805555559</v>
      </c>
      <c r="L8" s="2">
        <f>1+L7</f>
        <v>2</v>
      </c>
    </row>
    <row r="9" spans="1:12" x14ac:dyDescent="0.25">
      <c r="A9" s="10" t="s">
        <v>7</v>
      </c>
      <c r="B9" s="10" t="s">
        <v>8</v>
      </c>
      <c r="C9" s="10" t="s">
        <v>17</v>
      </c>
      <c r="D9" s="10" t="s">
        <v>14</v>
      </c>
      <c r="E9" s="10" t="s">
        <v>18</v>
      </c>
      <c r="F9" s="10" t="s">
        <v>19</v>
      </c>
      <c r="G9" s="11">
        <v>26</v>
      </c>
      <c r="H9" s="12">
        <v>610.07000000000005</v>
      </c>
      <c r="I9" s="14">
        <v>4</v>
      </c>
      <c r="J9" s="12">
        <v>5.87</v>
      </c>
      <c r="K9" s="19">
        <f t="shared" ref="K9:K72" si="0">+A9+F9</f>
        <v>42028.724999999999</v>
      </c>
      <c r="L9" s="2">
        <f t="shared" ref="L9:L72" si="1">1+L8</f>
        <v>3</v>
      </c>
    </row>
    <row r="10" spans="1:12" x14ac:dyDescent="0.25">
      <c r="A10" s="10" t="s">
        <v>7</v>
      </c>
      <c r="B10" s="10" t="s">
        <v>8</v>
      </c>
      <c r="C10" s="10" t="s">
        <v>20</v>
      </c>
      <c r="D10" s="10" t="s">
        <v>21</v>
      </c>
      <c r="E10" s="10" t="s">
        <v>22</v>
      </c>
      <c r="F10" s="10" t="s">
        <v>23</v>
      </c>
      <c r="G10" s="11">
        <v>26</v>
      </c>
      <c r="H10" s="12">
        <v>346.06</v>
      </c>
      <c r="I10" s="14">
        <v>2.7</v>
      </c>
      <c r="J10" s="12">
        <v>4.93</v>
      </c>
      <c r="K10" s="19">
        <f t="shared" si="0"/>
        <v>42028.723611111112</v>
      </c>
      <c r="L10" s="2">
        <f t="shared" si="1"/>
        <v>4</v>
      </c>
    </row>
    <row r="11" spans="1:12" x14ac:dyDescent="0.25">
      <c r="A11" s="10" t="s">
        <v>7</v>
      </c>
      <c r="B11" s="10" t="s">
        <v>8</v>
      </c>
      <c r="C11" s="10" t="s">
        <v>24</v>
      </c>
      <c r="D11" s="10" t="s">
        <v>14</v>
      </c>
      <c r="E11" s="10" t="s">
        <v>25</v>
      </c>
      <c r="F11" s="10" t="s">
        <v>26</v>
      </c>
      <c r="G11" s="11">
        <v>26</v>
      </c>
      <c r="H11" s="12">
        <v>406.71</v>
      </c>
      <c r="I11" s="14">
        <v>1.7</v>
      </c>
      <c r="J11" s="12">
        <v>9.1999999999999993</v>
      </c>
      <c r="K11" s="19">
        <f t="shared" si="0"/>
        <v>42028.779861111114</v>
      </c>
      <c r="L11" s="2">
        <f t="shared" si="1"/>
        <v>5</v>
      </c>
    </row>
    <row r="12" spans="1:12" x14ac:dyDescent="0.25">
      <c r="A12" s="10" t="s">
        <v>7</v>
      </c>
      <c r="B12" s="10" t="s">
        <v>8</v>
      </c>
      <c r="C12" s="10" t="s">
        <v>27</v>
      </c>
      <c r="D12" s="10" t="s">
        <v>28</v>
      </c>
      <c r="E12" s="10" t="s">
        <v>29</v>
      </c>
      <c r="F12" s="10" t="s">
        <v>30</v>
      </c>
      <c r="G12" s="11">
        <v>26</v>
      </c>
      <c r="H12" s="12">
        <v>1186.24</v>
      </c>
      <c r="I12" s="14">
        <v>4.9000000000000004</v>
      </c>
      <c r="J12" s="12">
        <v>9.31</v>
      </c>
      <c r="K12" s="19">
        <f t="shared" si="0"/>
        <v>42028.802083333336</v>
      </c>
      <c r="L12" s="2">
        <f t="shared" si="1"/>
        <v>6</v>
      </c>
    </row>
    <row r="13" spans="1:12" x14ac:dyDescent="0.25">
      <c r="A13" s="10" t="s">
        <v>7</v>
      </c>
      <c r="B13" s="10" t="s">
        <v>8</v>
      </c>
      <c r="C13" s="10" t="s">
        <v>31</v>
      </c>
      <c r="D13" s="10" t="s">
        <v>14</v>
      </c>
      <c r="E13" s="10" t="s">
        <v>32</v>
      </c>
      <c r="F13" s="10" t="s">
        <v>33</v>
      </c>
      <c r="G13" s="11">
        <v>26</v>
      </c>
      <c r="H13" s="12">
        <v>338.93</v>
      </c>
      <c r="I13" s="14">
        <v>1</v>
      </c>
      <c r="J13" s="12">
        <v>13.04</v>
      </c>
      <c r="K13" s="19">
        <f t="shared" si="0"/>
        <v>42028.815972222219</v>
      </c>
      <c r="L13" s="2">
        <f t="shared" si="1"/>
        <v>7</v>
      </c>
    </row>
    <row r="14" spans="1:12" x14ac:dyDescent="0.25">
      <c r="A14" s="10" t="s">
        <v>7</v>
      </c>
      <c r="B14" s="10" t="s">
        <v>8</v>
      </c>
      <c r="C14" s="10" t="s">
        <v>34</v>
      </c>
      <c r="D14" s="10" t="s">
        <v>35</v>
      </c>
      <c r="E14" s="10" t="s">
        <v>36</v>
      </c>
      <c r="F14" s="10" t="s">
        <v>37</v>
      </c>
      <c r="G14" s="11">
        <v>26</v>
      </c>
      <c r="H14" s="12">
        <v>1525.16</v>
      </c>
      <c r="I14" s="14">
        <v>4.5</v>
      </c>
      <c r="J14" s="12">
        <v>13.04</v>
      </c>
      <c r="K14" s="19">
        <f t="shared" si="0"/>
        <v>42028.887499999997</v>
      </c>
      <c r="L14" s="2">
        <f t="shared" si="1"/>
        <v>8</v>
      </c>
    </row>
    <row r="15" spans="1:12" x14ac:dyDescent="0.25">
      <c r="A15" s="10" t="s">
        <v>7</v>
      </c>
      <c r="B15" s="10" t="s">
        <v>8</v>
      </c>
      <c r="C15" s="10" t="s">
        <v>38</v>
      </c>
      <c r="D15" s="10" t="s">
        <v>21</v>
      </c>
      <c r="E15" s="10" t="s">
        <v>39</v>
      </c>
      <c r="F15" s="10" t="s">
        <v>40</v>
      </c>
      <c r="G15" s="11">
        <v>26</v>
      </c>
      <c r="H15" s="12">
        <v>1038.18</v>
      </c>
      <c r="I15" s="14">
        <v>4.8</v>
      </c>
      <c r="J15" s="12">
        <v>8.32</v>
      </c>
      <c r="K15" s="19">
        <f t="shared" si="0"/>
        <v>42028.93472222222</v>
      </c>
      <c r="L15" s="2">
        <f t="shared" si="1"/>
        <v>9</v>
      </c>
    </row>
    <row r="16" spans="1:12" x14ac:dyDescent="0.25">
      <c r="A16" s="10" t="s">
        <v>7</v>
      </c>
      <c r="B16" s="10" t="s">
        <v>8</v>
      </c>
      <c r="C16" s="10" t="s">
        <v>41</v>
      </c>
      <c r="D16" s="10" t="s">
        <v>14</v>
      </c>
      <c r="E16" s="10" t="s">
        <v>42</v>
      </c>
      <c r="F16" s="10" t="s">
        <v>43</v>
      </c>
      <c r="G16" s="11">
        <v>26</v>
      </c>
      <c r="H16" s="12">
        <v>677.85</v>
      </c>
      <c r="I16" s="14">
        <v>4.5</v>
      </c>
      <c r="J16" s="12">
        <v>5.79</v>
      </c>
      <c r="K16" s="19">
        <f t="shared" si="0"/>
        <v>42028.943749999999</v>
      </c>
      <c r="L16" s="2">
        <f t="shared" si="1"/>
        <v>10</v>
      </c>
    </row>
    <row r="17" spans="1:12" x14ac:dyDescent="0.25">
      <c r="A17" s="10" t="s">
        <v>7</v>
      </c>
      <c r="B17" s="10" t="s">
        <v>8</v>
      </c>
      <c r="C17" s="10" t="s">
        <v>44</v>
      </c>
      <c r="D17" s="10" t="s">
        <v>35</v>
      </c>
      <c r="E17" s="10" t="s">
        <v>45</v>
      </c>
      <c r="F17" s="10" t="s">
        <v>46</v>
      </c>
      <c r="G17" s="11">
        <v>26</v>
      </c>
      <c r="H17" s="12">
        <v>1355.7</v>
      </c>
      <c r="I17" s="14">
        <v>8.6999999999999993</v>
      </c>
      <c r="J17" s="12">
        <v>5.99</v>
      </c>
      <c r="K17" s="19">
        <f t="shared" si="0"/>
        <v>42028.922222222223</v>
      </c>
      <c r="L17" s="2">
        <f t="shared" si="1"/>
        <v>11</v>
      </c>
    </row>
    <row r="18" spans="1:12" x14ac:dyDescent="0.25">
      <c r="A18" s="10" t="s">
        <v>7</v>
      </c>
      <c r="B18" s="10" t="s">
        <v>8</v>
      </c>
      <c r="C18" s="10" t="s">
        <v>47</v>
      </c>
      <c r="D18" s="10" t="s">
        <v>10</v>
      </c>
      <c r="E18" s="10" t="s">
        <v>48</v>
      </c>
      <c r="F18" s="10" t="s">
        <v>49</v>
      </c>
      <c r="G18" s="11">
        <v>26</v>
      </c>
      <c r="H18" s="12">
        <v>692.12</v>
      </c>
      <c r="I18" s="14">
        <v>1.3</v>
      </c>
      <c r="J18" s="12">
        <v>20.48</v>
      </c>
      <c r="K18" s="19">
        <f t="shared" si="0"/>
        <v>42028.924305555556</v>
      </c>
      <c r="L18" s="2">
        <f t="shared" si="1"/>
        <v>12</v>
      </c>
    </row>
    <row r="19" spans="1:12" x14ac:dyDescent="0.25">
      <c r="A19" s="10" t="s">
        <v>7</v>
      </c>
      <c r="B19" s="10" t="s">
        <v>8</v>
      </c>
      <c r="C19" s="10" t="s">
        <v>50</v>
      </c>
      <c r="D19" s="10" t="s">
        <v>14</v>
      </c>
      <c r="E19" s="10" t="s">
        <v>51</v>
      </c>
      <c r="F19" s="10" t="s">
        <v>52</v>
      </c>
      <c r="G19" s="11">
        <v>26</v>
      </c>
      <c r="H19" s="12">
        <v>474.5</v>
      </c>
      <c r="I19" s="14">
        <v>2.5</v>
      </c>
      <c r="J19" s="12">
        <v>7.3</v>
      </c>
      <c r="K19" s="19">
        <f t="shared" si="0"/>
        <v>42028.986805555556</v>
      </c>
      <c r="L19" s="2">
        <f t="shared" si="1"/>
        <v>13</v>
      </c>
    </row>
    <row r="20" spans="1:12" x14ac:dyDescent="0.25">
      <c r="A20" s="10" t="s">
        <v>53</v>
      </c>
      <c r="B20" s="10" t="s">
        <v>54</v>
      </c>
      <c r="C20" s="10" t="s">
        <v>55</v>
      </c>
      <c r="D20" s="10" t="s">
        <v>10</v>
      </c>
      <c r="E20" s="10" t="s">
        <v>56</v>
      </c>
      <c r="F20" s="10" t="s">
        <v>57</v>
      </c>
      <c r="G20" s="11">
        <v>26</v>
      </c>
      <c r="H20" s="12">
        <v>276.85000000000002</v>
      </c>
      <c r="I20" s="14">
        <v>0.8</v>
      </c>
      <c r="J20" s="12">
        <v>13.31</v>
      </c>
      <c r="K20" s="19">
        <f t="shared" si="0"/>
        <v>42029.318749999999</v>
      </c>
      <c r="L20" s="2">
        <f t="shared" si="1"/>
        <v>14</v>
      </c>
    </row>
    <row r="21" spans="1:12" x14ac:dyDescent="0.25">
      <c r="A21" s="10" t="s">
        <v>53</v>
      </c>
      <c r="B21" s="10" t="s">
        <v>54</v>
      </c>
      <c r="C21" s="10" t="s">
        <v>58</v>
      </c>
      <c r="D21" s="10" t="s">
        <v>35</v>
      </c>
      <c r="E21" s="10" t="s">
        <v>59</v>
      </c>
      <c r="F21" s="10" t="s">
        <v>60</v>
      </c>
      <c r="G21" s="11">
        <v>26</v>
      </c>
      <c r="H21" s="12">
        <v>271.14</v>
      </c>
      <c r="I21" s="14">
        <v>0.5</v>
      </c>
      <c r="J21" s="12">
        <v>20.86</v>
      </c>
      <c r="K21" s="19">
        <f t="shared" si="0"/>
        <v>42029.378472222219</v>
      </c>
      <c r="L21" s="2">
        <f t="shared" si="1"/>
        <v>15</v>
      </c>
    </row>
    <row r="22" spans="1:12" x14ac:dyDescent="0.25">
      <c r="A22" s="10" t="s">
        <v>53</v>
      </c>
      <c r="B22" s="10" t="s">
        <v>54</v>
      </c>
      <c r="C22" s="10" t="s">
        <v>61</v>
      </c>
      <c r="D22" s="10" t="s">
        <v>10</v>
      </c>
      <c r="E22" s="10" t="s">
        <v>62</v>
      </c>
      <c r="F22" s="10" t="s">
        <v>63</v>
      </c>
      <c r="G22" s="11">
        <v>26</v>
      </c>
      <c r="H22" s="12">
        <v>346.06</v>
      </c>
      <c r="I22" s="14">
        <v>0.5</v>
      </c>
      <c r="J22" s="12">
        <v>26.62</v>
      </c>
      <c r="K22" s="19">
        <f t="shared" si="0"/>
        <v>42029.440972222219</v>
      </c>
      <c r="L22" s="2">
        <f t="shared" si="1"/>
        <v>16</v>
      </c>
    </row>
    <row r="23" spans="1:12" x14ac:dyDescent="0.25">
      <c r="A23" s="10" t="s">
        <v>53</v>
      </c>
      <c r="B23" s="10" t="s">
        <v>54</v>
      </c>
      <c r="C23" s="10" t="s">
        <v>64</v>
      </c>
      <c r="D23" s="10" t="s">
        <v>10</v>
      </c>
      <c r="E23" s="10" t="s">
        <v>65</v>
      </c>
      <c r="F23" s="10" t="s">
        <v>66</v>
      </c>
      <c r="G23" s="11">
        <v>26</v>
      </c>
      <c r="H23" s="12">
        <v>346.06</v>
      </c>
      <c r="I23" s="14">
        <v>1.2</v>
      </c>
      <c r="J23" s="12">
        <v>11.09</v>
      </c>
      <c r="K23" s="19">
        <f t="shared" si="0"/>
        <v>42029.517361111109</v>
      </c>
      <c r="L23" s="2">
        <f t="shared" si="1"/>
        <v>17</v>
      </c>
    </row>
    <row r="24" spans="1:12" x14ac:dyDescent="0.25">
      <c r="A24" s="10" t="s">
        <v>53</v>
      </c>
      <c r="B24" s="10" t="s">
        <v>54</v>
      </c>
      <c r="C24" s="10" t="s">
        <v>67</v>
      </c>
      <c r="D24" s="10" t="s">
        <v>14</v>
      </c>
      <c r="E24" s="10" t="s">
        <v>68</v>
      </c>
      <c r="F24" s="10" t="s">
        <v>69</v>
      </c>
      <c r="G24" s="11">
        <v>26</v>
      </c>
      <c r="H24" s="12">
        <v>508.39</v>
      </c>
      <c r="I24" s="14">
        <v>1.5</v>
      </c>
      <c r="J24" s="12">
        <v>13.04</v>
      </c>
      <c r="K24" s="19">
        <f t="shared" si="0"/>
        <v>42029.743750000001</v>
      </c>
      <c r="L24" s="2">
        <f t="shared" si="1"/>
        <v>18</v>
      </c>
    </row>
    <row r="25" spans="1:12" x14ac:dyDescent="0.25">
      <c r="A25" s="10" t="s">
        <v>53</v>
      </c>
      <c r="B25" s="10" t="s">
        <v>54</v>
      </c>
      <c r="C25" s="10" t="s">
        <v>67</v>
      </c>
      <c r="D25" s="10" t="s">
        <v>14</v>
      </c>
      <c r="E25" s="10" t="s">
        <v>68</v>
      </c>
      <c r="F25" s="10" t="s">
        <v>70</v>
      </c>
      <c r="G25" s="11">
        <v>26</v>
      </c>
      <c r="H25" s="12">
        <v>508.39</v>
      </c>
      <c r="I25" s="14">
        <v>1.5</v>
      </c>
      <c r="J25" s="12">
        <v>13.04</v>
      </c>
      <c r="K25" s="19">
        <f t="shared" si="0"/>
        <v>42029.76666666667</v>
      </c>
      <c r="L25" s="2">
        <f t="shared" si="1"/>
        <v>19</v>
      </c>
    </row>
    <row r="26" spans="1:12" x14ac:dyDescent="0.25">
      <c r="A26" s="10" t="s">
        <v>53</v>
      </c>
      <c r="B26" s="10" t="s">
        <v>54</v>
      </c>
      <c r="C26" s="10" t="s">
        <v>67</v>
      </c>
      <c r="D26" s="10" t="s">
        <v>14</v>
      </c>
      <c r="E26" s="10" t="s">
        <v>68</v>
      </c>
      <c r="F26" s="10" t="s">
        <v>71</v>
      </c>
      <c r="G26" s="11">
        <v>26</v>
      </c>
      <c r="H26" s="12">
        <v>508.39</v>
      </c>
      <c r="I26" s="14">
        <v>1.6</v>
      </c>
      <c r="J26" s="12">
        <v>12.22</v>
      </c>
      <c r="K26" s="19">
        <f t="shared" si="0"/>
        <v>42030.084722222222</v>
      </c>
      <c r="L26" s="2">
        <f t="shared" si="1"/>
        <v>20</v>
      </c>
    </row>
    <row r="27" spans="1:12" x14ac:dyDescent="0.25">
      <c r="A27" s="10" t="s">
        <v>53</v>
      </c>
      <c r="B27" s="10" t="s">
        <v>54</v>
      </c>
      <c r="C27" s="10" t="s">
        <v>67</v>
      </c>
      <c r="D27" s="10" t="s">
        <v>14</v>
      </c>
      <c r="E27" s="10" t="s">
        <v>68</v>
      </c>
      <c r="F27" s="10" t="s">
        <v>72</v>
      </c>
      <c r="G27" s="11">
        <v>26</v>
      </c>
      <c r="H27" s="12">
        <v>508.39</v>
      </c>
      <c r="I27" s="14">
        <v>1</v>
      </c>
      <c r="J27" s="12">
        <v>19.55</v>
      </c>
      <c r="K27" s="19">
        <f t="shared" si="0"/>
        <v>42030.1</v>
      </c>
      <c r="L27" s="2">
        <f t="shared" si="1"/>
        <v>21</v>
      </c>
    </row>
    <row r="28" spans="1:12" x14ac:dyDescent="0.25">
      <c r="A28" s="10" t="s">
        <v>53</v>
      </c>
      <c r="B28" s="10" t="s">
        <v>54</v>
      </c>
      <c r="C28" s="10" t="s">
        <v>27</v>
      </c>
      <c r="D28" s="10" t="s">
        <v>21</v>
      </c>
      <c r="E28" s="10" t="s">
        <v>73</v>
      </c>
      <c r="F28" s="10" t="s">
        <v>74</v>
      </c>
      <c r="G28" s="11">
        <v>26</v>
      </c>
      <c r="H28" s="12">
        <v>1730.3</v>
      </c>
      <c r="I28" s="14">
        <v>5.6</v>
      </c>
      <c r="J28" s="12">
        <v>11.88</v>
      </c>
      <c r="K28" s="19">
        <f t="shared" si="0"/>
        <v>42029.747916666667</v>
      </c>
      <c r="L28" s="2">
        <f t="shared" si="1"/>
        <v>22</v>
      </c>
    </row>
    <row r="29" spans="1:12" x14ac:dyDescent="0.25">
      <c r="A29" s="10" t="s">
        <v>53</v>
      </c>
      <c r="B29" s="10" t="s">
        <v>54</v>
      </c>
      <c r="C29" s="10" t="s">
        <v>27</v>
      </c>
      <c r="D29" s="10" t="s">
        <v>28</v>
      </c>
      <c r="E29" s="10" t="s">
        <v>75</v>
      </c>
      <c r="F29" s="10" t="s">
        <v>76</v>
      </c>
      <c r="G29" s="11">
        <v>26</v>
      </c>
      <c r="H29" s="12">
        <v>338.93</v>
      </c>
      <c r="I29" s="14">
        <v>0.7</v>
      </c>
      <c r="J29" s="12">
        <v>18.62</v>
      </c>
      <c r="K29" s="19">
        <f t="shared" si="0"/>
        <v>42030.111805555556</v>
      </c>
      <c r="L29" s="2">
        <f t="shared" si="1"/>
        <v>23</v>
      </c>
    </row>
    <row r="30" spans="1:12" x14ac:dyDescent="0.25">
      <c r="A30" s="10" t="s">
        <v>53</v>
      </c>
      <c r="B30" s="10" t="s">
        <v>54</v>
      </c>
      <c r="C30" s="10" t="s">
        <v>27</v>
      </c>
      <c r="D30" s="10" t="s">
        <v>28</v>
      </c>
      <c r="E30" s="10" t="s">
        <v>75</v>
      </c>
      <c r="F30" s="10" t="s">
        <v>77</v>
      </c>
      <c r="G30" s="11">
        <v>26</v>
      </c>
      <c r="H30" s="12">
        <v>338.93</v>
      </c>
      <c r="I30" s="14">
        <v>0.6</v>
      </c>
      <c r="J30" s="12">
        <v>21.73</v>
      </c>
      <c r="K30" s="19">
        <f t="shared" si="0"/>
        <v>42030.122916666667</v>
      </c>
      <c r="L30" s="2">
        <f t="shared" si="1"/>
        <v>24</v>
      </c>
    </row>
    <row r="31" spans="1:12" x14ac:dyDescent="0.25">
      <c r="A31" s="10" t="s">
        <v>53</v>
      </c>
      <c r="B31" s="10" t="s">
        <v>54</v>
      </c>
      <c r="C31" s="10" t="s">
        <v>27</v>
      </c>
      <c r="D31" s="10" t="s">
        <v>10</v>
      </c>
      <c r="E31" s="10" t="s">
        <v>78</v>
      </c>
      <c r="F31" s="10" t="s">
        <v>79</v>
      </c>
      <c r="G31" s="11">
        <v>26</v>
      </c>
      <c r="H31" s="12">
        <v>622.91</v>
      </c>
      <c r="I31" s="14">
        <v>2.9</v>
      </c>
      <c r="J31" s="12">
        <v>8.26</v>
      </c>
      <c r="K31" s="19">
        <f t="shared" si="0"/>
        <v>42029.956250000003</v>
      </c>
      <c r="L31" s="2">
        <f t="shared" si="1"/>
        <v>25</v>
      </c>
    </row>
    <row r="32" spans="1:12" x14ac:dyDescent="0.25">
      <c r="A32" s="10" t="s">
        <v>53</v>
      </c>
      <c r="B32" s="10" t="s">
        <v>54</v>
      </c>
      <c r="C32" s="10" t="s">
        <v>27</v>
      </c>
      <c r="D32" s="10" t="s">
        <v>10</v>
      </c>
      <c r="E32" s="10" t="s">
        <v>78</v>
      </c>
      <c r="F32" s="10" t="s">
        <v>80</v>
      </c>
      <c r="G32" s="11">
        <v>26</v>
      </c>
      <c r="H32" s="12">
        <v>622.91</v>
      </c>
      <c r="I32" s="14">
        <v>2.5</v>
      </c>
      <c r="J32" s="12">
        <v>9.58</v>
      </c>
      <c r="K32" s="19">
        <f t="shared" si="0"/>
        <v>42030.000694444447</v>
      </c>
      <c r="L32" s="2">
        <f t="shared" si="1"/>
        <v>26</v>
      </c>
    </row>
    <row r="33" spans="1:12" x14ac:dyDescent="0.25">
      <c r="A33" s="10" t="s">
        <v>53</v>
      </c>
      <c r="B33" s="10" t="s">
        <v>54</v>
      </c>
      <c r="C33" s="10" t="s">
        <v>27</v>
      </c>
      <c r="D33" s="10" t="s">
        <v>10</v>
      </c>
      <c r="E33" s="10" t="s">
        <v>78</v>
      </c>
      <c r="F33" s="10" t="s">
        <v>81</v>
      </c>
      <c r="G33" s="11">
        <v>26</v>
      </c>
      <c r="H33" s="12">
        <v>622.91</v>
      </c>
      <c r="I33" s="14">
        <v>1.9</v>
      </c>
      <c r="J33" s="12">
        <v>12.61</v>
      </c>
      <c r="K33" s="19">
        <f t="shared" si="0"/>
        <v>42030.038888888892</v>
      </c>
      <c r="L33" s="2">
        <f t="shared" si="1"/>
        <v>27</v>
      </c>
    </row>
    <row r="34" spans="1:12" x14ac:dyDescent="0.25">
      <c r="A34" s="10" t="s">
        <v>53</v>
      </c>
      <c r="B34" s="10" t="s">
        <v>54</v>
      </c>
      <c r="C34" s="10" t="s">
        <v>27</v>
      </c>
      <c r="D34" s="10" t="s">
        <v>10</v>
      </c>
      <c r="E34" s="10" t="s">
        <v>78</v>
      </c>
      <c r="F34" s="10" t="s">
        <v>82</v>
      </c>
      <c r="G34" s="11">
        <v>26</v>
      </c>
      <c r="H34" s="12">
        <v>622.91</v>
      </c>
      <c r="I34" s="14">
        <v>0.9</v>
      </c>
      <c r="J34" s="12">
        <v>26.62</v>
      </c>
      <c r="K34" s="19">
        <f t="shared" si="0"/>
        <v>42030.104861111111</v>
      </c>
      <c r="L34" s="2">
        <f t="shared" si="1"/>
        <v>28</v>
      </c>
    </row>
    <row r="35" spans="1:12" x14ac:dyDescent="0.25">
      <c r="A35" s="10" t="s">
        <v>53</v>
      </c>
      <c r="B35" s="10" t="s">
        <v>54</v>
      </c>
      <c r="C35" s="10" t="s">
        <v>83</v>
      </c>
      <c r="D35" s="10" t="s">
        <v>35</v>
      </c>
      <c r="E35" s="10" t="s">
        <v>73</v>
      </c>
      <c r="F35" s="10" t="s">
        <v>84</v>
      </c>
      <c r="G35" s="11">
        <v>26</v>
      </c>
      <c r="H35" s="12">
        <v>847.31</v>
      </c>
      <c r="I35" s="14">
        <v>1</v>
      </c>
      <c r="J35" s="12">
        <v>32.590000000000003</v>
      </c>
      <c r="K35" s="19">
        <f t="shared" si="0"/>
        <v>42030.100694444445</v>
      </c>
      <c r="L35" s="2">
        <f t="shared" si="1"/>
        <v>29</v>
      </c>
    </row>
    <row r="36" spans="1:12" x14ac:dyDescent="0.25">
      <c r="A36" s="10" t="s">
        <v>53</v>
      </c>
      <c r="B36" s="10" t="s">
        <v>54</v>
      </c>
      <c r="C36" s="10" t="s">
        <v>83</v>
      </c>
      <c r="D36" s="10" t="s">
        <v>35</v>
      </c>
      <c r="E36" s="10" t="s">
        <v>73</v>
      </c>
      <c r="F36" s="10" t="s">
        <v>85</v>
      </c>
      <c r="G36" s="11">
        <v>26</v>
      </c>
      <c r="H36" s="12">
        <v>847.31</v>
      </c>
      <c r="I36" s="14">
        <v>1</v>
      </c>
      <c r="J36" s="12">
        <v>32.590000000000003</v>
      </c>
      <c r="K36" s="19">
        <f t="shared" si="0"/>
        <v>42030.102777777778</v>
      </c>
      <c r="L36" s="2">
        <f t="shared" si="1"/>
        <v>30</v>
      </c>
    </row>
    <row r="37" spans="1:12" x14ac:dyDescent="0.25">
      <c r="A37" s="10" t="s">
        <v>86</v>
      </c>
      <c r="B37" s="10" t="s">
        <v>87</v>
      </c>
      <c r="C37" s="10" t="s">
        <v>88</v>
      </c>
      <c r="D37" s="10" t="s">
        <v>21</v>
      </c>
      <c r="E37" s="10" t="s">
        <v>89</v>
      </c>
      <c r="F37" s="10" t="s">
        <v>90</v>
      </c>
      <c r="G37" s="11">
        <v>26</v>
      </c>
      <c r="H37" s="12">
        <v>1038.18</v>
      </c>
      <c r="I37" s="14">
        <v>6.6</v>
      </c>
      <c r="J37" s="12">
        <v>6.05</v>
      </c>
      <c r="K37" s="19">
        <f t="shared" si="0"/>
        <v>42030.839583333334</v>
      </c>
      <c r="L37" s="2">
        <f t="shared" si="1"/>
        <v>31</v>
      </c>
    </row>
    <row r="38" spans="1:12" x14ac:dyDescent="0.25">
      <c r="A38" s="10" t="s">
        <v>86</v>
      </c>
      <c r="B38" s="10" t="s">
        <v>87</v>
      </c>
      <c r="C38" s="10" t="s">
        <v>91</v>
      </c>
      <c r="D38" s="10" t="s">
        <v>14</v>
      </c>
      <c r="E38" s="10" t="s">
        <v>92</v>
      </c>
      <c r="F38" s="10" t="s">
        <v>93</v>
      </c>
      <c r="G38" s="11">
        <v>26</v>
      </c>
      <c r="H38" s="12">
        <v>508.39</v>
      </c>
      <c r="I38" s="14">
        <v>2.4</v>
      </c>
      <c r="J38" s="12">
        <v>8.15</v>
      </c>
      <c r="K38" s="19">
        <f t="shared" si="0"/>
        <v>42030.875694444447</v>
      </c>
      <c r="L38" s="2">
        <f t="shared" si="1"/>
        <v>32</v>
      </c>
    </row>
    <row r="39" spans="1:12" x14ac:dyDescent="0.25">
      <c r="A39" s="10" t="s">
        <v>86</v>
      </c>
      <c r="B39" s="10" t="s">
        <v>87</v>
      </c>
      <c r="C39" s="10" t="s">
        <v>94</v>
      </c>
      <c r="D39" s="10" t="s">
        <v>28</v>
      </c>
      <c r="E39" s="10" t="s">
        <v>95</v>
      </c>
      <c r="F39" s="10" t="s">
        <v>96</v>
      </c>
      <c r="G39" s="11">
        <v>26</v>
      </c>
      <c r="H39" s="12">
        <v>1084.56</v>
      </c>
      <c r="I39" s="14">
        <v>3.6</v>
      </c>
      <c r="J39" s="12">
        <v>11.59</v>
      </c>
      <c r="K39" s="19">
        <f t="shared" si="0"/>
        <v>42030.915972222225</v>
      </c>
      <c r="L39" s="2">
        <f t="shared" si="1"/>
        <v>33</v>
      </c>
    </row>
    <row r="40" spans="1:12" x14ac:dyDescent="0.25">
      <c r="A40" s="10" t="s">
        <v>86</v>
      </c>
      <c r="B40" s="10" t="s">
        <v>87</v>
      </c>
      <c r="C40" s="10" t="s">
        <v>94</v>
      </c>
      <c r="D40" s="10" t="s">
        <v>35</v>
      </c>
      <c r="E40" s="10" t="s">
        <v>97</v>
      </c>
      <c r="F40" s="10" t="s">
        <v>98</v>
      </c>
      <c r="G40" s="11">
        <v>26</v>
      </c>
      <c r="H40" s="12">
        <v>1220.1300000000001</v>
      </c>
      <c r="I40" s="14">
        <v>4.2</v>
      </c>
      <c r="J40" s="12">
        <v>11.17</v>
      </c>
      <c r="K40" s="19">
        <f t="shared" si="0"/>
        <v>42030.894444444442</v>
      </c>
      <c r="L40" s="2">
        <f t="shared" si="1"/>
        <v>34</v>
      </c>
    </row>
    <row r="41" spans="1:12" x14ac:dyDescent="0.25">
      <c r="A41" s="10" t="s">
        <v>86</v>
      </c>
      <c r="B41" s="10" t="s">
        <v>87</v>
      </c>
      <c r="C41" s="10" t="s">
        <v>94</v>
      </c>
      <c r="D41" s="10" t="s">
        <v>10</v>
      </c>
      <c r="E41" s="10" t="s">
        <v>99</v>
      </c>
      <c r="F41" s="10" t="s">
        <v>100</v>
      </c>
      <c r="G41" s="11">
        <v>26</v>
      </c>
      <c r="H41" s="12">
        <v>553.70000000000005</v>
      </c>
      <c r="I41" s="14">
        <v>2</v>
      </c>
      <c r="J41" s="12">
        <v>10.65</v>
      </c>
      <c r="K41" s="19">
        <f t="shared" si="0"/>
        <v>42030.840277777781</v>
      </c>
      <c r="L41" s="2">
        <f t="shared" si="1"/>
        <v>35</v>
      </c>
    </row>
    <row r="42" spans="1:12" x14ac:dyDescent="0.25">
      <c r="A42" s="10" t="s">
        <v>86</v>
      </c>
      <c r="B42" s="10" t="s">
        <v>87</v>
      </c>
      <c r="C42" s="10" t="s">
        <v>34</v>
      </c>
      <c r="D42" s="10" t="s">
        <v>28</v>
      </c>
      <c r="E42" s="10" t="s">
        <v>101</v>
      </c>
      <c r="F42" s="10" t="s">
        <v>102</v>
      </c>
      <c r="G42" s="11">
        <v>26</v>
      </c>
      <c r="H42" s="12">
        <v>1016.78</v>
      </c>
      <c r="I42" s="14">
        <v>2.7</v>
      </c>
      <c r="J42" s="12">
        <v>14.48</v>
      </c>
      <c r="K42" s="19">
        <f t="shared" si="0"/>
        <v>42030.917361111111</v>
      </c>
      <c r="L42" s="2">
        <f t="shared" si="1"/>
        <v>36</v>
      </c>
    </row>
    <row r="43" spans="1:12" x14ac:dyDescent="0.25">
      <c r="A43" s="10" t="s">
        <v>86</v>
      </c>
      <c r="B43" s="10" t="s">
        <v>87</v>
      </c>
      <c r="C43" s="10" t="s">
        <v>34</v>
      </c>
      <c r="D43" s="10" t="s">
        <v>35</v>
      </c>
      <c r="E43" s="10" t="s">
        <v>36</v>
      </c>
      <c r="F43" s="10" t="s">
        <v>103</v>
      </c>
      <c r="G43" s="11">
        <v>26</v>
      </c>
      <c r="H43" s="12">
        <v>1016.78</v>
      </c>
      <c r="I43" s="14">
        <v>4.8</v>
      </c>
      <c r="J43" s="12">
        <v>8.15</v>
      </c>
      <c r="K43" s="19">
        <f t="shared" si="0"/>
        <v>42030.9</v>
      </c>
      <c r="L43" s="2">
        <f t="shared" si="1"/>
        <v>37</v>
      </c>
    </row>
    <row r="44" spans="1:12" x14ac:dyDescent="0.25">
      <c r="A44" s="10" t="s">
        <v>86</v>
      </c>
      <c r="B44" s="10" t="s">
        <v>87</v>
      </c>
      <c r="C44" s="10" t="s">
        <v>38</v>
      </c>
      <c r="D44" s="10" t="s">
        <v>21</v>
      </c>
      <c r="E44" s="10" t="s">
        <v>104</v>
      </c>
      <c r="F44" s="10" t="s">
        <v>105</v>
      </c>
      <c r="G44" s="11">
        <v>26</v>
      </c>
      <c r="H44" s="12">
        <v>3322.18</v>
      </c>
      <c r="I44" s="14">
        <v>12.9</v>
      </c>
      <c r="J44" s="12">
        <v>9.91</v>
      </c>
      <c r="K44" s="19">
        <f t="shared" si="0"/>
        <v>42030.90902777778</v>
      </c>
      <c r="L44" s="2">
        <f t="shared" si="1"/>
        <v>38</v>
      </c>
    </row>
    <row r="45" spans="1:12" x14ac:dyDescent="0.25">
      <c r="A45" s="10" t="s">
        <v>86</v>
      </c>
      <c r="B45" s="10" t="s">
        <v>87</v>
      </c>
      <c r="C45" s="10" t="s">
        <v>41</v>
      </c>
      <c r="D45" s="10" t="s">
        <v>14</v>
      </c>
      <c r="E45" s="10" t="s">
        <v>106</v>
      </c>
      <c r="F45" s="10" t="s">
        <v>107</v>
      </c>
      <c r="G45" s="11">
        <v>26</v>
      </c>
      <c r="H45" s="12">
        <v>881.21</v>
      </c>
      <c r="I45" s="14">
        <v>2.7</v>
      </c>
      <c r="J45" s="12">
        <v>12.55</v>
      </c>
      <c r="K45" s="19">
        <f t="shared" si="0"/>
        <v>42030.898611111108</v>
      </c>
      <c r="L45" s="2">
        <f t="shared" si="1"/>
        <v>39</v>
      </c>
    </row>
    <row r="46" spans="1:12" x14ac:dyDescent="0.25">
      <c r="A46" s="10" t="s">
        <v>86</v>
      </c>
      <c r="B46" s="10" t="s">
        <v>87</v>
      </c>
      <c r="C46" s="10" t="s">
        <v>41</v>
      </c>
      <c r="D46" s="10" t="s">
        <v>14</v>
      </c>
      <c r="E46" s="10" t="s">
        <v>108</v>
      </c>
      <c r="F46" s="10" t="s">
        <v>109</v>
      </c>
      <c r="G46" s="11">
        <v>26</v>
      </c>
      <c r="H46" s="12">
        <v>59.92</v>
      </c>
      <c r="I46" s="14">
        <v>4.5999999999999996</v>
      </c>
      <c r="J46" s="12">
        <v>0.5</v>
      </c>
      <c r="K46" s="19">
        <f t="shared" si="0"/>
        <v>42030.925000000003</v>
      </c>
      <c r="L46" s="2">
        <f t="shared" si="1"/>
        <v>40</v>
      </c>
    </row>
    <row r="47" spans="1:12" x14ac:dyDescent="0.25">
      <c r="A47" s="10" t="s">
        <v>86</v>
      </c>
      <c r="B47" s="10" t="s">
        <v>87</v>
      </c>
      <c r="C47" s="10" t="s">
        <v>110</v>
      </c>
      <c r="D47" s="10" t="s">
        <v>10</v>
      </c>
      <c r="E47" s="10" t="s">
        <v>111</v>
      </c>
      <c r="F47" s="10" t="s">
        <v>112</v>
      </c>
      <c r="G47" s="11">
        <v>26</v>
      </c>
      <c r="H47" s="12">
        <v>761.33</v>
      </c>
      <c r="I47" s="14">
        <v>2.2000000000000002</v>
      </c>
      <c r="J47" s="12">
        <v>13.31</v>
      </c>
      <c r="K47" s="19">
        <f t="shared" si="0"/>
        <v>42030.940972222219</v>
      </c>
      <c r="L47" s="2">
        <f t="shared" si="1"/>
        <v>41</v>
      </c>
    </row>
    <row r="48" spans="1:12" x14ac:dyDescent="0.25">
      <c r="A48" s="10" t="s">
        <v>86</v>
      </c>
      <c r="B48" s="10" t="s">
        <v>87</v>
      </c>
      <c r="C48" s="10" t="s">
        <v>113</v>
      </c>
      <c r="D48" s="10" t="s">
        <v>21</v>
      </c>
      <c r="E48" s="10" t="s">
        <v>114</v>
      </c>
      <c r="F48" s="10" t="s">
        <v>115</v>
      </c>
      <c r="G48" s="11">
        <v>26</v>
      </c>
      <c r="H48" s="12">
        <v>63.84</v>
      </c>
      <c r="I48" s="14">
        <v>1.7</v>
      </c>
      <c r="J48" s="12">
        <v>1.44</v>
      </c>
      <c r="K48" s="19">
        <f t="shared" si="0"/>
        <v>42030.970138888886</v>
      </c>
      <c r="L48" s="2">
        <f t="shared" si="1"/>
        <v>42</v>
      </c>
    </row>
    <row r="49" spans="1:12" x14ac:dyDescent="0.25">
      <c r="A49" s="10" t="s">
        <v>86</v>
      </c>
      <c r="B49" s="10" t="s">
        <v>87</v>
      </c>
      <c r="C49" s="10" t="s">
        <v>113</v>
      </c>
      <c r="D49" s="10" t="s">
        <v>35</v>
      </c>
      <c r="E49" s="10" t="s">
        <v>116</v>
      </c>
      <c r="F49" s="10" t="s">
        <v>117</v>
      </c>
      <c r="G49" s="11">
        <v>26</v>
      </c>
      <c r="H49" s="12">
        <v>4914.41</v>
      </c>
      <c r="I49" s="14">
        <v>14.8</v>
      </c>
      <c r="J49" s="12">
        <v>12.77</v>
      </c>
      <c r="K49" s="19">
        <f t="shared" si="0"/>
        <v>42030.977777777778</v>
      </c>
      <c r="L49" s="2">
        <f t="shared" si="1"/>
        <v>43</v>
      </c>
    </row>
    <row r="50" spans="1:12" x14ac:dyDescent="0.25">
      <c r="A50" s="10" t="s">
        <v>86</v>
      </c>
      <c r="B50" s="10" t="s">
        <v>87</v>
      </c>
      <c r="C50" s="10" t="s">
        <v>50</v>
      </c>
      <c r="D50" s="10" t="s">
        <v>28</v>
      </c>
      <c r="E50" s="10" t="s">
        <v>118</v>
      </c>
      <c r="F50" s="10" t="s">
        <v>119</v>
      </c>
      <c r="G50" s="11">
        <v>26</v>
      </c>
      <c r="H50" s="12">
        <v>3219.79</v>
      </c>
      <c r="I50" s="14">
        <v>6.2</v>
      </c>
      <c r="J50" s="12">
        <v>19.97</v>
      </c>
      <c r="K50" s="19">
        <f t="shared" si="0"/>
        <v>42030.98541666667</v>
      </c>
      <c r="L50" s="2">
        <f t="shared" si="1"/>
        <v>44</v>
      </c>
    </row>
    <row r="51" spans="1:12" x14ac:dyDescent="0.25">
      <c r="A51" s="10" t="s">
        <v>120</v>
      </c>
      <c r="B51" s="10" t="s">
        <v>121</v>
      </c>
      <c r="C51" s="10" t="s">
        <v>34</v>
      </c>
      <c r="D51" s="10" t="s">
        <v>35</v>
      </c>
      <c r="E51" s="10" t="s">
        <v>36</v>
      </c>
      <c r="F51" s="10" t="s">
        <v>122</v>
      </c>
      <c r="G51" s="11">
        <v>26</v>
      </c>
      <c r="H51" s="12">
        <v>1016.78</v>
      </c>
      <c r="I51" s="14">
        <v>3.1</v>
      </c>
      <c r="J51" s="12">
        <v>12.62</v>
      </c>
      <c r="K51" s="19">
        <f t="shared" si="0"/>
        <v>42031.895833333336</v>
      </c>
      <c r="L51" s="2">
        <f t="shared" si="1"/>
        <v>45</v>
      </c>
    </row>
    <row r="52" spans="1:12" x14ac:dyDescent="0.25">
      <c r="A52" s="10" t="s">
        <v>120</v>
      </c>
      <c r="B52" s="10" t="s">
        <v>121</v>
      </c>
      <c r="C52" s="10" t="s">
        <v>38</v>
      </c>
      <c r="D52" s="10" t="s">
        <v>21</v>
      </c>
      <c r="E52" s="10" t="s">
        <v>123</v>
      </c>
      <c r="F52" s="10" t="s">
        <v>124</v>
      </c>
      <c r="G52" s="11">
        <v>26</v>
      </c>
      <c r="H52" s="12">
        <v>3322.18</v>
      </c>
      <c r="I52" s="14">
        <v>11.5</v>
      </c>
      <c r="J52" s="12">
        <v>11.11</v>
      </c>
      <c r="K52" s="19">
        <f t="shared" si="0"/>
        <v>42031.913888888892</v>
      </c>
      <c r="L52" s="2">
        <f t="shared" si="1"/>
        <v>46</v>
      </c>
    </row>
    <row r="53" spans="1:12" x14ac:dyDescent="0.25">
      <c r="A53" s="10" t="s">
        <v>120</v>
      </c>
      <c r="B53" s="10" t="s">
        <v>121</v>
      </c>
      <c r="C53" s="10" t="s">
        <v>41</v>
      </c>
      <c r="D53" s="10" t="s">
        <v>14</v>
      </c>
      <c r="E53" s="10" t="s">
        <v>125</v>
      </c>
      <c r="F53" s="10" t="s">
        <v>126</v>
      </c>
      <c r="G53" s="11">
        <v>26</v>
      </c>
      <c r="H53" s="12">
        <v>745.63</v>
      </c>
      <c r="I53" s="14">
        <v>2.8</v>
      </c>
      <c r="J53" s="12">
        <v>10.24</v>
      </c>
      <c r="K53" s="19">
        <f t="shared" si="0"/>
        <v>42031.912499999999</v>
      </c>
      <c r="L53" s="2">
        <f t="shared" si="1"/>
        <v>47</v>
      </c>
    </row>
    <row r="54" spans="1:12" x14ac:dyDescent="0.25">
      <c r="A54" s="10" t="s">
        <v>120</v>
      </c>
      <c r="B54" s="10" t="s">
        <v>121</v>
      </c>
      <c r="C54" s="10" t="s">
        <v>127</v>
      </c>
      <c r="D54" s="10" t="s">
        <v>14</v>
      </c>
      <c r="E54" s="10" t="s">
        <v>128</v>
      </c>
      <c r="F54" s="10" t="s">
        <v>129</v>
      </c>
      <c r="G54" s="11">
        <v>26</v>
      </c>
      <c r="H54" s="12">
        <v>813.42</v>
      </c>
      <c r="I54" s="14">
        <v>4.3</v>
      </c>
      <c r="J54" s="12">
        <v>7.28</v>
      </c>
      <c r="K54" s="19">
        <f t="shared" si="0"/>
        <v>42032.02847222222</v>
      </c>
      <c r="L54" s="2">
        <f t="shared" si="1"/>
        <v>48</v>
      </c>
    </row>
    <row r="55" spans="1:12" x14ac:dyDescent="0.25">
      <c r="A55" s="10" t="s">
        <v>120</v>
      </c>
      <c r="B55" s="10" t="s">
        <v>121</v>
      </c>
      <c r="C55" s="10" t="s">
        <v>110</v>
      </c>
      <c r="D55" s="10" t="s">
        <v>28</v>
      </c>
      <c r="E55" s="10" t="s">
        <v>130</v>
      </c>
      <c r="F55" s="10" t="s">
        <v>131</v>
      </c>
      <c r="G55" s="11">
        <v>26</v>
      </c>
      <c r="H55" s="12">
        <v>2033.55</v>
      </c>
      <c r="I55" s="14">
        <v>4.5999999999999996</v>
      </c>
      <c r="J55" s="12">
        <v>17</v>
      </c>
      <c r="K55" s="19">
        <f t="shared" si="0"/>
        <v>42031.962500000001</v>
      </c>
      <c r="L55" s="2">
        <f t="shared" si="1"/>
        <v>49</v>
      </c>
    </row>
    <row r="56" spans="1:12" x14ac:dyDescent="0.25">
      <c r="A56" s="10" t="s">
        <v>120</v>
      </c>
      <c r="B56" s="10" t="s">
        <v>121</v>
      </c>
      <c r="C56" s="10" t="s">
        <v>110</v>
      </c>
      <c r="D56" s="10" t="s">
        <v>10</v>
      </c>
      <c r="E56" s="10" t="s">
        <v>132</v>
      </c>
      <c r="F56" s="10" t="s">
        <v>133</v>
      </c>
      <c r="G56" s="11">
        <v>26</v>
      </c>
      <c r="H56" s="12">
        <v>761.33</v>
      </c>
      <c r="I56" s="14">
        <v>1.5</v>
      </c>
      <c r="J56" s="12">
        <v>19.52</v>
      </c>
      <c r="K56" s="19">
        <f t="shared" si="0"/>
        <v>42031.933333333334</v>
      </c>
      <c r="L56" s="2">
        <f t="shared" si="1"/>
        <v>50</v>
      </c>
    </row>
    <row r="57" spans="1:12" x14ac:dyDescent="0.25">
      <c r="A57" s="10" t="s">
        <v>120</v>
      </c>
      <c r="B57" s="10" t="s">
        <v>121</v>
      </c>
      <c r="C57" s="10" t="s">
        <v>113</v>
      </c>
      <c r="D57" s="10" t="s">
        <v>35</v>
      </c>
      <c r="E57" s="10" t="s">
        <v>134</v>
      </c>
      <c r="F57" s="10" t="s">
        <v>135</v>
      </c>
      <c r="G57" s="11">
        <v>26</v>
      </c>
      <c r="H57" s="12">
        <v>3897.64</v>
      </c>
      <c r="I57" s="14">
        <v>11.4</v>
      </c>
      <c r="J57" s="12">
        <v>13.15</v>
      </c>
      <c r="K57" s="19">
        <f t="shared" si="0"/>
        <v>42031.979166666664</v>
      </c>
      <c r="L57" s="2">
        <f t="shared" si="1"/>
        <v>51</v>
      </c>
    </row>
    <row r="58" spans="1:12" x14ac:dyDescent="0.25">
      <c r="A58" s="10" t="s">
        <v>120</v>
      </c>
      <c r="B58" s="10" t="s">
        <v>121</v>
      </c>
      <c r="C58" s="10" t="s">
        <v>50</v>
      </c>
      <c r="D58" s="10" t="s">
        <v>28</v>
      </c>
      <c r="E58" s="10" t="s">
        <v>136</v>
      </c>
      <c r="F58" s="10" t="s">
        <v>137</v>
      </c>
      <c r="G58" s="11">
        <v>26</v>
      </c>
      <c r="H58" s="12">
        <v>84</v>
      </c>
      <c r="I58" s="14">
        <v>6.2</v>
      </c>
      <c r="J58" s="12">
        <v>0.52</v>
      </c>
      <c r="K58" s="19">
        <f t="shared" si="0"/>
        <v>42032.002083333333</v>
      </c>
      <c r="L58" s="2">
        <f t="shared" si="1"/>
        <v>52</v>
      </c>
    </row>
    <row r="59" spans="1:12" x14ac:dyDescent="0.25">
      <c r="A59" s="10" t="s">
        <v>120</v>
      </c>
      <c r="B59" s="10" t="s">
        <v>121</v>
      </c>
      <c r="C59" s="10" t="s">
        <v>50</v>
      </c>
      <c r="D59" s="10" t="s">
        <v>10</v>
      </c>
      <c r="E59" s="10" t="s">
        <v>138</v>
      </c>
      <c r="F59" s="10" t="s">
        <v>139</v>
      </c>
      <c r="G59" s="11">
        <v>26</v>
      </c>
      <c r="H59" s="12">
        <v>761.33</v>
      </c>
      <c r="I59" s="14">
        <v>1.9</v>
      </c>
      <c r="J59" s="12">
        <v>15.41</v>
      </c>
      <c r="K59" s="19">
        <f t="shared" si="0"/>
        <v>42031.973611111112</v>
      </c>
      <c r="L59" s="2">
        <f t="shared" si="1"/>
        <v>53</v>
      </c>
    </row>
    <row r="60" spans="1:12" x14ac:dyDescent="0.25">
      <c r="A60" s="10" t="s">
        <v>140</v>
      </c>
      <c r="B60" s="10" t="s">
        <v>141</v>
      </c>
      <c r="C60" s="10" t="s">
        <v>31</v>
      </c>
      <c r="D60" s="10" t="s">
        <v>28</v>
      </c>
      <c r="E60" s="10" t="s">
        <v>142</v>
      </c>
      <c r="F60" s="10" t="s">
        <v>143</v>
      </c>
      <c r="G60" s="11">
        <v>26</v>
      </c>
      <c r="H60" s="12">
        <v>1694.63</v>
      </c>
      <c r="I60" s="14">
        <v>6.1</v>
      </c>
      <c r="J60" s="12">
        <v>10.68</v>
      </c>
      <c r="K60" s="19">
        <f t="shared" si="0"/>
        <v>42032.79583333333</v>
      </c>
      <c r="L60" s="2">
        <f t="shared" si="1"/>
        <v>54</v>
      </c>
    </row>
    <row r="61" spans="1:12" x14ac:dyDescent="0.25">
      <c r="A61" s="10" t="s">
        <v>140</v>
      </c>
      <c r="B61" s="10" t="s">
        <v>141</v>
      </c>
      <c r="C61" s="10" t="s">
        <v>94</v>
      </c>
      <c r="D61" s="10" t="s">
        <v>10</v>
      </c>
      <c r="E61" s="10" t="s">
        <v>99</v>
      </c>
      <c r="F61" s="10" t="s">
        <v>144</v>
      </c>
      <c r="G61" s="11">
        <v>26</v>
      </c>
      <c r="H61" s="12">
        <v>553.70000000000005</v>
      </c>
      <c r="I61" s="14">
        <v>1.7</v>
      </c>
      <c r="J61" s="12">
        <v>12.53</v>
      </c>
      <c r="K61" s="19">
        <f t="shared" si="0"/>
        <v>42032.859027777777</v>
      </c>
      <c r="L61" s="2">
        <f t="shared" si="1"/>
        <v>55</v>
      </c>
    </row>
    <row r="62" spans="1:12" x14ac:dyDescent="0.25">
      <c r="A62" s="10" t="s">
        <v>140</v>
      </c>
      <c r="B62" s="10" t="s">
        <v>141</v>
      </c>
      <c r="C62" s="10" t="s">
        <v>34</v>
      </c>
      <c r="D62" s="10" t="s">
        <v>35</v>
      </c>
      <c r="E62" s="10" t="s">
        <v>36</v>
      </c>
      <c r="F62" s="10" t="s">
        <v>145</v>
      </c>
      <c r="G62" s="11">
        <v>26</v>
      </c>
      <c r="H62" s="12">
        <v>1016.78</v>
      </c>
      <c r="I62" s="14">
        <v>3.4</v>
      </c>
      <c r="J62" s="12">
        <v>11.5</v>
      </c>
      <c r="K62" s="19">
        <f t="shared" si="0"/>
        <v>42032.892361111109</v>
      </c>
      <c r="L62" s="2">
        <f t="shared" si="1"/>
        <v>56</v>
      </c>
    </row>
    <row r="63" spans="1:12" x14ac:dyDescent="0.25">
      <c r="A63" s="10" t="s">
        <v>140</v>
      </c>
      <c r="B63" s="10" t="s">
        <v>141</v>
      </c>
      <c r="C63" s="10" t="s">
        <v>38</v>
      </c>
      <c r="D63" s="10" t="s">
        <v>21</v>
      </c>
      <c r="E63" s="10" t="s">
        <v>146</v>
      </c>
      <c r="F63" s="10" t="s">
        <v>98</v>
      </c>
      <c r="G63" s="11">
        <v>26</v>
      </c>
      <c r="H63" s="12">
        <v>2768.48</v>
      </c>
      <c r="I63" s="14">
        <v>10.8</v>
      </c>
      <c r="J63" s="12">
        <v>9.86</v>
      </c>
      <c r="K63" s="19">
        <f t="shared" si="0"/>
        <v>42032.894444444442</v>
      </c>
      <c r="L63" s="2">
        <f t="shared" si="1"/>
        <v>57</v>
      </c>
    </row>
    <row r="64" spans="1:12" x14ac:dyDescent="0.25">
      <c r="A64" s="10" t="s">
        <v>140</v>
      </c>
      <c r="B64" s="10" t="s">
        <v>141</v>
      </c>
      <c r="C64" s="10" t="s">
        <v>41</v>
      </c>
      <c r="D64" s="10" t="s">
        <v>14</v>
      </c>
      <c r="E64" s="10" t="s">
        <v>147</v>
      </c>
      <c r="F64" s="10" t="s">
        <v>96</v>
      </c>
      <c r="G64" s="11">
        <v>26</v>
      </c>
      <c r="H64" s="12">
        <v>745.63</v>
      </c>
      <c r="I64" s="14">
        <v>2</v>
      </c>
      <c r="J64" s="12">
        <v>14.34</v>
      </c>
      <c r="K64" s="19">
        <f t="shared" si="0"/>
        <v>42032.915972222225</v>
      </c>
      <c r="L64" s="2">
        <f t="shared" si="1"/>
        <v>58</v>
      </c>
    </row>
    <row r="65" spans="1:12" x14ac:dyDescent="0.25">
      <c r="A65" s="10" t="s">
        <v>140</v>
      </c>
      <c r="B65" s="10" t="s">
        <v>141</v>
      </c>
      <c r="C65" s="10" t="s">
        <v>44</v>
      </c>
      <c r="D65" s="10" t="s">
        <v>35</v>
      </c>
      <c r="E65" s="10" t="s">
        <v>148</v>
      </c>
      <c r="F65" s="10" t="s">
        <v>149</v>
      </c>
      <c r="G65" s="11">
        <v>26</v>
      </c>
      <c r="H65" s="12">
        <v>2372.4699999999998</v>
      </c>
      <c r="I65" s="14">
        <v>6.3</v>
      </c>
      <c r="J65" s="12">
        <v>14.48</v>
      </c>
      <c r="K65" s="19">
        <f t="shared" si="0"/>
        <v>42032.926388888889</v>
      </c>
      <c r="L65" s="2">
        <f t="shared" si="1"/>
        <v>59</v>
      </c>
    </row>
    <row r="66" spans="1:12" x14ac:dyDescent="0.25">
      <c r="A66" s="10" t="s">
        <v>140</v>
      </c>
      <c r="B66" s="10" t="s">
        <v>141</v>
      </c>
      <c r="C66" s="10" t="s">
        <v>47</v>
      </c>
      <c r="D66" s="10" t="s">
        <v>21</v>
      </c>
      <c r="E66" s="10" t="s">
        <v>150</v>
      </c>
      <c r="F66" s="10" t="s">
        <v>151</v>
      </c>
      <c r="G66" s="11">
        <v>26</v>
      </c>
      <c r="H66" s="12">
        <v>84</v>
      </c>
      <c r="I66" s="14">
        <v>5.4</v>
      </c>
      <c r="J66" s="12">
        <v>0.6</v>
      </c>
      <c r="K66" s="19">
        <f t="shared" si="0"/>
        <v>42032.938194444447</v>
      </c>
      <c r="L66" s="2">
        <f t="shared" si="1"/>
        <v>60</v>
      </c>
    </row>
    <row r="67" spans="1:12" x14ac:dyDescent="0.25">
      <c r="A67" s="10" t="s">
        <v>140</v>
      </c>
      <c r="B67" s="10" t="s">
        <v>141</v>
      </c>
      <c r="C67" s="10" t="s">
        <v>127</v>
      </c>
      <c r="D67" s="10" t="s">
        <v>14</v>
      </c>
      <c r="E67" s="10" t="s">
        <v>152</v>
      </c>
      <c r="F67" s="10" t="s">
        <v>153</v>
      </c>
      <c r="G67" s="11">
        <v>26</v>
      </c>
      <c r="H67" s="12">
        <v>59.92</v>
      </c>
      <c r="I67" s="14">
        <v>3.1</v>
      </c>
      <c r="J67" s="12">
        <v>0.74</v>
      </c>
      <c r="K67" s="19">
        <f t="shared" si="0"/>
        <v>42032.98333333333</v>
      </c>
      <c r="L67" s="2">
        <f t="shared" si="1"/>
        <v>61</v>
      </c>
    </row>
    <row r="68" spans="1:12" x14ac:dyDescent="0.25">
      <c r="A68" s="10" t="s">
        <v>140</v>
      </c>
      <c r="B68" s="10" t="s">
        <v>141</v>
      </c>
      <c r="C68" s="10" t="s">
        <v>127</v>
      </c>
      <c r="D68" s="10" t="s">
        <v>14</v>
      </c>
      <c r="E68" s="10" t="s">
        <v>154</v>
      </c>
      <c r="F68" s="10" t="s">
        <v>155</v>
      </c>
      <c r="G68" s="11">
        <v>26</v>
      </c>
      <c r="H68" s="12">
        <v>881.21</v>
      </c>
      <c r="I68" s="14">
        <v>2.8</v>
      </c>
      <c r="J68" s="12">
        <v>12.1</v>
      </c>
      <c r="K68" s="19">
        <f t="shared" si="0"/>
        <v>42032.95416666667</v>
      </c>
      <c r="L68" s="2">
        <f t="shared" si="1"/>
        <v>62</v>
      </c>
    </row>
    <row r="69" spans="1:12" x14ac:dyDescent="0.25">
      <c r="A69" s="10" t="s">
        <v>140</v>
      </c>
      <c r="B69" s="10" t="s">
        <v>141</v>
      </c>
      <c r="C69" s="10" t="s">
        <v>110</v>
      </c>
      <c r="D69" s="10" t="s">
        <v>10</v>
      </c>
      <c r="E69" s="10" t="s">
        <v>132</v>
      </c>
      <c r="F69" s="10" t="s">
        <v>156</v>
      </c>
      <c r="G69" s="11">
        <v>26</v>
      </c>
      <c r="H69" s="12">
        <v>761.33</v>
      </c>
      <c r="I69" s="14">
        <v>2.2000000000000002</v>
      </c>
      <c r="J69" s="12">
        <v>13.31</v>
      </c>
      <c r="K69" s="19">
        <f t="shared" si="0"/>
        <v>42032.94027777778</v>
      </c>
      <c r="L69" s="2">
        <f t="shared" si="1"/>
        <v>63</v>
      </c>
    </row>
    <row r="70" spans="1:12" x14ac:dyDescent="0.25">
      <c r="A70" s="10" t="s">
        <v>157</v>
      </c>
      <c r="B70" s="10" t="s">
        <v>158</v>
      </c>
      <c r="C70" s="10" t="s">
        <v>31</v>
      </c>
      <c r="D70" s="10" t="s">
        <v>28</v>
      </c>
      <c r="E70" s="10" t="s">
        <v>142</v>
      </c>
      <c r="F70" s="10" t="s">
        <v>159</v>
      </c>
      <c r="G70" s="11">
        <v>26</v>
      </c>
      <c r="H70" s="12">
        <v>1694.63</v>
      </c>
      <c r="I70" s="14">
        <v>5.9</v>
      </c>
      <c r="J70" s="12">
        <v>11.05</v>
      </c>
      <c r="K70" s="19">
        <f t="shared" si="0"/>
        <v>42033.794444444444</v>
      </c>
      <c r="L70" s="2">
        <f t="shared" si="1"/>
        <v>64</v>
      </c>
    </row>
    <row r="71" spans="1:12" x14ac:dyDescent="0.25">
      <c r="A71" s="10" t="s">
        <v>157</v>
      </c>
      <c r="B71" s="10" t="s">
        <v>158</v>
      </c>
      <c r="C71" s="10" t="s">
        <v>94</v>
      </c>
      <c r="D71" s="10" t="s">
        <v>10</v>
      </c>
      <c r="E71" s="10" t="s">
        <v>99</v>
      </c>
      <c r="F71" s="10" t="s">
        <v>160</v>
      </c>
      <c r="G71" s="11">
        <v>26</v>
      </c>
      <c r="H71" s="12">
        <v>553.70000000000005</v>
      </c>
      <c r="I71" s="14">
        <v>1.6</v>
      </c>
      <c r="J71" s="12">
        <v>13.31</v>
      </c>
      <c r="K71" s="19">
        <f t="shared" si="0"/>
        <v>42033.84097222222</v>
      </c>
      <c r="L71" s="2">
        <f t="shared" si="1"/>
        <v>65</v>
      </c>
    </row>
    <row r="72" spans="1:12" x14ac:dyDescent="0.25">
      <c r="A72" s="10" t="s">
        <v>157</v>
      </c>
      <c r="B72" s="10" t="s">
        <v>158</v>
      </c>
      <c r="C72" s="10" t="s">
        <v>34</v>
      </c>
      <c r="D72" s="10" t="s">
        <v>35</v>
      </c>
      <c r="E72" s="10" t="s">
        <v>36</v>
      </c>
      <c r="F72" s="10" t="s">
        <v>161</v>
      </c>
      <c r="G72" s="11">
        <v>26</v>
      </c>
      <c r="H72" s="12">
        <v>1016.78</v>
      </c>
      <c r="I72" s="14">
        <v>3.6</v>
      </c>
      <c r="J72" s="12">
        <v>10.86</v>
      </c>
      <c r="K72" s="19">
        <f t="shared" si="0"/>
        <v>42033.893055555556</v>
      </c>
      <c r="L72" s="2">
        <f t="shared" si="1"/>
        <v>66</v>
      </c>
    </row>
    <row r="73" spans="1:12" x14ac:dyDescent="0.25">
      <c r="A73" s="10" t="s">
        <v>157</v>
      </c>
      <c r="B73" s="10" t="s">
        <v>158</v>
      </c>
      <c r="C73" s="10" t="s">
        <v>38</v>
      </c>
      <c r="D73" s="10" t="s">
        <v>21</v>
      </c>
      <c r="E73" s="10" t="s">
        <v>162</v>
      </c>
      <c r="F73" s="10" t="s">
        <v>163</v>
      </c>
      <c r="G73" s="11">
        <v>26</v>
      </c>
      <c r="H73" s="12">
        <v>2007.15</v>
      </c>
      <c r="I73" s="14">
        <v>4.4000000000000004</v>
      </c>
      <c r="J73" s="12">
        <v>17.55</v>
      </c>
      <c r="K73" s="19">
        <f t="shared" ref="K73:K104" si="2">+A73+F73</f>
        <v>42033.911805555559</v>
      </c>
      <c r="L73" s="2">
        <f t="shared" ref="L73:L104" si="3">1+L72</f>
        <v>67</v>
      </c>
    </row>
    <row r="74" spans="1:12" x14ac:dyDescent="0.25">
      <c r="A74" s="10" t="s">
        <v>164</v>
      </c>
      <c r="B74" s="10" t="s">
        <v>165</v>
      </c>
      <c r="C74" s="10" t="s">
        <v>94</v>
      </c>
      <c r="D74" s="10" t="s">
        <v>10</v>
      </c>
      <c r="E74" s="10" t="s">
        <v>99</v>
      </c>
      <c r="F74" s="10" t="s">
        <v>100</v>
      </c>
      <c r="G74" s="11">
        <v>17</v>
      </c>
      <c r="H74" s="12">
        <v>362.03</v>
      </c>
      <c r="I74" s="14">
        <v>2.2999999999999998</v>
      </c>
      <c r="J74" s="12">
        <v>9.26</v>
      </c>
      <c r="K74" s="19">
        <f t="shared" si="2"/>
        <v>42034.840277777781</v>
      </c>
      <c r="L74" s="2">
        <f t="shared" si="3"/>
        <v>68</v>
      </c>
    </row>
    <row r="75" spans="1:12" x14ac:dyDescent="0.25">
      <c r="A75" s="10" t="s">
        <v>164</v>
      </c>
      <c r="B75" s="10" t="s">
        <v>165</v>
      </c>
      <c r="C75" s="10" t="s">
        <v>34</v>
      </c>
      <c r="D75" s="10" t="s">
        <v>35</v>
      </c>
      <c r="E75" s="10" t="s">
        <v>36</v>
      </c>
      <c r="F75" s="10" t="s">
        <v>98</v>
      </c>
      <c r="G75" s="11">
        <v>17</v>
      </c>
      <c r="H75" s="12">
        <v>664.81</v>
      </c>
      <c r="I75" s="14">
        <v>4.9000000000000004</v>
      </c>
      <c r="J75" s="12">
        <v>7.98</v>
      </c>
      <c r="K75" s="19">
        <f t="shared" si="2"/>
        <v>42034.894444444442</v>
      </c>
      <c r="L75" s="2">
        <f t="shared" si="3"/>
        <v>69</v>
      </c>
    </row>
    <row r="76" spans="1:12" x14ac:dyDescent="0.25">
      <c r="A76" s="10" t="s">
        <v>164</v>
      </c>
      <c r="B76" s="10" t="s">
        <v>165</v>
      </c>
      <c r="C76" s="10" t="s">
        <v>38</v>
      </c>
      <c r="D76" s="10" t="s">
        <v>21</v>
      </c>
      <c r="E76" s="10" t="s">
        <v>166</v>
      </c>
      <c r="F76" s="10" t="s">
        <v>167</v>
      </c>
      <c r="G76" s="11">
        <v>17</v>
      </c>
      <c r="H76" s="12">
        <v>1018.22</v>
      </c>
      <c r="I76" s="14">
        <v>6.1</v>
      </c>
      <c r="J76" s="12">
        <v>9.82</v>
      </c>
      <c r="K76" s="19">
        <f t="shared" si="2"/>
        <v>42034.913194444445</v>
      </c>
      <c r="L76" s="2">
        <f t="shared" si="3"/>
        <v>70</v>
      </c>
    </row>
    <row r="77" spans="1:12" x14ac:dyDescent="0.25">
      <c r="A77" s="10" t="s">
        <v>164</v>
      </c>
      <c r="B77" s="10" t="s">
        <v>165</v>
      </c>
      <c r="C77" s="10" t="s">
        <v>44</v>
      </c>
      <c r="D77" s="10" t="s">
        <v>28</v>
      </c>
      <c r="E77" s="10" t="s">
        <v>168</v>
      </c>
      <c r="F77" s="10" t="s">
        <v>127</v>
      </c>
      <c r="G77" s="11">
        <v>17</v>
      </c>
      <c r="H77" s="12">
        <v>1772.84</v>
      </c>
      <c r="I77" s="14">
        <v>5.5</v>
      </c>
      <c r="J77" s="12">
        <v>18.96</v>
      </c>
      <c r="K77" s="19">
        <f t="shared" si="2"/>
        <v>42034.923611111109</v>
      </c>
      <c r="L77" s="2">
        <f t="shared" si="3"/>
        <v>71</v>
      </c>
    </row>
    <row r="78" spans="1:12" x14ac:dyDescent="0.25">
      <c r="A78" s="10" t="s">
        <v>164</v>
      </c>
      <c r="B78" s="10" t="s">
        <v>165</v>
      </c>
      <c r="C78" s="10" t="s">
        <v>44</v>
      </c>
      <c r="D78" s="10" t="s">
        <v>35</v>
      </c>
      <c r="E78" s="10" t="s">
        <v>169</v>
      </c>
      <c r="F78" s="10" t="s">
        <v>170</v>
      </c>
      <c r="G78" s="11">
        <v>17</v>
      </c>
      <c r="H78" s="12">
        <v>1440.43</v>
      </c>
      <c r="I78" s="14">
        <v>7.8</v>
      </c>
      <c r="J78" s="12">
        <v>10.86</v>
      </c>
      <c r="K78" s="19">
        <f t="shared" si="2"/>
        <v>42034.951388888891</v>
      </c>
      <c r="L78" s="2">
        <f t="shared" si="3"/>
        <v>72</v>
      </c>
    </row>
    <row r="79" spans="1:12" x14ac:dyDescent="0.25">
      <c r="A79" s="10" t="s">
        <v>164</v>
      </c>
      <c r="B79" s="10" t="s">
        <v>165</v>
      </c>
      <c r="C79" s="10" t="s">
        <v>47</v>
      </c>
      <c r="D79" s="10" t="s">
        <v>21</v>
      </c>
      <c r="E79" s="10" t="s">
        <v>171</v>
      </c>
      <c r="F79" s="10" t="s">
        <v>172</v>
      </c>
      <c r="G79" s="11">
        <v>17</v>
      </c>
      <c r="H79" s="12">
        <v>882.45</v>
      </c>
      <c r="I79" s="14">
        <v>6.1</v>
      </c>
      <c r="J79" s="12">
        <v>8.51</v>
      </c>
      <c r="K79" s="19">
        <f t="shared" si="2"/>
        <v>42034.938888888886</v>
      </c>
      <c r="L79" s="2">
        <f t="shared" si="3"/>
        <v>73</v>
      </c>
    </row>
    <row r="80" spans="1:12" x14ac:dyDescent="0.25">
      <c r="A80" s="10" t="s">
        <v>164</v>
      </c>
      <c r="B80" s="10" t="s">
        <v>165</v>
      </c>
      <c r="C80" s="10" t="s">
        <v>47</v>
      </c>
      <c r="D80" s="10" t="s">
        <v>173</v>
      </c>
      <c r="E80" s="10" t="s">
        <v>174</v>
      </c>
      <c r="F80" s="10" t="s">
        <v>163</v>
      </c>
      <c r="G80" s="11">
        <v>26</v>
      </c>
      <c r="H80" s="12">
        <v>474.5</v>
      </c>
      <c r="I80" s="14">
        <v>0.7</v>
      </c>
      <c r="J80" s="12">
        <v>26.07</v>
      </c>
      <c r="K80" s="19">
        <f t="shared" si="2"/>
        <v>42034.911805555559</v>
      </c>
      <c r="L80" s="2">
        <f t="shared" si="3"/>
        <v>74</v>
      </c>
    </row>
    <row r="81" spans="1:12" x14ac:dyDescent="0.25">
      <c r="A81" s="10" t="s">
        <v>164</v>
      </c>
      <c r="B81" s="10" t="s">
        <v>165</v>
      </c>
      <c r="C81" s="10" t="s">
        <v>170</v>
      </c>
      <c r="D81" s="10" t="s">
        <v>173</v>
      </c>
      <c r="E81" s="10" t="s">
        <v>175</v>
      </c>
      <c r="F81" s="10" t="s">
        <v>176</v>
      </c>
      <c r="G81" s="11">
        <v>26</v>
      </c>
      <c r="H81" s="12">
        <v>677.85</v>
      </c>
      <c r="I81" s="14">
        <v>2.2000000000000002</v>
      </c>
      <c r="J81" s="12">
        <v>11.85</v>
      </c>
      <c r="K81" s="19">
        <f t="shared" si="2"/>
        <v>42034.949305555558</v>
      </c>
      <c r="L81" s="2">
        <f t="shared" si="3"/>
        <v>75</v>
      </c>
    </row>
    <row r="82" spans="1:12" x14ac:dyDescent="0.25">
      <c r="A82" s="10" t="s">
        <v>177</v>
      </c>
      <c r="B82" s="10" t="s">
        <v>8</v>
      </c>
      <c r="C82" s="10" t="s">
        <v>9</v>
      </c>
      <c r="D82" s="10" t="s">
        <v>10</v>
      </c>
      <c r="E82" s="10" t="s">
        <v>11</v>
      </c>
      <c r="F82" s="10" t="s">
        <v>178</v>
      </c>
      <c r="G82" s="11">
        <v>17</v>
      </c>
      <c r="H82" s="12">
        <v>181.02</v>
      </c>
      <c r="I82" s="14">
        <v>1</v>
      </c>
      <c r="J82" s="12">
        <v>10.65</v>
      </c>
      <c r="K82" s="19">
        <f t="shared" si="2"/>
        <v>42035.511805555558</v>
      </c>
      <c r="L82" s="2">
        <f t="shared" si="3"/>
        <v>76</v>
      </c>
    </row>
    <row r="83" spans="1:12" x14ac:dyDescent="0.25">
      <c r="A83" s="10" t="s">
        <v>177</v>
      </c>
      <c r="B83" s="10" t="s">
        <v>8</v>
      </c>
      <c r="C83" s="10" t="s">
        <v>13</v>
      </c>
      <c r="D83" s="10" t="s">
        <v>14</v>
      </c>
      <c r="E83" s="10" t="s">
        <v>15</v>
      </c>
      <c r="F83" s="10" t="s">
        <v>179</v>
      </c>
      <c r="G83" s="11">
        <v>17</v>
      </c>
      <c r="H83" s="12">
        <v>443.21</v>
      </c>
      <c r="I83" s="14">
        <v>2.6</v>
      </c>
      <c r="J83" s="12">
        <v>10.029999999999999</v>
      </c>
      <c r="K83" s="19">
        <f t="shared" si="2"/>
        <v>42035.664583333331</v>
      </c>
      <c r="L83" s="2">
        <f t="shared" si="3"/>
        <v>77</v>
      </c>
    </row>
    <row r="84" spans="1:12" x14ac:dyDescent="0.25">
      <c r="A84" s="10" t="s">
        <v>177</v>
      </c>
      <c r="B84" s="10" t="s">
        <v>8</v>
      </c>
      <c r="C84" s="10" t="s">
        <v>17</v>
      </c>
      <c r="D84" s="10" t="s">
        <v>14</v>
      </c>
      <c r="E84" s="10" t="s">
        <v>18</v>
      </c>
      <c r="F84" s="10" t="s">
        <v>180</v>
      </c>
      <c r="G84" s="11">
        <v>17</v>
      </c>
      <c r="H84" s="12">
        <v>398.89</v>
      </c>
      <c r="I84" s="14">
        <v>3</v>
      </c>
      <c r="J84" s="12">
        <v>7.82</v>
      </c>
      <c r="K84" s="19">
        <f t="shared" si="2"/>
        <v>42035.727083333331</v>
      </c>
      <c r="L84" s="2">
        <f t="shared" si="3"/>
        <v>78</v>
      </c>
    </row>
    <row r="85" spans="1:12" x14ac:dyDescent="0.25">
      <c r="A85" s="10" t="s">
        <v>177</v>
      </c>
      <c r="B85" s="10" t="s">
        <v>8</v>
      </c>
      <c r="C85" s="10" t="s">
        <v>91</v>
      </c>
      <c r="D85" s="10" t="s">
        <v>14</v>
      </c>
      <c r="E85" s="10" t="s">
        <v>181</v>
      </c>
      <c r="F85" s="10" t="s">
        <v>182</v>
      </c>
      <c r="G85" s="11">
        <v>17</v>
      </c>
      <c r="H85" s="12">
        <v>354.57</v>
      </c>
      <c r="I85" s="14">
        <v>1.9</v>
      </c>
      <c r="J85" s="12">
        <v>10.98</v>
      </c>
      <c r="K85" s="19">
        <f t="shared" si="2"/>
        <v>42035.871527777781</v>
      </c>
      <c r="L85" s="2">
        <f t="shared" si="3"/>
        <v>79</v>
      </c>
    </row>
    <row r="86" spans="1:12" x14ac:dyDescent="0.25">
      <c r="A86" s="10" t="s">
        <v>177</v>
      </c>
      <c r="B86" s="10" t="s">
        <v>8</v>
      </c>
      <c r="C86" s="10" t="s">
        <v>34</v>
      </c>
      <c r="D86" s="10" t="s">
        <v>35</v>
      </c>
      <c r="E86" s="10" t="s">
        <v>36</v>
      </c>
      <c r="F86" s="10" t="s">
        <v>183</v>
      </c>
      <c r="G86" s="11">
        <v>17</v>
      </c>
      <c r="H86" s="12">
        <v>664.81</v>
      </c>
      <c r="I86" s="14">
        <v>2.8</v>
      </c>
      <c r="J86" s="12">
        <v>13.97</v>
      </c>
      <c r="K86" s="19">
        <f t="shared" si="2"/>
        <v>42035.888194444444</v>
      </c>
      <c r="L86" s="2">
        <f t="shared" si="3"/>
        <v>80</v>
      </c>
    </row>
    <row r="87" spans="1:12" x14ac:dyDescent="0.25">
      <c r="A87" s="10" t="s">
        <v>177</v>
      </c>
      <c r="B87" s="10" t="s">
        <v>8</v>
      </c>
      <c r="C87" s="10" t="s">
        <v>44</v>
      </c>
      <c r="D87" s="10" t="s">
        <v>28</v>
      </c>
      <c r="E87" s="10" t="s">
        <v>184</v>
      </c>
      <c r="F87" s="10" t="s">
        <v>127</v>
      </c>
      <c r="G87" s="11">
        <v>17</v>
      </c>
      <c r="H87" s="12">
        <v>53.63</v>
      </c>
      <c r="I87" s="14">
        <v>3.4</v>
      </c>
      <c r="J87" s="12">
        <v>0.93</v>
      </c>
      <c r="K87" s="19">
        <f t="shared" si="2"/>
        <v>42035.923611111109</v>
      </c>
      <c r="L87" s="2">
        <f t="shared" si="3"/>
        <v>81</v>
      </c>
    </row>
    <row r="88" spans="1:12" x14ac:dyDescent="0.25">
      <c r="A88" s="10" t="s">
        <v>177</v>
      </c>
      <c r="B88" s="10" t="s">
        <v>8</v>
      </c>
      <c r="C88" s="10" t="s">
        <v>44</v>
      </c>
      <c r="D88" s="10" t="s">
        <v>35</v>
      </c>
      <c r="E88" s="10" t="s">
        <v>185</v>
      </c>
      <c r="F88" s="10" t="s">
        <v>186</v>
      </c>
      <c r="G88" s="11">
        <v>17</v>
      </c>
      <c r="H88" s="12">
        <v>997.22</v>
      </c>
      <c r="I88" s="14">
        <v>3.5</v>
      </c>
      <c r="J88" s="12">
        <v>16.760000000000002</v>
      </c>
      <c r="K88" s="19">
        <f t="shared" si="2"/>
        <v>42035.955555555556</v>
      </c>
      <c r="L88" s="2">
        <f t="shared" si="3"/>
        <v>82</v>
      </c>
    </row>
    <row r="89" spans="1:12" x14ac:dyDescent="0.25">
      <c r="A89" s="10" t="s">
        <v>187</v>
      </c>
      <c r="B89" s="10" t="s">
        <v>54</v>
      </c>
      <c r="C89" s="10" t="s">
        <v>188</v>
      </c>
      <c r="D89" s="10" t="s">
        <v>35</v>
      </c>
      <c r="E89" s="10" t="s">
        <v>189</v>
      </c>
      <c r="F89" s="10" t="s">
        <v>259</v>
      </c>
      <c r="G89" s="11">
        <v>17</v>
      </c>
      <c r="H89" s="12">
        <v>332.41</v>
      </c>
      <c r="I89" s="14">
        <v>2.5</v>
      </c>
      <c r="J89" s="12">
        <v>7.82</v>
      </c>
      <c r="K89" s="19">
        <f t="shared" si="2"/>
        <v>42036.651388888888</v>
      </c>
      <c r="L89" s="2">
        <f t="shared" si="3"/>
        <v>83</v>
      </c>
    </row>
    <row r="90" spans="1:12" x14ac:dyDescent="0.25">
      <c r="A90" s="10" t="s">
        <v>187</v>
      </c>
      <c r="B90" s="10" t="s">
        <v>54</v>
      </c>
      <c r="C90" s="10" t="s">
        <v>13</v>
      </c>
      <c r="D90" s="10" t="s">
        <v>14</v>
      </c>
      <c r="E90" s="10" t="s">
        <v>15</v>
      </c>
      <c r="F90" s="10" t="s">
        <v>260</v>
      </c>
      <c r="G90" s="11">
        <v>17</v>
      </c>
      <c r="H90" s="12">
        <v>443.21</v>
      </c>
      <c r="I90" s="14">
        <v>3</v>
      </c>
      <c r="J90" s="12">
        <v>8.69</v>
      </c>
      <c r="K90" s="19">
        <f t="shared" si="2"/>
        <v>42036.683333333334</v>
      </c>
      <c r="L90" s="2">
        <f t="shared" si="3"/>
        <v>84</v>
      </c>
    </row>
    <row r="91" spans="1:12" x14ac:dyDescent="0.25">
      <c r="A91" s="10" t="s">
        <v>187</v>
      </c>
      <c r="B91" s="10" t="s">
        <v>54</v>
      </c>
      <c r="C91" s="10" t="s">
        <v>17</v>
      </c>
      <c r="D91" s="10" t="s">
        <v>14</v>
      </c>
      <c r="E91" s="10" t="s">
        <v>190</v>
      </c>
      <c r="F91" s="10" t="s">
        <v>261</v>
      </c>
      <c r="G91" s="11">
        <v>17</v>
      </c>
      <c r="H91" s="12">
        <v>398.89</v>
      </c>
      <c r="I91" s="14">
        <v>2.2000000000000002</v>
      </c>
      <c r="J91" s="12">
        <v>10.67</v>
      </c>
      <c r="K91" s="19">
        <f t="shared" si="2"/>
        <v>42036.705555555556</v>
      </c>
      <c r="L91" s="2">
        <f t="shared" si="3"/>
        <v>85</v>
      </c>
    </row>
    <row r="92" spans="1:12" x14ac:dyDescent="0.25">
      <c r="A92" s="10" t="s">
        <v>187</v>
      </c>
      <c r="B92" s="10" t="s">
        <v>54</v>
      </c>
      <c r="C92" s="10" t="s">
        <v>24</v>
      </c>
      <c r="D92" s="10" t="s">
        <v>14</v>
      </c>
      <c r="E92" s="10" t="s">
        <v>191</v>
      </c>
      <c r="F92" s="10" t="s">
        <v>262</v>
      </c>
      <c r="G92" s="11">
        <v>17</v>
      </c>
      <c r="H92" s="12">
        <v>310.25</v>
      </c>
      <c r="I92" s="14">
        <v>2.1</v>
      </c>
      <c r="J92" s="12">
        <v>8.69</v>
      </c>
      <c r="K92" s="19">
        <f t="shared" si="2"/>
        <v>42036.759722222225</v>
      </c>
      <c r="L92" s="2">
        <f t="shared" si="3"/>
        <v>86</v>
      </c>
    </row>
    <row r="93" spans="1:12" x14ac:dyDescent="0.25">
      <c r="A93" s="10" t="s">
        <v>187</v>
      </c>
      <c r="B93" s="10" t="s">
        <v>54</v>
      </c>
      <c r="C93" s="10" t="s">
        <v>38</v>
      </c>
      <c r="D93" s="10" t="s">
        <v>21</v>
      </c>
      <c r="E93" s="10" t="s">
        <v>192</v>
      </c>
      <c r="F93" s="10" t="s">
        <v>263</v>
      </c>
      <c r="G93" s="11">
        <v>17</v>
      </c>
      <c r="H93" s="12">
        <v>565.67999999999995</v>
      </c>
      <c r="I93" s="14">
        <v>3.1</v>
      </c>
      <c r="J93" s="12">
        <v>10.73</v>
      </c>
      <c r="K93" s="19">
        <f t="shared" si="2"/>
        <v>42036.897222222222</v>
      </c>
      <c r="L93" s="2">
        <f t="shared" si="3"/>
        <v>87</v>
      </c>
    </row>
    <row r="94" spans="1:12" x14ac:dyDescent="0.25">
      <c r="A94" s="10" t="s">
        <v>187</v>
      </c>
      <c r="B94" s="10" t="s">
        <v>54</v>
      </c>
      <c r="C94" s="10" t="s">
        <v>38</v>
      </c>
      <c r="D94" s="10" t="s">
        <v>28</v>
      </c>
      <c r="E94" s="10" t="s">
        <v>193</v>
      </c>
      <c r="F94" s="10" t="s">
        <v>264</v>
      </c>
      <c r="G94" s="11">
        <v>17</v>
      </c>
      <c r="H94" s="12">
        <v>1772.84</v>
      </c>
      <c r="I94" s="14">
        <v>8.6999999999999993</v>
      </c>
      <c r="J94" s="12">
        <v>11.99</v>
      </c>
      <c r="K94" s="19">
        <f t="shared" si="2"/>
        <v>42036.918055555558</v>
      </c>
      <c r="L94" s="2">
        <f t="shared" si="3"/>
        <v>88</v>
      </c>
    </row>
    <row r="95" spans="1:12" x14ac:dyDescent="0.25">
      <c r="A95" s="10" t="s">
        <v>187</v>
      </c>
      <c r="B95" s="10" t="s">
        <v>54</v>
      </c>
      <c r="C95" s="10" t="s">
        <v>194</v>
      </c>
      <c r="D95" s="10" t="s">
        <v>10</v>
      </c>
      <c r="E95" s="10" t="s">
        <v>195</v>
      </c>
      <c r="F95" s="10" t="s">
        <v>79</v>
      </c>
      <c r="G95" s="11">
        <v>17</v>
      </c>
      <c r="H95" s="12">
        <v>407.29</v>
      </c>
      <c r="I95" s="14">
        <v>1.6</v>
      </c>
      <c r="J95" s="12">
        <v>14.97</v>
      </c>
      <c r="K95" s="19">
        <f t="shared" si="2"/>
        <v>42036.956250000003</v>
      </c>
      <c r="L95" s="2">
        <f t="shared" si="3"/>
        <v>89</v>
      </c>
    </row>
    <row r="96" spans="1:12" s="9" customFormat="1" x14ac:dyDescent="0.25">
      <c r="A96" s="10" t="s">
        <v>273</v>
      </c>
      <c r="B96" s="10" t="s">
        <v>87</v>
      </c>
      <c r="C96" s="10" t="s">
        <v>41</v>
      </c>
      <c r="D96" s="10" t="s">
        <v>14</v>
      </c>
      <c r="E96" s="10" t="s">
        <v>274</v>
      </c>
      <c r="F96" s="10" t="s">
        <v>110</v>
      </c>
      <c r="G96" s="11">
        <v>17</v>
      </c>
      <c r="H96" s="12">
        <v>43.26</v>
      </c>
      <c r="I96" s="14">
        <v>2</v>
      </c>
      <c r="J96" s="12">
        <v>1.27</v>
      </c>
      <c r="K96" s="19">
        <f t="shared" si="2"/>
        <v>42037.927083333336</v>
      </c>
      <c r="L96" s="2">
        <f t="shared" si="3"/>
        <v>90</v>
      </c>
    </row>
    <row r="97" spans="1:12" s="9" customFormat="1" x14ac:dyDescent="0.25">
      <c r="A97" s="10" t="s">
        <v>273</v>
      </c>
      <c r="B97" s="10" t="s">
        <v>87</v>
      </c>
      <c r="C97" s="10" t="s">
        <v>113</v>
      </c>
      <c r="D97" s="10" t="s">
        <v>35</v>
      </c>
      <c r="E97" s="10" t="s">
        <v>276</v>
      </c>
      <c r="F97" s="10" t="s">
        <v>277</v>
      </c>
      <c r="G97" s="11">
        <v>17</v>
      </c>
      <c r="H97" s="12">
        <v>3434.87</v>
      </c>
      <c r="I97" s="14">
        <v>15.9</v>
      </c>
      <c r="J97" s="12">
        <v>12.71</v>
      </c>
      <c r="K97" s="19">
        <f t="shared" si="2"/>
        <v>42037.944444444445</v>
      </c>
      <c r="L97" s="2">
        <f t="shared" si="3"/>
        <v>91</v>
      </c>
    </row>
    <row r="98" spans="1:12" x14ac:dyDescent="0.25">
      <c r="A98" s="20" t="s">
        <v>273</v>
      </c>
      <c r="B98" s="20" t="s">
        <v>87</v>
      </c>
      <c r="C98" s="20"/>
      <c r="D98" s="20" t="s">
        <v>14</v>
      </c>
      <c r="E98" s="21" t="s">
        <v>278</v>
      </c>
      <c r="F98" s="21" t="s">
        <v>279</v>
      </c>
      <c r="G98" s="22">
        <v>12</v>
      </c>
      <c r="H98" s="23">
        <f>12*3*1.3322*1.03</f>
        <v>49.397976000000007</v>
      </c>
      <c r="I98" s="24">
        <v>1.1200000000000001</v>
      </c>
      <c r="J98" s="23">
        <f>H98/I98/G98</f>
        <v>3.6754446428571428</v>
      </c>
      <c r="K98" s="19">
        <f t="shared" si="2"/>
        <v>42037.493773148148</v>
      </c>
      <c r="L98" s="2">
        <f t="shared" si="3"/>
        <v>92</v>
      </c>
    </row>
    <row r="99" spans="1:12" x14ac:dyDescent="0.25">
      <c r="A99" s="20" t="s">
        <v>273</v>
      </c>
      <c r="B99" s="20" t="s">
        <v>87</v>
      </c>
      <c r="C99" s="20"/>
      <c r="D99" s="20" t="s">
        <v>14</v>
      </c>
      <c r="E99" s="21" t="s">
        <v>280</v>
      </c>
      <c r="F99" s="21" t="s">
        <v>281</v>
      </c>
      <c r="G99" s="22">
        <v>12</v>
      </c>
      <c r="H99" s="23">
        <f t="shared" ref="H99:H101" si="4">12*3*1.3322*1.03</f>
        <v>49.397976000000007</v>
      </c>
      <c r="I99" s="24">
        <v>0.65</v>
      </c>
      <c r="J99" s="23">
        <f t="shared" ref="J99:J104" si="5">H99/I99/G99</f>
        <v>6.3330738461538472</v>
      </c>
      <c r="K99" s="19">
        <f t="shared" si="2"/>
        <v>42037.623472222222</v>
      </c>
      <c r="L99" s="2">
        <f t="shared" si="3"/>
        <v>93</v>
      </c>
    </row>
    <row r="100" spans="1:12" x14ac:dyDescent="0.25">
      <c r="A100" s="20" t="s">
        <v>273</v>
      </c>
      <c r="B100" s="20" t="s">
        <v>87</v>
      </c>
      <c r="C100" s="20"/>
      <c r="D100" s="20" t="s">
        <v>14</v>
      </c>
      <c r="E100" s="21" t="s">
        <v>282</v>
      </c>
      <c r="F100" s="21" t="s">
        <v>283</v>
      </c>
      <c r="G100" s="22">
        <v>12</v>
      </c>
      <c r="H100" s="23">
        <f t="shared" si="4"/>
        <v>49.397976000000007</v>
      </c>
      <c r="I100" s="24">
        <v>1.7</v>
      </c>
      <c r="J100" s="23">
        <f t="shared" si="5"/>
        <v>2.4214694117647064</v>
      </c>
      <c r="K100" s="19">
        <f t="shared" si="2"/>
        <v>42037.676817129628</v>
      </c>
      <c r="L100" s="2">
        <f t="shared" si="3"/>
        <v>94</v>
      </c>
    </row>
    <row r="101" spans="1:12" x14ac:dyDescent="0.25">
      <c r="A101" s="20" t="s">
        <v>273</v>
      </c>
      <c r="B101" s="20" t="s">
        <v>87</v>
      </c>
      <c r="C101" s="20"/>
      <c r="D101" s="20" t="s">
        <v>14</v>
      </c>
      <c r="E101" s="21" t="s">
        <v>284</v>
      </c>
      <c r="F101" s="21" t="s">
        <v>285</v>
      </c>
      <c r="G101" s="22">
        <v>12</v>
      </c>
      <c r="H101" s="23">
        <f t="shared" si="4"/>
        <v>49.397976000000007</v>
      </c>
      <c r="I101" s="24">
        <v>0.96</v>
      </c>
      <c r="J101" s="23">
        <f t="shared" si="5"/>
        <v>4.2880187500000009</v>
      </c>
      <c r="K101" s="19">
        <f t="shared" si="2"/>
        <v>42037.745856481481</v>
      </c>
      <c r="L101" s="2">
        <f t="shared" si="3"/>
        <v>95</v>
      </c>
    </row>
    <row r="102" spans="1:12" x14ac:dyDescent="0.25">
      <c r="A102" s="20" t="s">
        <v>273</v>
      </c>
      <c r="B102" s="20" t="s">
        <v>87</v>
      </c>
      <c r="C102" s="20"/>
      <c r="D102" s="20" t="s">
        <v>14</v>
      </c>
      <c r="E102" s="21" t="s">
        <v>286</v>
      </c>
      <c r="F102" s="21" t="s">
        <v>287</v>
      </c>
      <c r="G102" s="22">
        <v>12</v>
      </c>
      <c r="H102" s="23">
        <f>12*11*1.3322*1.03</f>
        <v>181.125912</v>
      </c>
      <c r="I102" s="24">
        <v>2.35</v>
      </c>
      <c r="J102" s="23">
        <f t="shared" si="5"/>
        <v>6.4229046808510644</v>
      </c>
      <c r="K102" s="19">
        <f t="shared" si="2"/>
        <v>42037.904247685183</v>
      </c>
      <c r="L102" s="2">
        <f t="shared" si="3"/>
        <v>96</v>
      </c>
    </row>
    <row r="103" spans="1:12" x14ac:dyDescent="0.25">
      <c r="A103" s="20" t="s">
        <v>273</v>
      </c>
      <c r="B103" s="20" t="s">
        <v>87</v>
      </c>
      <c r="C103" s="20"/>
      <c r="D103" s="20" t="s">
        <v>14</v>
      </c>
      <c r="E103" s="21" t="s">
        <v>286</v>
      </c>
      <c r="F103" s="21" t="s">
        <v>288</v>
      </c>
      <c r="G103" s="22">
        <v>12</v>
      </c>
      <c r="H103" s="23">
        <f t="shared" ref="H103:H104" si="6">12*11*1.3322*1.03</f>
        <v>181.125912</v>
      </c>
      <c r="I103" s="24">
        <v>2.4700000000000002</v>
      </c>
      <c r="J103" s="23">
        <f t="shared" si="5"/>
        <v>6.1108607287449388</v>
      </c>
      <c r="K103" s="19">
        <f t="shared" si="2"/>
        <v>42037.95826388889</v>
      </c>
      <c r="L103" s="2">
        <f t="shared" si="3"/>
        <v>97</v>
      </c>
    </row>
    <row r="104" spans="1:12" x14ac:dyDescent="0.25">
      <c r="A104" s="20" t="s">
        <v>273</v>
      </c>
      <c r="B104" s="20" t="s">
        <v>87</v>
      </c>
      <c r="C104" s="20"/>
      <c r="D104" s="20" t="s">
        <v>14</v>
      </c>
      <c r="E104" s="21" t="s">
        <v>289</v>
      </c>
      <c r="F104" s="21" t="s">
        <v>290</v>
      </c>
      <c r="G104" s="22">
        <v>12</v>
      </c>
      <c r="H104" s="23">
        <f t="shared" si="6"/>
        <v>181.125912</v>
      </c>
      <c r="I104" s="24">
        <v>1.81</v>
      </c>
      <c r="J104" s="23">
        <f t="shared" si="5"/>
        <v>8.3391303867403312</v>
      </c>
      <c r="K104" s="19">
        <f t="shared" si="2"/>
        <v>42037.986539351848</v>
      </c>
      <c r="L104" s="2">
        <f t="shared" si="3"/>
        <v>98</v>
      </c>
    </row>
  </sheetData>
  <autoFilter ref="A6:J104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Φύλλο4</vt:lpstr>
      <vt:lpstr>Φύλλο4 (2)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diamantopoulos</dc:creator>
  <cp:lastModifiedBy>tantonakis</cp:lastModifiedBy>
  <dcterms:created xsi:type="dcterms:W3CDTF">2015-02-02T10:07:22Z</dcterms:created>
  <dcterms:modified xsi:type="dcterms:W3CDTF">2015-02-04T09:12:39Z</dcterms:modified>
</cp:coreProperties>
</file>