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Traffic\"/>
    </mc:Choice>
  </mc:AlternateContent>
  <bookViews>
    <workbookView xWindow="0" yWindow="3000" windowWidth="24000" windowHeight="9720" tabRatio="582"/>
  </bookViews>
  <sheets>
    <sheet name="Traffic Overlook" sheetId="30" r:id="rId1"/>
    <sheet name="Weekly" sheetId="15" r:id="rId2"/>
  </sheets>
  <definedNames>
    <definedName name="_xlnm._FilterDatabase" localSheetId="1" hidden="1">Weekly!$A$1:$M$32</definedName>
    <definedName name="_xlnm.Print_Area" localSheetId="0">'Traffic Overlook'!$A$1:$P$5</definedName>
    <definedName name="_xlnm.Print_Area" localSheetId="1">Weekly!$A$1:$N$55</definedName>
  </definedNames>
  <calcPr calcId="152511"/>
</workbook>
</file>

<file path=xl/calcChain.xml><?xml version="1.0" encoding="utf-8"?>
<calcChain xmlns="http://schemas.openxmlformats.org/spreadsheetml/2006/main">
  <c r="Q3" i="30" l="1"/>
  <c r="Q4" i="30" s="1"/>
  <c r="Q5" i="30" s="1"/>
  <c r="J5" i="15" l="1"/>
  <c r="Q55" i="15"/>
  <c r="O55" i="15"/>
  <c r="Q4" i="15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O4" i="15"/>
  <c r="O5" i="15" s="1"/>
  <c r="O6" i="15" s="1"/>
  <c r="O7" i="15" s="1"/>
  <c r="O8" i="15" s="1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Q3" i="15"/>
  <c r="O3" i="15"/>
  <c r="N2" i="15"/>
  <c r="Q2" i="15"/>
  <c r="C5" i="15" l="1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J4" i="15" l="1"/>
  <c r="B3" i="15"/>
  <c r="C4" i="15"/>
  <c r="E3" i="15" l="1"/>
  <c r="F3" i="15"/>
  <c r="L3" i="15"/>
  <c r="I3" i="15"/>
  <c r="J3" i="15" l="1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K55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O3" i="30"/>
  <c r="L3" i="30"/>
  <c r="I3" i="30"/>
  <c r="F3" i="30"/>
  <c r="O2" i="30"/>
  <c r="L2" i="30"/>
  <c r="I2" i="30"/>
  <c r="F2" i="30"/>
  <c r="M2" i="15" l="1"/>
  <c r="H2" i="15"/>
  <c r="B2" i="15"/>
  <c r="K2" i="15" l="1"/>
  <c r="B4" i="15" l="1"/>
  <c r="B5" i="15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H3" i="15"/>
  <c r="K3" i="15"/>
  <c r="M3" i="15"/>
  <c r="H4" i="15"/>
  <c r="I4" i="15"/>
  <c r="K4" i="15"/>
  <c r="M4" i="15"/>
  <c r="H5" i="15"/>
  <c r="I5" i="15"/>
  <c r="K5" i="15"/>
  <c r="M5" i="15"/>
  <c r="H6" i="15"/>
  <c r="I6" i="15"/>
  <c r="K6" i="15"/>
  <c r="M6" i="15"/>
  <c r="H7" i="15"/>
  <c r="K7" i="15"/>
  <c r="M7" i="15"/>
  <c r="H8" i="15"/>
  <c r="H9" i="15"/>
  <c r="H10" i="15"/>
  <c r="F4" i="15" l="1"/>
  <c r="F5" i="15"/>
  <c r="F6" i="15"/>
  <c r="F7" i="15"/>
  <c r="F8" i="15"/>
  <c r="F9" i="15"/>
  <c r="F10" i="15"/>
  <c r="F11" i="15"/>
</calcChain>
</file>

<file path=xl/sharedStrings.xml><?xml version="1.0" encoding="utf-8"?>
<sst xmlns="http://schemas.openxmlformats.org/spreadsheetml/2006/main" count="93" uniqueCount="37">
  <si>
    <t>Order_Visit Ratio</t>
  </si>
  <si>
    <t>Frequency</t>
  </si>
  <si>
    <t>Customer</t>
  </si>
  <si>
    <t>Customer Index</t>
  </si>
  <si>
    <t>Order / User</t>
  </si>
  <si>
    <t>User</t>
  </si>
  <si>
    <t>User Index</t>
  </si>
  <si>
    <t>Active%</t>
  </si>
  <si>
    <t>Week</t>
  </si>
  <si>
    <t>Weekly Visit</t>
  </si>
  <si>
    <t>Weekly Order</t>
  </si>
  <si>
    <t>Visit Index</t>
  </si>
  <si>
    <t>Order Index</t>
  </si>
  <si>
    <t>Total Visit</t>
  </si>
  <si>
    <t>SE Visit</t>
  </si>
  <si>
    <t>Paid Visit</t>
  </si>
  <si>
    <t>SE Registration</t>
  </si>
  <si>
    <t>Total Regist</t>
  </si>
  <si>
    <t>Total Order</t>
  </si>
  <si>
    <t>SE Order</t>
  </si>
  <si>
    <t>Paid Registration</t>
  </si>
  <si>
    <t>Paid Order</t>
  </si>
  <si>
    <t>Bookmark/Direct Registration</t>
  </si>
  <si>
    <t>Bookmark/Direct Order</t>
  </si>
  <si>
    <t>Bookmarked/Direct Visit/Other</t>
  </si>
  <si>
    <t>Other Referrals Registration</t>
  </si>
  <si>
    <t>Other Referrals Order</t>
  </si>
  <si>
    <t>Other Referrals Visit</t>
  </si>
  <si>
    <t>29/12/2014 - 04/01/2015</t>
  </si>
  <si>
    <t>5/1/2015 - 11/1/2015</t>
  </si>
  <si>
    <t>12/1//2015 - 18/1/2015</t>
  </si>
  <si>
    <t>19/1/2015 - 25/1/2015</t>
  </si>
  <si>
    <t>26/1/2015 - 1/2/2015</t>
  </si>
  <si>
    <t>2/2/2015 - 8/2/2015</t>
  </si>
  <si>
    <t>9/2/2015 - 15/2/2015</t>
  </si>
  <si>
    <t>-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</si>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</sst>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T_L_-;\-* #,##0.00\ _T_L_-;_-* &quot;-&quot;??\ _T_L_-;_-@_-"/>
    <numFmt numFmtId="165" formatCode="_-* #,##0\ _T_L_-;\-* #,##0\ _T_L_-;_-* &quot;-&quot;??\ _T_L_-;_-@_-"/>
    <numFmt numFmtId="166" formatCode="0.0%"/>
    <numFmt numFmtId="167" formatCode="dd/mm/yy;@"/>
  </numFmts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u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theme="1"/>
      <name val="Tahoma"/>
      <family val="2"/>
      <charset val="162"/>
    </font>
    <font>
      <sz val="9"/>
      <color rgb="FF0000FF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9" fontId="4" fillId="0" borderId="1" xfId="2" applyFont="1" applyBorder="1"/>
    <xf numFmtId="9" fontId="4" fillId="0" borderId="2" xfId="2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1" xfId="0" applyFont="1" applyFill="1" applyBorder="1"/>
    <xf numFmtId="3" fontId="4" fillId="0" borderId="0" xfId="0" applyNumberFormat="1" applyFont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4" fillId="2" borderId="9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horizontal="center"/>
    </xf>
    <xf numFmtId="3" fontId="4" fillId="4" borderId="1" xfId="0" applyNumberFormat="1" applyFont="1" applyFill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3" fontId="5" fillId="3" borderId="5" xfId="0" applyNumberFormat="1" applyFont="1" applyFill="1" applyBorder="1" applyAlignment="1">
      <alignment horizontal="center" vertical="center" wrapText="1"/>
    </xf>
    <xf numFmtId="3" fontId="5" fillId="4" borderId="3" xfId="0" applyNumberFormat="1" applyFont="1" applyFill="1" applyBorder="1" applyAlignment="1">
      <alignment horizontal="center" vertical="center" wrapText="1"/>
    </xf>
    <xf numFmtId="3" fontId="5" fillId="4" borderId="4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Border="1"/>
    <xf numFmtId="0" fontId="4" fillId="2" borderId="0" xfId="0" applyFont="1" applyFill="1" applyBorder="1"/>
    <xf numFmtId="165" fontId="4" fillId="2" borderId="1" xfId="3" applyNumberFormat="1" applyFont="1" applyFill="1" applyBorder="1" applyAlignment="1">
      <alignment horizontal="center"/>
    </xf>
    <xf numFmtId="164" fontId="4" fillId="2" borderId="1" xfId="3" applyNumberFormat="1" applyFont="1" applyFill="1" applyBorder="1" applyAlignment="1">
      <alignment horizontal="center"/>
    </xf>
    <xf numFmtId="3" fontId="4" fillId="2" borderId="1" xfId="0" applyNumberFormat="1" applyFont="1" applyFill="1" applyBorder="1"/>
    <xf numFmtId="166" fontId="4" fillId="2" borderId="1" xfId="2" applyNumberFormat="1" applyFont="1" applyFill="1" applyBorder="1"/>
    <xf numFmtId="0" fontId="6" fillId="0" borderId="1" xfId="0" applyFont="1" applyBorder="1"/>
    <xf numFmtId="165" fontId="6" fillId="2" borderId="1" xfId="3" applyNumberFormat="1" applyFont="1" applyFill="1" applyBorder="1" applyAlignment="1">
      <alignment horizontal="center"/>
    </xf>
    <xf numFmtId="164" fontId="6" fillId="2" borderId="1" xfId="3" applyNumberFormat="1" applyFont="1" applyFill="1" applyBorder="1" applyAlignment="1">
      <alignment horizontal="center"/>
    </xf>
    <xf numFmtId="9" fontId="6" fillId="2" borderId="1" xfId="2" applyFont="1" applyFill="1" applyBorder="1"/>
    <xf numFmtId="3" fontId="6" fillId="2" borderId="1" xfId="0" applyNumberFormat="1" applyFont="1" applyFill="1" applyBorder="1"/>
    <xf numFmtId="166" fontId="6" fillId="2" borderId="1" xfId="2" applyNumberFormat="1" applyFont="1" applyFill="1" applyBorder="1"/>
    <xf numFmtId="0" fontId="6" fillId="0" borderId="0" xfId="0" applyFont="1"/>
    <xf numFmtId="0" fontId="6" fillId="0" borderId="2" xfId="0" applyFont="1" applyBorder="1"/>
    <xf numFmtId="3" fontId="6" fillId="2" borderId="8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3" fontId="6" fillId="2" borderId="9" xfId="0" applyNumberFormat="1" applyFont="1" applyFill="1" applyBorder="1" applyAlignment="1">
      <alignment horizontal="center"/>
    </xf>
    <xf numFmtId="3" fontId="6" fillId="4" borderId="8" xfId="0" applyNumberFormat="1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6" fillId="4" borderId="7" xfId="0" applyNumberFormat="1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67" fontId="4" fillId="2" borderId="8" xfId="0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0" xfId="0" applyNumberFormat="1" applyFont="1" applyFill="1" applyBorder="1" applyAlignment="1">
      <alignment horizontal="center" vertical="center" wrapText="1"/>
    </xf>
    <xf numFmtId="14" fontId="5" fillId="3" borderId="11" xfId="0" applyNumberFormat="1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colors>
    <mruColors>
      <color rgb="FF0000FF"/>
      <color rgb="FF66FF66"/>
      <color rgb="FFEE040A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4" sqref="A54"/>
      <selection pane="bottomRight" activeCell="R1" sqref="R1:S1048576"/>
    </sheetView>
  </sheetViews>
  <sheetFormatPr defaultColWidth="9.109375" defaultRowHeight="11.4" x14ac:dyDescent="0.2"/>
  <cols>
    <col min="1" max="1" width="6.44140625" style="10" customWidth="1"/>
    <col min="2" max="2" width="8" style="13" customWidth="1"/>
    <col min="3" max="4" width="9.109375" style="13" customWidth="1"/>
    <col min="5" max="5" width="6.33203125" style="13" customWidth="1"/>
    <col min="6" max="7" width="7.109375" style="13" customWidth="1"/>
    <col min="8" max="8" width="8.109375" style="13" customWidth="1"/>
    <col min="9" max="10" width="9.109375" style="13"/>
    <col min="11" max="11" width="11" style="13" customWidth="1"/>
    <col min="12" max="13" width="9.109375" style="13"/>
    <col min="14" max="14" width="11" style="13" customWidth="1"/>
    <col min="15" max="16" width="9.109375" style="13"/>
    <col min="17" max="17" width="9.21875" style="10" bestFit="1" customWidth="1"/>
    <col min="18" max="16384" width="9.109375" style="10"/>
  </cols>
  <sheetData>
    <row r="1" spans="1:17" s="28" customFormat="1" ht="46.2" thickBot="1" x14ac:dyDescent="0.35">
      <c r="A1" s="19" t="s">
        <v>8</v>
      </c>
      <c r="B1" s="20" t="s">
        <v>13</v>
      </c>
      <c r="C1" s="21" t="s">
        <v>17</v>
      </c>
      <c r="D1" s="22" t="s">
        <v>18</v>
      </c>
      <c r="E1" s="23" t="s">
        <v>14</v>
      </c>
      <c r="F1" s="24" t="s">
        <v>16</v>
      </c>
      <c r="G1" s="24" t="s">
        <v>19</v>
      </c>
      <c r="H1" s="25" t="s">
        <v>15</v>
      </c>
      <c r="I1" s="26" t="s">
        <v>20</v>
      </c>
      <c r="J1" s="26" t="s">
        <v>21</v>
      </c>
      <c r="K1" s="23" t="s">
        <v>24</v>
      </c>
      <c r="L1" s="24" t="s">
        <v>22</v>
      </c>
      <c r="M1" s="24" t="s">
        <v>23</v>
      </c>
      <c r="N1" s="25" t="s">
        <v>27</v>
      </c>
      <c r="O1" s="26" t="s">
        <v>25</v>
      </c>
      <c r="P1" s="26" t="s">
        <v>26</v>
      </c>
      <c r="Q1" s="28" t="s">
        <v>36</v>
      </c>
    </row>
    <row r="2" spans="1:17" x14ac:dyDescent="0.2">
      <c r="A2" s="9">
        <v>52</v>
      </c>
      <c r="B2" s="14">
        <v>48673</v>
      </c>
      <c r="C2" s="15">
        <v>1212</v>
      </c>
      <c r="D2" s="16">
        <v>8467</v>
      </c>
      <c r="E2" s="17">
        <v>9828</v>
      </c>
      <c r="F2" s="18">
        <f>80+164</f>
        <v>244</v>
      </c>
      <c r="G2" s="18">
        <v>2214</v>
      </c>
      <c r="H2" s="14">
        <v>31780</v>
      </c>
      <c r="I2" s="15">
        <f>217+664</f>
        <v>881</v>
      </c>
      <c r="J2" s="15">
        <v>3903</v>
      </c>
      <c r="K2" s="17">
        <v>4641</v>
      </c>
      <c r="L2" s="18">
        <f>29+36</f>
        <v>65</v>
      </c>
      <c r="M2" s="18">
        <v>1823</v>
      </c>
      <c r="N2" s="14">
        <v>1626</v>
      </c>
      <c r="O2" s="15">
        <f>5+15</f>
        <v>20</v>
      </c>
      <c r="P2" s="15">
        <v>299</v>
      </c>
      <c r="Q2" s="54">
        <v>41995</v>
      </c>
    </row>
    <row r="3" spans="1:17" s="42" customFormat="1" x14ac:dyDescent="0.2">
      <c r="A3" s="43">
        <v>1</v>
      </c>
      <c r="B3" s="44">
        <v>54731</v>
      </c>
      <c r="C3" s="45">
        <v>1434</v>
      </c>
      <c r="D3" s="46">
        <v>8680</v>
      </c>
      <c r="E3" s="47">
        <v>10981</v>
      </c>
      <c r="F3" s="48">
        <f>85+171</f>
        <v>256</v>
      </c>
      <c r="G3" s="48">
        <v>2218</v>
      </c>
      <c r="H3" s="44">
        <v>36846</v>
      </c>
      <c r="I3" s="45">
        <f>271+795</f>
        <v>1066</v>
      </c>
      <c r="J3" s="45">
        <v>4156</v>
      </c>
      <c r="K3" s="49">
        <v>4609</v>
      </c>
      <c r="L3" s="48">
        <f>37+24</f>
        <v>61</v>
      </c>
      <c r="M3" s="48">
        <v>1817</v>
      </c>
      <c r="N3" s="50">
        <v>1726</v>
      </c>
      <c r="O3" s="45">
        <f>22+28</f>
        <v>50</v>
      </c>
      <c r="P3" s="45">
        <v>302</v>
      </c>
      <c r="Q3" s="55">
        <f>+Q2+7</f>
        <v>42002</v>
      </c>
    </row>
    <row r="4" spans="1:17" s="42" customFormat="1" x14ac:dyDescent="0.2">
      <c r="A4" s="43">
        <v>2</v>
      </c>
      <c r="B4" s="44">
        <v>65178</v>
      </c>
      <c r="C4" s="45">
        <v>1640</v>
      </c>
      <c r="D4" s="46">
        <v>15319</v>
      </c>
      <c r="E4" s="47">
        <v>16280</v>
      </c>
      <c r="F4" s="48">
        <v>385</v>
      </c>
      <c r="G4" s="48">
        <v>4944</v>
      </c>
      <c r="H4" s="44">
        <v>38557</v>
      </c>
      <c r="I4" s="45">
        <v>1128</v>
      </c>
      <c r="J4" s="45">
        <v>6305</v>
      </c>
      <c r="K4" s="49">
        <v>7074</v>
      </c>
      <c r="L4" s="48">
        <v>61</v>
      </c>
      <c r="M4" s="48">
        <v>3226</v>
      </c>
      <c r="N4" s="50">
        <v>2370</v>
      </c>
      <c r="O4" s="45">
        <v>66</v>
      </c>
      <c r="P4" s="45">
        <v>544</v>
      </c>
      <c r="Q4" s="55">
        <f t="shared" ref="Q4:Q5" si="0">+Q3+7</f>
        <v>42009</v>
      </c>
    </row>
    <row r="5" spans="1:17" s="42" customFormat="1" x14ac:dyDescent="0.2">
      <c r="A5" s="43">
        <v>3</v>
      </c>
      <c r="B5" s="44">
        <v>69273</v>
      </c>
      <c r="C5" s="45">
        <v>1618</v>
      </c>
      <c r="D5" s="46">
        <v>19325</v>
      </c>
      <c r="E5" s="47">
        <v>19293</v>
      </c>
      <c r="F5" s="48">
        <v>473</v>
      </c>
      <c r="G5" s="48">
        <v>6776</v>
      </c>
      <c r="H5" s="44">
        <v>37456</v>
      </c>
      <c r="I5" s="45">
        <v>1011</v>
      </c>
      <c r="J5" s="45">
        <v>7292</v>
      </c>
      <c r="K5" s="49">
        <v>8583</v>
      </c>
      <c r="L5" s="48">
        <v>69</v>
      </c>
      <c r="M5" s="48">
        <v>4202</v>
      </c>
      <c r="N5" s="50">
        <v>2680</v>
      </c>
      <c r="O5" s="45">
        <v>64</v>
      </c>
      <c r="P5" s="45">
        <v>654</v>
      </c>
      <c r="Q5" s="55">
        <f t="shared" si="0"/>
        <v>42016</v>
      </c>
    </row>
  </sheetData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351"/>
  <sheetViews>
    <sheetView zoomScaleNormal="100" workbookViewId="0">
      <pane ySplit="1" topLeftCell="A2" activePane="bottomLeft" state="frozen"/>
      <selection pane="bottomLeft" activeCell="G6" sqref="G6"/>
    </sheetView>
  </sheetViews>
  <sheetFormatPr defaultColWidth="9.109375" defaultRowHeight="11.4" x14ac:dyDescent="0.2"/>
  <cols>
    <col min="1" max="1" width="7.5546875" style="4" bestFit="1" customWidth="1"/>
    <col min="2" max="2" width="11.6640625" style="4" customWidth="1"/>
    <col min="3" max="3" width="11" style="4" customWidth="1"/>
    <col min="4" max="4" width="9.109375" style="4" customWidth="1"/>
    <col min="5" max="5" width="8" style="4" customWidth="1"/>
    <col min="6" max="6" width="9.5546875" style="9" customWidth="1"/>
    <col min="7" max="7" width="12.88671875" style="12" customWidth="1"/>
    <col min="8" max="8" width="11" style="12" customWidth="1"/>
    <col min="9" max="9" width="11" style="12" bestFit="1" customWidth="1"/>
    <col min="10" max="10" width="7.44140625" style="12" bestFit="1" customWidth="1"/>
    <col min="11" max="11" width="8.6640625" style="12" bestFit="1" customWidth="1"/>
    <col min="12" max="12" width="8.33203125" style="12" bestFit="1" customWidth="1"/>
    <col min="13" max="13" width="8.5546875" style="10" bestFit="1" customWidth="1"/>
    <col min="14" max="14" width="22" style="29" hidden="1" customWidth="1"/>
    <col min="15" max="15" width="9.109375" style="10"/>
    <col min="16" max="16" width="1.33203125" style="10" bestFit="1" customWidth="1"/>
    <col min="17" max="17" width="9.21875" style="10" bestFit="1" customWidth="1"/>
    <col min="18" max="18" width="6.33203125" style="10" customWidth="1"/>
    <col min="19" max="19" width="7.5546875" style="10" customWidth="1"/>
    <col min="20" max="20" width="7.109375" style="10" customWidth="1"/>
    <col min="21" max="21" width="8.44140625" style="10" customWidth="1"/>
    <col min="22" max="22" width="9.109375" style="10"/>
    <col min="23" max="23" width="7.88671875" style="10" customWidth="1"/>
    <col min="24" max="16384" width="9.109375" style="10"/>
  </cols>
  <sheetData>
    <row r="1" spans="1:17" s="11" customFormat="1" ht="36" customHeight="1" thickBot="1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2" t="s">
        <v>12</v>
      </c>
      <c r="G1" s="3" t="s">
        <v>2</v>
      </c>
      <c r="H1" s="3" t="s">
        <v>1</v>
      </c>
      <c r="I1" s="3" t="s">
        <v>3</v>
      </c>
      <c r="J1" s="3" t="s">
        <v>5</v>
      </c>
      <c r="K1" s="3" t="s">
        <v>4</v>
      </c>
      <c r="L1" s="3" t="s">
        <v>6</v>
      </c>
      <c r="M1" s="3" t="s">
        <v>7</v>
      </c>
      <c r="N1" s="27" t="s">
        <v>8</v>
      </c>
      <c r="O1" s="56" t="s">
        <v>8</v>
      </c>
      <c r="P1" s="57"/>
      <c r="Q1" s="58"/>
    </row>
    <row r="2" spans="1:17" x14ac:dyDescent="0.2">
      <c r="A2" s="4">
        <v>52</v>
      </c>
      <c r="B2" s="5">
        <f t="shared" ref="B2:B55" si="0">D2/C2</f>
        <v>0.24512563433525775</v>
      </c>
      <c r="C2" s="6">
        <v>48673</v>
      </c>
      <c r="D2" s="6">
        <v>11931</v>
      </c>
      <c r="E2" s="7"/>
      <c r="F2" s="8"/>
      <c r="G2" s="32">
        <v>7833</v>
      </c>
      <c r="H2" s="33">
        <f t="shared" ref="H2" si="1">D2/G2</f>
        <v>1.5231711987744159</v>
      </c>
      <c r="I2" s="39"/>
      <c r="J2" s="34">
        <v>86700</v>
      </c>
      <c r="K2" s="33">
        <f t="shared" ref="K2" si="2">D2/J2</f>
        <v>0.13761245674740485</v>
      </c>
      <c r="L2" s="35"/>
      <c r="M2" s="35">
        <f t="shared" ref="M2" si="3">G2/J2</f>
        <v>9.0346020761245677E-2</v>
      </c>
      <c r="N2" s="53" t="str">
        <f>+O2&amp;" - "&amp;Q2</f>
        <v>41995 - 42001</v>
      </c>
      <c r="O2" s="54">
        <v>41995</v>
      </c>
      <c r="P2" s="54" t="s">
        <v>35</v>
      </c>
      <c r="Q2" s="54">
        <f>+O2+6</f>
        <v>42001</v>
      </c>
    </row>
    <row r="3" spans="1:17" s="42" customFormat="1" x14ac:dyDescent="0.2">
      <c r="A3" s="36">
        <v>1</v>
      </c>
      <c r="B3" s="5">
        <f t="shared" si="0"/>
        <v>0.22128227147320531</v>
      </c>
      <c r="C3" s="6">
        <v>54731</v>
      </c>
      <c r="D3" s="6">
        <v>12111</v>
      </c>
      <c r="E3" s="7">
        <f t="shared" ref="E3:E55" si="4">C3/C2</f>
        <v>1.124463254781912</v>
      </c>
      <c r="F3" s="8">
        <f t="shared" ref="F3:F55" si="5">D3/D2</f>
        <v>1.0150867488056323</v>
      </c>
      <c r="G3" s="37">
        <v>7429</v>
      </c>
      <c r="H3" s="38">
        <f t="shared" ref="H3:H55" si="6">D3/G3</f>
        <v>1.6302328711805087</v>
      </c>
      <c r="I3" s="39">
        <f t="shared" ref="I3:I54" si="7">G3/G2</f>
        <v>0.94842333716328353</v>
      </c>
      <c r="J3" s="40">
        <f>J2+1516</f>
        <v>88216</v>
      </c>
      <c r="K3" s="38">
        <f t="shared" ref="K3:K55" si="8">D3/J3</f>
        <v>0.13728802031377527</v>
      </c>
      <c r="L3" s="41">
        <f t="shared" ref="L3:L55" si="9">J3/J2</f>
        <v>1.0174855824682814</v>
      </c>
      <c r="M3" s="41">
        <f t="shared" ref="M3:M54" si="10">G3/J3</f>
        <v>8.4213748072911945E-2</v>
      </c>
      <c r="N3" s="51" t="s">
        <v>28</v>
      </c>
      <c r="O3" s="55">
        <f>+O2+7</f>
        <v>42002</v>
      </c>
      <c r="P3" s="55" t="s">
        <v>35</v>
      </c>
      <c r="Q3" s="55">
        <f>+Q2+7</f>
        <v>42008</v>
      </c>
    </row>
    <row r="4" spans="1:17" s="42" customFormat="1" x14ac:dyDescent="0.2">
      <c r="A4" s="36">
        <v>2</v>
      </c>
      <c r="B4" s="5">
        <f t="shared" si="0"/>
        <v>0.31828224247445458</v>
      </c>
      <c r="C4" s="6">
        <f>+'Traffic Overlook'!B4</f>
        <v>65178</v>
      </c>
      <c r="D4" s="6">
        <v>20745</v>
      </c>
      <c r="E4" s="7">
        <f t="shared" si="4"/>
        <v>1.1908790265114835</v>
      </c>
      <c r="F4" s="8">
        <f t="shared" si="5"/>
        <v>1.7129056229873669</v>
      </c>
      <c r="G4" s="37">
        <v>10794</v>
      </c>
      <c r="H4" s="38">
        <f t="shared" si="6"/>
        <v>1.9219010561423013</v>
      </c>
      <c r="I4" s="39">
        <f t="shared" si="7"/>
        <v>1.4529546372324673</v>
      </c>
      <c r="J4" s="40">
        <f>+J3+1798</f>
        <v>90014</v>
      </c>
      <c r="K4" s="38">
        <f t="shared" si="8"/>
        <v>0.23046415002110782</v>
      </c>
      <c r="L4" s="41">
        <f t="shared" si="9"/>
        <v>1.0203817901514465</v>
      </c>
      <c r="M4" s="41">
        <f t="shared" si="10"/>
        <v>0.1199146799386762</v>
      </c>
      <c r="N4" s="51" t="s">
        <v>29</v>
      </c>
      <c r="O4" s="55">
        <f t="shared" ref="O4:O54" si="11">+O3+7</f>
        <v>42009</v>
      </c>
      <c r="P4" s="55" t="s">
        <v>35</v>
      </c>
      <c r="Q4" s="55">
        <f t="shared" ref="Q4:Q54" si="12">+Q3+7</f>
        <v>42015</v>
      </c>
    </row>
    <row r="5" spans="1:17" s="42" customFormat="1" x14ac:dyDescent="0.2">
      <c r="A5" s="36">
        <v>3</v>
      </c>
      <c r="B5" s="5">
        <f t="shared" si="0"/>
        <v>0.36715603481876058</v>
      </c>
      <c r="C5" s="6">
        <f>+'Traffic Overlook'!B5</f>
        <v>69273</v>
      </c>
      <c r="D5" s="6">
        <v>25434</v>
      </c>
      <c r="E5" s="7">
        <f t="shared" si="4"/>
        <v>1.0628279480806406</v>
      </c>
      <c r="F5" s="8">
        <f t="shared" si="5"/>
        <v>1.2260303687635574</v>
      </c>
      <c r="G5" s="37">
        <v>12321</v>
      </c>
      <c r="H5" s="38">
        <f t="shared" si="6"/>
        <v>2.0642804967129291</v>
      </c>
      <c r="I5" s="39">
        <f t="shared" si="7"/>
        <v>1.1414674819344079</v>
      </c>
      <c r="J5" s="40">
        <f>+J4+1763</f>
        <v>91777</v>
      </c>
      <c r="K5" s="38">
        <f t="shared" si="8"/>
        <v>0.27712825653486167</v>
      </c>
      <c r="L5" s="41">
        <f t="shared" si="9"/>
        <v>1.0195858422023241</v>
      </c>
      <c r="M5" s="41">
        <f t="shared" si="10"/>
        <v>0.13424932172548679</v>
      </c>
      <c r="N5" s="51" t="s">
        <v>30</v>
      </c>
      <c r="O5" s="55">
        <f t="shared" si="11"/>
        <v>42016</v>
      </c>
      <c r="P5" s="55" t="s">
        <v>35</v>
      </c>
      <c r="Q5" s="55">
        <f t="shared" si="12"/>
        <v>42022</v>
      </c>
    </row>
    <row r="6" spans="1:17" s="42" customFormat="1" x14ac:dyDescent="0.2">
      <c r="A6" s="36">
        <v>4</v>
      </c>
      <c r="B6" s="5" t="e">
        <f t="shared" si="0"/>
        <v>#REF!</v>
      </c>
      <c r="C6" s="6" t="e">
        <f>+'Traffic Overlook'!#REF!</f>
        <v>#REF!</v>
      </c>
      <c r="D6" s="6"/>
      <c r="E6" s="7" t="e">
        <f t="shared" si="4"/>
        <v>#REF!</v>
      </c>
      <c r="F6" s="8">
        <f t="shared" si="5"/>
        <v>0</v>
      </c>
      <c r="G6" s="37"/>
      <c r="H6" s="38" t="e">
        <f t="shared" si="6"/>
        <v>#DIV/0!</v>
      </c>
      <c r="I6" s="39">
        <f t="shared" si="7"/>
        <v>0</v>
      </c>
      <c r="J6" s="40"/>
      <c r="K6" s="38" t="e">
        <f t="shared" si="8"/>
        <v>#DIV/0!</v>
      </c>
      <c r="L6" s="41">
        <f t="shared" si="9"/>
        <v>0</v>
      </c>
      <c r="M6" s="41" t="e">
        <f t="shared" si="10"/>
        <v>#DIV/0!</v>
      </c>
      <c r="N6" s="51" t="s">
        <v>31</v>
      </c>
      <c r="O6" s="55">
        <f t="shared" si="11"/>
        <v>42023</v>
      </c>
      <c r="P6" s="55" t="s">
        <v>35</v>
      </c>
      <c r="Q6" s="55">
        <f t="shared" si="12"/>
        <v>42029</v>
      </c>
    </row>
    <row r="7" spans="1:17" s="42" customFormat="1" x14ac:dyDescent="0.2">
      <c r="A7" s="36">
        <v>5</v>
      </c>
      <c r="B7" s="5" t="e">
        <f t="shared" si="0"/>
        <v>#REF!</v>
      </c>
      <c r="C7" s="6" t="e">
        <f>+'Traffic Overlook'!#REF!</f>
        <v>#REF!</v>
      </c>
      <c r="D7" s="6"/>
      <c r="E7" s="7" t="e">
        <f t="shared" si="4"/>
        <v>#REF!</v>
      </c>
      <c r="F7" s="8" t="e">
        <f t="shared" si="5"/>
        <v>#DIV/0!</v>
      </c>
      <c r="G7" s="37"/>
      <c r="H7" s="38" t="e">
        <f t="shared" si="6"/>
        <v>#DIV/0!</v>
      </c>
      <c r="I7" s="39" t="e">
        <f t="shared" si="7"/>
        <v>#DIV/0!</v>
      </c>
      <c r="J7" s="40"/>
      <c r="K7" s="38" t="e">
        <f t="shared" si="8"/>
        <v>#DIV/0!</v>
      </c>
      <c r="L7" s="41" t="e">
        <f t="shared" si="9"/>
        <v>#DIV/0!</v>
      </c>
      <c r="M7" s="41" t="e">
        <f t="shared" si="10"/>
        <v>#DIV/0!</v>
      </c>
      <c r="N7" s="51" t="s">
        <v>32</v>
      </c>
      <c r="O7" s="55">
        <f t="shared" si="11"/>
        <v>42030</v>
      </c>
      <c r="P7" s="55" t="s">
        <v>35</v>
      </c>
      <c r="Q7" s="55">
        <f t="shared" si="12"/>
        <v>42036</v>
      </c>
    </row>
    <row r="8" spans="1:17" s="42" customFormat="1" x14ac:dyDescent="0.2">
      <c r="A8" s="36">
        <v>6</v>
      </c>
      <c r="B8" s="5" t="e">
        <f t="shared" si="0"/>
        <v>#REF!</v>
      </c>
      <c r="C8" s="6" t="e">
        <f>+'Traffic Overlook'!#REF!</f>
        <v>#REF!</v>
      </c>
      <c r="D8" s="6"/>
      <c r="E8" s="7" t="e">
        <f t="shared" si="4"/>
        <v>#REF!</v>
      </c>
      <c r="F8" s="8" t="e">
        <f t="shared" si="5"/>
        <v>#DIV/0!</v>
      </c>
      <c r="G8" s="37"/>
      <c r="H8" s="38" t="e">
        <f t="shared" si="6"/>
        <v>#DIV/0!</v>
      </c>
      <c r="I8" s="39" t="e">
        <f t="shared" si="7"/>
        <v>#DIV/0!</v>
      </c>
      <c r="J8" s="40"/>
      <c r="K8" s="38" t="e">
        <f t="shared" si="8"/>
        <v>#DIV/0!</v>
      </c>
      <c r="L8" s="41" t="e">
        <f t="shared" si="9"/>
        <v>#DIV/0!</v>
      </c>
      <c r="M8" s="41" t="e">
        <f t="shared" si="10"/>
        <v>#DIV/0!</v>
      </c>
      <c r="N8" s="51" t="s">
        <v>33</v>
      </c>
      <c r="O8" s="55">
        <f t="shared" si="11"/>
        <v>42037</v>
      </c>
      <c r="P8" s="55" t="s">
        <v>35</v>
      </c>
      <c r="Q8" s="55">
        <f t="shared" si="12"/>
        <v>42043</v>
      </c>
    </row>
    <row r="9" spans="1:17" s="42" customFormat="1" x14ac:dyDescent="0.2">
      <c r="A9" s="36">
        <v>7</v>
      </c>
      <c r="B9" s="5" t="e">
        <f t="shared" si="0"/>
        <v>#REF!</v>
      </c>
      <c r="C9" s="6" t="e">
        <f>+'Traffic Overlook'!#REF!</f>
        <v>#REF!</v>
      </c>
      <c r="D9" s="6"/>
      <c r="E9" s="7" t="e">
        <f t="shared" si="4"/>
        <v>#REF!</v>
      </c>
      <c r="F9" s="8" t="e">
        <f t="shared" si="5"/>
        <v>#DIV/0!</v>
      </c>
      <c r="G9" s="37"/>
      <c r="H9" s="38" t="e">
        <f t="shared" si="6"/>
        <v>#DIV/0!</v>
      </c>
      <c r="I9" s="39" t="e">
        <f t="shared" si="7"/>
        <v>#DIV/0!</v>
      </c>
      <c r="J9" s="40"/>
      <c r="K9" s="38" t="e">
        <f t="shared" si="8"/>
        <v>#DIV/0!</v>
      </c>
      <c r="L9" s="41" t="e">
        <f t="shared" si="9"/>
        <v>#DIV/0!</v>
      </c>
      <c r="M9" s="41" t="e">
        <f t="shared" si="10"/>
        <v>#DIV/0!</v>
      </c>
      <c r="N9" s="51" t="s">
        <v>34</v>
      </c>
      <c r="O9" s="55">
        <f t="shared" si="11"/>
        <v>42044</v>
      </c>
      <c r="P9" s="55" t="s">
        <v>35</v>
      </c>
      <c r="Q9" s="55">
        <f t="shared" si="12"/>
        <v>42050</v>
      </c>
    </row>
    <row r="10" spans="1:17" s="42" customFormat="1" x14ac:dyDescent="0.2">
      <c r="A10" s="36">
        <v>8</v>
      </c>
      <c r="B10" s="5" t="e">
        <f t="shared" si="0"/>
        <v>#REF!</v>
      </c>
      <c r="C10" s="6" t="e">
        <f>+'Traffic Overlook'!#REF!</f>
        <v>#REF!</v>
      </c>
      <c r="D10" s="6"/>
      <c r="E10" s="7" t="e">
        <f t="shared" si="4"/>
        <v>#REF!</v>
      </c>
      <c r="F10" s="8" t="e">
        <f t="shared" si="5"/>
        <v>#DIV/0!</v>
      </c>
      <c r="G10" s="37"/>
      <c r="H10" s="38" t="e">
        <f t="shared" si="6"/>
        <v>#DIV/0!</v>
      </c>
      <c r="I10" s="39" t="e">
        <f t="shared" si="7"/>
        <v>#DIV/0!</v>
      </c>
      <c r="J10" s="40"/>
      <c r="K10" s="38" t="e">
        <f t="shared" si="8"/>
        <v>#DIV/0!</v>
      </c>
      <c r="L10" s="41" t="e">
        <f t="shared" si="9"/>
        <v>#DIV/0!</v>
      </c>
      <c r="M10" s="41" t="e">
        <f t="shared" si="10"/>
        <v>#DIV/0!</v>
      </c>
      <c r="N10" s="51"/>
      <c r="O10" s="55">
        <f t="shared" si="11"/>
        <v>42051</v>
      </c>
      <c r="P10" s="55" t="s">
        <v>35</v>
      </c>
      <c r="Q10" s="55">
        <f t="shared" si="12"/>
        <v>42057</v>
      </c>
    </row>
    <row r="11" spans="1:17" s="42" customFormat="1" x14ac:dyDescent="0.2">
      <c r="A11" s="36">
        <v>9</v>
      </c>
      <c r="B11" s="5" t="e">
        <f t="shared" si="0"/>
        <v>#REF!</v>
      </c>
      <c r="C11" s="6" t="e">
        <f>+'Traffic Overlook'!#REF!</f>
        <v>#REF!</v>
      </c>
      <c r="D11" s="6"/>
      <c r="E11" s="7" t="e">
        <f t="shared" si="4"/>
        <v>#REF!</v>
      </c>
      <c r="F11" s="8" t="e">
        <f t="shared" si="5"/>
        <v>#DIV/0!</v>
      </c>
      <c r="G11" s="37"/>
      <c r="H11" s="38" t="e">
        <f t="shared" si="6"/>
        <v>#DIV/0!</v>
      </c>
      <c r="I11" s="39" t="e">
        <f t="shared" si="7"/>
        <v>#DIV/0!</v>
      </c>
      <c r="J11" s="40"/>
      <c r="K11" s="38" t="e">
        <f t="shared" si="8"/>
        <v>#DIV/0!</v>
      </c>
      <c r="L11" s="41" t="e">
        <f t="shared" si="9"/>
        <v>#DIV/0!</v>
      </c>
      <c r="M11" s="41" t="e">
        <f t="shared" si="10"/>
        <v>#DIV/0!</v>
      </c>
      <c r="N11" s="51"/>
      <c r="O11" s="55">
        <f t="shared" si="11"/>
        <v>42058</v>
      </c>
      <c r="P11" s="55" t="s">
        <v>35</v>
      </c>
      <c r="Q11" s="55">
        <f t="shared" si="12"/>
        <v>42064</v>
      </c>
    </row>
    <row r="12" spans="1:17" s="42" customFormat="1" x14ac:dyDescent="0.2">
      <c r="A12" s="36">
        <v>10</v>
      </c>
      <c r="B12" s="5" t="e">
        <f t="shared" si="0"/>
        <v>#REF!</v>
      </c>
      <c r="C12" s="6" t="e">
        <f>+'Traffic Overlook'!#REF!</f>
        <v>#REF!</v>
      </c>
      <c r="D12" s="6"/>
      <c r="E12" s="7" t="e">
        <f t="shared" si="4"/>
        <v>#REF!</v>
      </c>
      <c r="F12" s="8" t="e">
        <f t="shared" si="5"/>
        <v>#DIV/0!</v>
      </c>
      <c r="G12" s="37"/>
      <c r="H12" s="38" t="e">
        <f t="shared" si="6"/>
        <v>#DIV/0!</v>
      </c>
      <c r="I12" s="39" t="e">
        <f t="shared" si="7"/>
        <v>#DIV/0!</v>
      </c>
      <c r="J12" s="40"/>
      <c r="K12" s="38" t="e">
        <f t="shared" si="8"/>
        <v>#DIV/0!</v>
      </c>
      <c r="L12" s="41" t="e">
        <f t="shared" si="9"/>
        <v>#DIV/0!</v>
      </c>
      <c r="M12" s="41" t="e">
        <f t="shared" si="10"/>
        <v>#DIV/0!</v>
      </c>
      <c r="N12" s="51"/>
      <c r="O12" s="55">
        <f t="shared" si="11"/>
        <v>42065</v>
      </c>
      <c r="P12" s="55" t="s">
        <v>35</v>
      </c>
      <c r="Q12" s="55">
        <f t="shared" si="12"/>
        <v>42071</v>
      </c>
    </row>
    <row r="13" spans="1:17" s="42" customFormat="1" x14ac:dyDescent="0.2">
      <c r="A13" s="36">
        <v>11</v>
      </c>
      <c r="B13" s="5" t="e">
        <f t="shared" si="0"/>
        <v>#REF!</v>
      </c>
      <c r="C13" s="6" t="e">
        <f>+'Traffic Overlook'!#REF!</f>
        <v>#REF!</v>
      </c>
      <c r="D13" s="6"/>
      <c r="E13" s="7" t="e">
        <f t="shared" si="4"/>
        <v>#REF!</v>
      </c>
      <c r="F13" s="8" t="e">
        <f t="shared" si="5"/>
        <v>#DIV/0!</v>
      </c>
      <c r="G13" s="37"/>
      <c r="H13" s="38" t="e">
        <f t="shared" si="6"/>
        <v>#DIV/0!</v>
      </c>
      <c r="I13" s="39" t="e">
        <f t="shared" si="7"/>
        <v>#DIV/0!</v>
      </c>
      <c r="J13" s="40"/>
      <c r="K13" s="38" t="e">
        <f t="shared" si="8"/>
        <v>#DIV/0!</v>
      </c>
      <c r="L13" s="41" t="e">
        <f t="shared" si="9"/>
        <v>#DIV/0!</v>
      </c>
      <c r="M13" s="41" t="e">
        <f t="shared" si="10"/>
        <v>#DIV/0!</v>
      </c>
      <c r="N13" s="51"/>
      <c r="O13" s="55">
        <f t="shared" si="11"/>
        <v>42072</v>
      </c>
      <c r="P13" s="55" t="s">
        <v>35</v>
      </c>
      <c r="Q13" s="55">
        <f t="shared" si="12"/>
        <v>42078</v>
      </c>
    </row>
    <row r="14" spans="1:17" s="42" customFormat="1" x14ac:dyDescent="0.2">
      <c r="A14" s="36">
        <v>12</v>
      </c>
      <c r="B14" s="5" t="e">
        <f t="shared" si="0"/>
        <v>#REF!</v>
      </c>
      <c r="C14" s="6" t="e">
        <f>+'Traffic Overlook'!#REF!</f>
        <v>#REF!</v>
      </c>
      <c r="D14" s="6"/>
      <c r="E14" s="7" t="e">
        <f t="shared" si="4"/>
        <v>#REF!</v>
      </c>
      <c r="F14" s="8" t="e">
        <f t="shared" si="5"/>
        <v>#DIV/0!</v>
      </c>
      <c r="G14" s="37"/>
      <c r="H14" s="38" t="e">
        <f t="shared" si="6"/>
        <v>#DIV/0!</v>
      </c>
      <c r="I14" s="39" t="e">
        <f t="shared" si="7"/>
        <v>#DIV/0!</v>
      </c>
      <c r="J14" s="40"/>
      <c r="K14" s="38" t="e">
        <f t="shared" si="8"/>
        <v>#DIV/0!</v>
      </c>
      <c r="L14" s="41" t="e">
        <f t="shared" si="9"/>
        <v>#DIV/0!</v>
      </c>
      <c r="M14" s="41" t="e">
        <f t="shared" si="10"/>
        <v>#DIV/0!</v>
      </c>
      <c r="N14" s="51"/>
      <c r="O14" s="55">
        <f t="shared" si="11"/>
        <v>42079</v>
      </c>
      <c r="P14" s="55" t="s">
        <v>35</v>
      </c>
      <c r="Q14" s="55">
        <f t="shared" si="12"/>
        <v>42085</v>
      </c>
    </row>
    <row r="15" spans="1:17" s="42" customFormat="1" x14ac:dyDescent="0.2">
      <c r="A15" s="36">
        <v>13</v>
      </c>
      <c r="B15" s="5" t="e">
        <f t="shared" si="0"/>
        <v>#REF!</v>
      </c>
      <c r="C15" s="6" t="e">
        <f>+'Traffic Overlook'!#REF!</f>
        <v>#REF!</v>
      </c>
      <c r="D15" s="6"/>
      <c r="E15" s="7" t="e">
        <f t="shared" si="4"/>
        <v>#REF!</v>
      </c>
      <c r="F15" s="8" t="e">
        <f t="shared" si="5"/>
        <v>#DIV/0!</v>
      </c>
      <c r="G15" s="37"/>
      <c r="H15" s="38" t="e">
        <f t="shared" si="6"/>
        <v>#DIV/0!</v>
      </c>
      <c r="I15" s="39" t="e">
        <f t="shared" si="7"/>
        <v>#DIV/0!</v>
      </c>
      <c r="J15" s="40"/>
      <c r="K15" s="38" t="e">
        <f t="shared" si="8"/>
        <v>#DIV/0!</v>
      </c>
      <c r="L15" s="41" t="e">
        <f t="shared" si="9"/>
        <v>#DIV/0!</v>
      </c>
      <c r="M15" s="41" t="e">
        <f t="shared" si="10"/>
        <v>#DIV/0!</v>
      </c>
      <c r="N15" s="51"/>
      <c r="O15" s="55">
        <f t="shared" si="11"/>
        <v>42086</v>
      </c>
      <c r="P15" s="55" t="s">
        <v>35</v>
      </c>
      <c r="Q15" s="55">
        <f t="shared" si="12"/>
        <v>42092</v>
      </c>
    </row>
    <row r="16" spans="1:17" s="42" customFormat="1" x14ac:dyDescent="0.2">
      <c r="A16" s="36">
        <v>14</v>
      </c>
      <c r="B16" s="5" t="e">
        <f t="shared" si="0"/>
        <v>#REF!</v>
      </c>
      <c r="C16" s="6" t="e">
        <f>+'Traffic Overlook'!#REF!</f>
        <v>#REF!</v>
      </c>
      <c r="D16" s="6"/>
      <c r="E16" s="7" t="e">
        <f t="shared" si="4"/>
        <v>#REF!</v>
      </c>
      <c r="F16" s="8" t="e">
        <f t="shared" si="5"/>
        <v>#DIV/0!</v>
      </c>
      <c r="G16" s="37"/>
      <c r="H16" s="38" t="e">
        <f t="shared" si="6"/>
        <v>#DIV/0!</v>
      </c>
      <c r="I16" s="39" t="e">
        <f t="shared" si="7"/>
        <v>#DIV/0!</v>
      </c>
      <c r="J16" s="40"/>
      <c r="K16" s="38" t="e">
        <f t="shared" si="8"/>
        <v>#DIV/0!</v>
      </c>
      <c r="L16" s="41" t="e">
        <f t="shared" si="9"/>
        <v>#DIV/0!</v>
      </c>
      <c r="M16" s="41" t="e">
        <f t="shared" si="10"/>
        <v>#DIV/0!</v>
      </c>
      <c r="N16" s="51"/>
      <c r="O16" s="55">
        <f t="shared" si="11"/>
        <v>42093</v>
      </c>
      <c r="P16" s="55" t="s">
        <v>35</v>
      </c>
      <c r="Q16" s="55">
        <f t="shared" si="12"/>
        <v>42099</v>
      </c>
    </row>
    <row r="17" spans="1:17" s="42" customFormat="1" x14ac:dyDescent="0.2">
      <c r="A17" s="36">
        <v>15</v>
      </c>
      <c r="B17" s="5" t="e">
        <f t="shared" si="0"/>
        <v>#REF!</v>
      </c>
      <c r="C17" s="6" t="e">
        <f>+'Traffic Overlook'!#REF!</f>
        <v>#REF!</v>
      </c>
      <c r="D17" s="6"/>
      <c r="E17" s="7" t="e">
        <f t="shared" si="4"/>
        <v>#REF!</v>
      </c>
      <c r="F17" s="8" t="e">
        <f t="shared" si="5"/>
        <v>#DIV/0!</v>
      </c>
      <c r="G17" s="37"/>
      <c r="H17" s="38" t="e">
        <f t="shared" si="6"/>
        <v>#DIV/0!</v>
      </c>
      <c r="I17" s="39" t="e">
        <f t="shared" si="7"/>
        <v>#DIV/0!</v>
      </c>
      <c r="J17" s="40"/>
      <c r="K17" s="38" t="e">
        <f t="shared" si="8"/>
        <v>#DIV/0!</v>
      </c>
      <c r="L17" s="41" t="e">
        <f t="shared" si="9"/>
        <v>#DIV/0!</v>
      </c>
      <c r="M17" s="41" t="e">
        <f t="shared" si="10"/>
        <v>#DIV/0!</v>
      </c>
      <c r="N17" s="51"/>
      <c r="O17" s="55">
        <f t="shared" si="11"/>
        <v>42100</v>
      </c>
      <c r="P17" s="55" t="s">
        <v>35</v>
      </c>
      <c r="Q17" s="55">
        <f t="shared" si="12"/>
        <v>42106</v>
      </c>
    </row>
    <row r="18" spans="1:17" s="42" customFormat="1" x14ac:dyDescent="0.2">
      <c r="A18" s="36">
        <v>16</v>
      </c>
      <c r="B18" s="5" t="e">
        <f t="shared" si="0"/>
        <v>#REF!</v>
      </c>
      <c r="C18" s="6" t="e">
        <f>+'Traffic Overlook'!#REF!</f>
        <v>#REF!</v>
      </c>
      <c r="D18" s="6"/>
      <c r="E18" s="7" t="e">
        <f t="shared" si="4"/>
        <v>#REF!</v>
      </c>
      <c r="F18" s="8" t="e">
        <f t="shared" si="5"/>
        <v>#DIV/0!</v>
      </c>
      <c r="G18" s="37"/>
      <c r="H18" s="38" t="e">
        <f t="shared" si="6"/>
        <v>#DIV/0!</v>
      </c>
      <c r="I18" s="39" t="e">
        <f t="shared" si="7"/>
        <v>#DIV/0!</v>
      </c>
      <c r="J18" s="40"/>
      <c r="K18" s="38" t="e">
        <f t="shared" si="8"/>
        <v>#DIV/0!</v>
      </c>
      <c r="L18" s="41" t="e">
        <f t="shared" si="9"/>
        <v>#DIV/0!</v>
      </c>
      <c r="M18" s="41" t="e">
        <f t="shared" si="10"/>
        <v>#DIV/0!</v>
      </c>
      <c r="N18" s="51"/>
      <c r="O18" s="55">
        <f t="shared" si="11"/>
        <v>42107</v>
      </c>
      <c r="P18" s="55" t="s">
        <v>35</v>
      </c>
      <c r="Q18" s="55">
        <f t="shared" si="12"/>
        <v>42113</v>
      </c>
    </row>
    <row r="19" spans="1:17" s="42" customFormat="1" x14ac:dyDescent="0.2">
      <c r="A19" s="36">
        <v>17</v>
      </c>
      <c r="B19" s="5" t="e">
        <f t="shared" si="0"/>
        <v>#REF!</v>
      </c>
      <c r="C19" s="6" t="e">
        <f>+'Traffic Overlook'!#REF!</f>
        <v>#REF!</v>
      </c>
      <c r="D19" s="6"/>
      <c r="E19" s="7" t="e">
        <f t="shared" si="4"/>
        <v>#REF!</v>
      </c>
      <c r="F19" s="8" t="e">
        <f t="shared" si="5"/>
        <v>#DIV/0!</v>
      </c>
      <c r="G19" s="37"/>
      <c r="H19" s="38" t="e">
        <f t="shared" si="6"/>
        <v>#DIV/0!</v>
      </c>
      <c r="I19" s="39" t="e">
        <f t="shared" si="7"/>
        <v>#DIV/0!</v>
      </c>
      <c r="J19" s="40"/>
      <c r="K19" s="38" t="e">
        <f t="shared" si="8"/>
        <v>#DIV/0!</v>
      </c>
      <c r="L19" s="41" t="e">
        <f t="shared" si="9"/>
        <v>#DIV/0!</v>
      </c>
      <c r="M19" s="41" t="e">
        <f t="shared" si="10"/>
        <v>#DIV/0!</v>
      </c>
      <c r="N19" s="51"/>
      <c r="O19" s="55">
        <f t="shared" si="11"/>
        <v>42114</v>
      </c>
      <c r="P19" s="55" t="s">
        <v>35</v>
      </c>
      <c r="Q19" s="55">
        <f t="shared" si="12"/>
        <v>42120</v>
      </c>
    </row>
    <row r="20" spans="1:17" s="42" customFormat="1" x14ac:dyDescent="0.2">
      <c r="A20" s="36">
        <v>18</v>
      </c>
      <c r="B20" s="5" t="e">
        <f t="shared" si="0"/>
        <v>#REF!</v>
      </c>
      <c r="C20" s="6" t="e">
        <f>+'Traffic Overlook'!#REF!</f>
        <v>#REF!</v>
      </c>
      <c r="D20" s="6"/>
      <c r="E20" s="7" t="e">
        <f t="shared" si="4"/>
        <v>#REF!</v>
      </c>
      <c r="F20" s="8" t="e">
        <f t="shared" si="5"/>
        <v>#DIV/0!</v>
      </c>
      <c r="G20" s="37"/>
      <c r="H20" s="38" t="e">
        <f t="shared" si="6"/>
        <v>#DIV/0!</v>
      </c>
      <c r="I20" s="39" t="e">
        <f t="shared" si="7"/>
        <v>#DIV/0!</v>
      </c>
      <c r="J20" s="40"/>
      <c r="K20" s="38" t="e">
        <f t="shared" si="8"/>
        <v>#DIV/0!</v>
      </c>
      <c r="L20" s="41" t="e">
        <f t="shared" si="9"/>
        <v>#DIV/0!</v>
      </c>
      <c r="M20" s="41" t="e">
        <f t="shared" si="10"/>
        <v>#DIV/0!</v>
      </c>
      <c r="N20" s="51"/>
      <c r="O20" s="55">
        <f t="shared" si="11"/>
        <v>42121</v>
      </c>
      <c r="P20" s="55" t="s">
        <v>35</v>
      </c>
      <c r="Q20" s="55">
        <f t="shared" si="12"/>
        <v>42127</v>
      </c>
    </row>
    <row r="21" spans="1:17" s="42" customFormat="1" x14ac:dyDescent="0.2">
      <c r="A21" s="36">
        <v>19</v>
      </c>
      <c r="B21" s="5" t="e">
        <f t="shared" si="0"/>
        <v>#REF!</v>
      </c>
      <c r="C21" s="6" t="e">
        <f>+'Traffic Overlook'!#REF!</f>
        <v>#REF!</v>
      </c>
      <c r="D21" s="6"/>
      <c r="E21" s="7" t="e">
        <f t="shared" si="4"/>
        <v>#REF!</v>
      </c>
      <c r="F21" s="8" t="e">
        <f t="shared" si="5"/>
        <v>#DIV/0!</v>
      </c>
      <c r="G21" s="37"/>
      <c r="H21" s="38" t="e">
        <f t="shared" si="6"/>
        <v>#DIV/0!</v>
      </c>
      <c r="I21" s="39" t="e">
        <f t="shared" si="7"/>
        <v>#DIV/0!</v>
      </c>
      <c r="J21" s="40"/>
      <c r="K21" s="38" t="e">
        <f t="shared" si="8"/>
        <v>#DIV/0!</v>
      </c>
      <c r="L21" s="41" t="e">
        <f>J21/#REF!</f>
        <v>#REF!</v>
      </c>
      <c r="M21" s="41" t="e">
        <f t="shared" si="10"/>
        <v>#DIV/0!</v>
      </c>
      <c r="N21" s="51"/>
      <c r="O21" s="55">
        <f t="shared" si="11"/>
        <v>42128</v>
      </c>
      <c r="P21" s="55" t="s">
        <v>35</v>
      </c>
      <c r="Q21" s="55">
        <f t="shared" si="12"/>
        <v>42134</v>
      </c>
    </row>
    <row r="22" spans="1:17" s="42" customFormat="1" x14ac:dyDescent="0.2">
      <c r="A22" s="36">
        <v>20</v>
      </c>
      <c r="B22" s="5" t="e">
        <f t="shared" si="0"/>
        <v>#REF!</v>
      </c>
      <c r="C22" s="6" t="e">
        <f>+'Traffic Overlook'!#REF!</f>
        <v>#REF!</v>
      </c>
      <c r="D22" s="6"/>
      <c r="E22" s="7" t="e">
        <f t="shared" si="4"/>
        <v>#REF!</v>
      </c>
      <c r="F22" s="8" t="e">
        <f t="shared" si="5"/>
        <v>#DIV/0!</v>
      </c>
      <c r="G22" s="37"/>
      <c r="H22" s="38" t="e">
        <f t="shared" si="6"/>
        <v>#DIV/0!</v>
      </c>
      <c r="I22" s="39" t="e">
        <f t="shared" si="7"/>
        <v>#DIV/0!</v>
      </c>
      <c r="J22" s="40"/>
      <c r="K22" s="38" t="e">
        <f t="shared" si="8"/>
        <v>#DIV/0!</v>
      </c>
      <c r="L22" s="41" t="e">
        <f t="shared" ref="L22:L42" si="13">J22/J21</f>
        <v>#DIV/0!</v>
      </c>
      <c r="M22" s="41" t="e">
        <f t="shared" si="10"/>
        <v>#DIV/0!</v>
      </c>
      <c r="N22" s="51"/>
      <c r="O22" s="55">
        <f t="shared" si="11"/>
        <v>42135</v>
      </c>
      <c r="P22" s="55" t="s">
        <v>35</v>
      </c>
      <c r="Q22" s="55">
        <f t="shared" si="12"/>
        <v>42141</v>
      </c>
    </row>
    <row r="23" spans="1:17" s="42" customFormat="1" x14ac:dyDescent="0.2">
      <c r="A23" s="36">
        <v>21</v>
      </c>
      <c r="B23" s="5" t="e">
        <f t="shared" si="0"/>
        <v>#REF!</v>
      </c>
      <c r="C23" s="6" t="e">
        <f>+'Traffic Overlook'!#REF!</f>
        <v>#REF!</v>
      </c>
      <c r="D23" s="6"/>
      <c r="E23" s="7" t="e">
        <f t="shared" si="4"/>
        <v>#REF!</v>
      </c>
      <c r="F23" s="8" t="e">
        <f t="shared" si="5"/>
        <v>#DIV/0!</v>
      </c>
      <c r="G23" s="37"/>
      <c r="H23" s="38" t="e">
        <f t="shared" si="6"/>
        <v>#DIV/0!</v>
      </c>
      <c r="I23" s="39" t="e">
        <f t="shared" si="7"/>
        <v>#DIV/0!</v>
      </c>
      <c r="J23" s="40"/>
      <c r="K23" s="38" t="e">
        <f t="shared" si="8"/>
        <v>#DIV/0!</v>
      </c>
      <c r="L23" s="41" t="e">
        <f t="shared" si="9"/>
        <v>#DIV/0!</v>
      </c>
      <c r="M23" s="41" t="e">
        <f t="shared" si="10"/>
        <v>#DIV/0!</v>
      </c>
      <c r="N23" s="51"/>
      <c r="O23" s="55">
        <f t="shared" si="11"/>
        <v>42142</v>
      </c>
      <c r="P23" s="55" t="s">
        <v>35</v>
      </c>
      <c r="Q23" s="55">
        <f t="shared" si="12"/>
        <v>42148</v>
      </c>
    </row>
    <row r="24" spans="1:17" s="42" customFormat="1" x14ac:dyDescent="0.2">
      <c r="A24" s="36">
        <v>22</v>
      </c>
      <c r="B24" s="5" t="e">
        <f t="shared" si="0"/>
        <v>#REF!</v>
      </c>
      <c r="C24" s="6" t="e">
        <f>+'Traffic Overlook'!#REF!</f>
        <v>#REF!</v>
      </c>
      <c r="D24" s="6"/>
      <c r="E24" s="7" t="e">
        <f t="shared" si="4"/>
        <v>#REF!</v>
      </c>
      <c r="F24" s="8" t="e">
        <f t="shared" si="5"/>
        <v>#DIV/0!</v>
      </c>
      <c r="G24" s="37"/>
      <c r="H24" s="38" t="e">
        <f t="shared" si="6"/>
        <v>#DIV/0!</v>
      </c>
      <c r="I24" s="39" t="e">
        <f t="shared" si="7"/>
        <v>#DIV/0!</v>
      </c>
      <c r="J24" s="40"/>
      <c r="K24" s="38" t="e">
        <f t="shared" si="8"/>
        <v>#DIV/0!</v>
      </c>
      <c r="L24" s="41" t="e">
        <f t="shared" si="9"/>
        <v>#DIV/0!</v>
      </c>
      <c r="M24" s="41" t="e">
        <f t="shared" si="10"/>
        <v>#DIV/0!</v>
      </c>
      <c r="N24" s="51"/>
      <c r="O24" s="55">
        <f t="shared" si="11"/>
        <v>42149</v>
      </c>
      <c r="P24" s="55" t="s">
        <v>35</v>
      </c>
      <c r="Q24" s="55">
        <f t="shared" si="12"/>
        <v>42155</v>
      </c>
    </row>
    <row r="25" spans="1:17" s="42" customFormat="1" x14ac:dyDescent="0.2">
      <c r="A25" s="36">
        <v>23</v>
      </c>
      <c r="B25" s="5" t="e">
        <f t="shared" si="0"/>
        <v>#REF!</v>
      </c>
      <c r="C25" s="6" t="e">
        <f>+'Traffic Overlook'!#REF!</f>
        <v>#REF!</v>
      </c>
      <c r="D25" s="6"/>
      <c r="E25" s="7" t="e">
        <f t="shared" si="4"/>
        <v>#REF!</v>
      </c>
      <c r="F25" s="8" t="e">
        <f t="shared" si="5"/>
        <v>#DIV/0!</v>
      </c>
      <c r="G25" s="37"/>
      <c r="H25" s="38" t="e">
        <f t="shared" si="6"/>
        <v>#DIV/0!</v>
      </c>
      <c r="I25" s="39" t="e">
        <f t="shared" si="7"/>
        <v>#DIV/0!</v>
      </c>
      <c r="J25" s="40"/>
      <c r="K25" s="38" t="e">
        <f t="shared" si="8"/>
        <v>#DIV/0!</v>
      </c>
      <c r="L25" s="41" t="e">
        <f t="shared" si="9"/>
        <v>#DIV/0!</v>
      </c>
      <c r="M25" s="41" t="e">
        <f t="shared" si="10"/>
        <v>#DIV/0!</v>
      </c>
      <c r="N25" s="51"/>
      <c r="O25" s="55">
        <f t="shared" si="11"/>
        <v>42156</v>
      </c>
      <c r="P25" s="55" t="s">
        <v>35</v>
      </c>
      <c r="Q25" s="55">
        <f t="shared" si="12"/>
        <v>42162</v>
      </c>
    </row>
    <row r="26" spans="1:17" s="42" customFormat="1" x14ac:dyDescent="0.2">
      <c r="A26" s="36">
        <v>24</v>
      </c>
      <c r="B26" s="5" t="e">
        <f t="shared" si="0"/>
        <v>#REF!</v>
      </c>
      <c r="C26" s="6" t="e">
        <f>+'Traffic Overlook'!#REF!</f>
        <v>#REF!</v>
      </c>
      <c r="D26" s="6"/>
      <c r="E26" s="7" t="e">
        <f t="shared" si="4"/>
        <v>#REF!</v>
      </c>
      <c r="F26" s="8" t="e">
        <f t="shared" si="5"/>
        <v>#DIV/0!</v>
      </c>
      <c r="G26" s="37"/>
      <c r="H26" s="38" t="e">
        <f t="shared" si="6"/>
        <v>#DIV/0!</v>
      </c>
      <c r="I26" s="39" t="e">
        <f t="shared" si="7"/>
        <v>#DIV/0!</v>
      </c>
      <c r="J26" s="40"/>
      <c r="K26" s="38" t="e">
        <f t="shared" si="8"/>
        <v>#DIV/0!</v>
      </c>
      <c r="L26" s="41" t="e">
        <f t="shared" si="9"/>
        <v>#DIV/0!</v>
      </c>
      <c r="M26" s="41" t="e">
        <f t="shared" si="10"/>
        <v>#DIV/0!</v>
      </c>
      <c r="N26" s="51"/>
      <c r="O26" s="55">
        <f t="shared" si="11"/>
        <v>42163</v>
      </c>
      <c r="P26" s="55" t="s">
        <v>35</v>
      </c>
      <c r="Q26" s="55">
        <f t="shared" si="12"/>
        <v>42169</v>
      </c>
    </row>
    <row r="27" spans="1:17" s="42" customFormat="1" x14ac:dyDescent="0.2">
      <c r="A27" s="36">
        <v>25</v>
      </c>
      <c r="B27" s="5" t="e">
        <f t="shared" si="0"/>
        <v>#REF!</v>
      </c>
      <c r="C27" s="6" t="e">
        <f>+'Traffic Overlook'!#REF!</f>
        <v>#REF!</v>
      </c>
      <c r="D27" s="6"/>
      <c r="E27" s="7" t="e">
        <f t="shared" si="4"/>
        <v>#REF!</v>
      </c>
      <c r="F27" s="8" t="e">
        <f t="shared" si="5"/>
        <v>#DIV/0!</v>
      </c>
      <c r="G27" s="37"/>
      <c r="H27" s="38" t="e">
        <f t="shared" si="6"/>
        <v>#DIV/0!</v>
      </c>
      <c r="I27" s="39" t="e">
        <f t="shared" si="7"/>
        <v>#DIV/0!</v>
      </c>
      <c r="J27" s="40"/>
      <c r="K27" s="38" t="e">
        <f t="shared" si="8"/>
        <v>#DIV/0!</v>
      </c>
      <c r="L27" s="41" t="e">
        <f t="shared" si="9"/>
        <v>#DIV/0!</v>
      </c>
      <c r="M27" s="41" t="e">
        <f t="shared" si="10"/>
        <v>#DIV/0!</v>
      </c>
      <c r="N27" s="51"/>
      <c r="O27" s="55">
        <f t="shared" si="11"/>
        <v>42170</v>
      </c>
      <c r="P27" s="55" t="s">
        <v>35</v>
      </c>
      <c r="Q27" s="55">
        <f t="shared" si="12"/>
        <v>42176</v>
      </c>
    </row>
    <row r="28" spans="1:17" s="42" customFormat="1" x14ac:dyDescent="0.2">
      <c r="A28" s="36">
        <v>26</v>
      </c>
      <c r="B28" s="5" t="e">
        <f t="shared" si="0"/>
        <v>#REF!</v>
      </c>
      <c r="C28" s="6" t="e">
        <f>+'Traffic Overlook'!#REF!</f>
        <v>#REF!</v>
      </c>
      <c r="D28" s="6"/>
      <c r="E28" s="7" t="e">
        <f t="shared" si="4"/>
        <v>#REF!</v>
      </c>
      <c r="F28" s="8" t="e">
        <f t="shared" si="5"/>
        <v>#DIV/0!</v>
      </c>
      <c r="G28" s="37"/>
      <c r="H28" s="38" t="e">
        <f t="shared" si="6"/>
        <v>#DIV/0!</v>
      </c>
      <c r="I28" s="39" t="e">
        <f t="shared" si="7"/>
        <v>#DIV/0!</v>
      </c>
      <c r="J28" s="40"/>
      <c r="K28" s="38" t="e">
        <f t="shared" si="8"/>
        <v>#DIV/0!</v>
      </c>
      <c r="L28" s="41" t="e">
        <f t="shared" si="9"/>
        <v>#DIV/0!</v>
      </c>
      <c r="M28" s="41" t="e">
        <f t="shared" si="10"/>
        <v>#DIV/0!</v>
      </c>
      <c r="N28" s="51"/>
      <c r="O28" s="55">
        <f t="shared" si="11"/>
        <v>42177</v>
      </c>
      <c r="P28" s="55" t="s">
        <v>35</v>
      </c>
      <c r="Q28" s="55">
        <f t="shared" si="12"/>
        <v>42183</v>
      </c>
    </row>
    <row r="29" spans="1:17" s="42" customFormat="1" x14ac:dyDescent="0.2">
      <c r="A29" s="36">
        <v>27</v>
      </c>
      <c r="B29" s="5" t="e">
        <f t="shared" si="0"/>
        <v>#REF!</v>
      </c>
      <c r="C29" s="6" t="e">
        <f>+'Traffic Overlook'!#REF!</f>
        <v>#REF!</v>
      </c>
      <c r="D29" s="6"/>
      <c r="E29" s="7" t="e">
        <f t="shared" si="4"/>
        <v>#REF!</v>
      </c>
      <c r="F29" s="8" t="e">
        <f t="shared" si="5"/>
        <v>#DIV/0!</v>
      </c>
      <c r="G29" s="37"/>
      <c r="H29" s="38" t="e">
        <f t="shared" si="6"/>
        <v>#DIV/0!</v>
      </c>
      <c r="I29" s="39" t="e">
        <f t="shared" si="7"/>
        <v>#DIV/0!</v>
      </c>
      <c r="J29" s="40"/>
      <c r="K29" s="38" t="e">
        <f t="shared" si="8"/>
        <v>#DIV/0!</v>
      </c>
      <c r="L29" s="41" t="e">
        <f t="shared" si="9"/>
        <v>#DIV/0!</v>
      </c>
      <c r="M29" s="41" t="e">
        <f t="shared" si="10"/>
        <v>#DIV/0!</v>
      </c>
      <c r="N29" s="51"/>
      <c r="O29" s="55">
        <f t="shared" si="11"/>
        <v>42184</v>
      </c>
      <c r="P29" s="55" t="s">
        <v>35</v>
      </c>
      <c r="Q29" s="55">
        <f t="shared" si="12"/>
        <v>42190</v>
      </c>
    </row>
    <row r="30" spans="1:17" s="42" customFormat="1" x14ac:dyDescent="0.2">
      <c r="A30" s="36">
        <v>28</v>
      </c>
      <c r="B30" s="5" t="e">
        <f t="shared" si="0"/>
        <v>#REF!</v>
      </c>
      <c r="C30" s="6" t="e">
        <f>+'Traffic Overlook'!#REF!</f>
        <v>#REF!</v>
      </c>
      <c r="D30" s="6"/>
      <c r="E30" s="7" t="e">
        <f t="shared" si="4"/>
        <v>#REF!</v>
      </c>
      <c r="F30" s="8" t="e">
        <f t="shared" si="5"/>
        <v>#DIV/0!</v>
      </c>
      <c r="G30" s="37"/>
      <c r="H30" s="38" t="e">
        <f t="shared" si="6"/>
        <v>#DIV/0!</v>
      </c>
      <c r="I30" s="39" t="e">
        <f t="shared" si="7"/>
        <v>#DIV/0!</v>
      </c>
      <c r="J30" s="40"/>
      <c r="K30" s="38" t="e">
        <f t="shared" si="8"/>
        <v>#DIV/0!</v>
      </c>
      <c r="L30" s="41" t="e">
        <f t="shared" si="9"/>
        <v>#DIV/0!</v>
      </c>
      <c r="M30" s="41" t="e">
        <f t="shared" si="10"/>
        <v>#DIV/0!</v>
      </c>
      <c r="N30" s="51"/>
      <c r="O30" s="55">
        <f t="shared" si="11"/>
        <v>42191</v>
      </c>
      <c r="P30" s="55" t="s">
        <v>35</v>
      </c>
      <c r="Q30" s="55">
        <f t="shared" si="12"/>
        <v>42197</v>
      </c>
    </row>
    <row r="31" spans="1:17" s="42" customFormat="1" x14ac:dyDescent="0.2">
      <c r="A31" s="36">
        <v>29</v>
      </c>
      <c r="B31" s="5" t="e">
        <f t="shared" si="0"/>
        <v>#REF!</v>
      </c>
      <c r="C31" s="6" t="e">
        <f>+'Traffic Overlook'!#REF!</f>
        <v>#REF!</v>
      </c>
      <c r="D31" s="6"/>
      <c r="E31" s="7" t="e">
        <f t="shared" si="4"/>
        <v>#REF!</v>
      </c>
      <c r="F31" s="8" t="e">
        <f t="shared" si="5"/>
        <v>#DIV/0!</v>
      </c>
      <c r="G31" s="37"/>
      <c r="H31" s="38" t="e">
        <f t="shared" si="6"/>
        <v>#DIV/0!</v>
      </c>
      <c r="I31" s="39" t="e">
        <f t="shared" si="7"/>
        <v>#DIV/0!</v>
      </c>
      <c r="J31" s="40"/>
      <c r="K31" s="38" t="e">
        <f t="shared" si="8"/>
        <v>#DIV/0!</v>
      </c>
      <c r="L31" s="41" t="e">
        <f t="shared" si="9"/>
        <v>#DIV/0!</v>
      </c>
      <c r="M31" s="41" t="e">
        <f t="shared" si="10"/>
        <v>#DIV/0!</v>
      </c>
      <c r="N31" s="51"/>
      <c r="O31" s="55">
        <f t="shared" si="11"/>
        <v>42198</v>
      </c>
      <c r="P31" s="55" t="s">
        <v>35</v>
      </c>
      <c r="Q31" s="55">
        <f t="shared" si="12"/>
        <v>42204</v>
      </c>
    </row>
    <row r="32" spans="1:17" s="42" customFormat="1" x14ac:dyDescent="0.2">
      <c r="A32" s="36">
        <v>30</v>
      </c>
      <c r="B32" s="5" t="e">
        <f t="shared" si="0"/>
        <v>#REF!</v>
      </c>
      <c r="C32" s="6" t="e">
        <f>+'Traffic Overlook'!#REF!</f>
        <v>#REF!</v>
      </c>
      <c r="D32" s="6"/>
      <c r="E32" s="7" t="e">
        <f t="shared" si="4"/>
        <v>#REF!</v>
      </c>
      <c r="F32" s="8" t="e">
        <f t="shared" si="5"/>
        <v>#DIV/0!</v>
      </c>
      <c r="G32" s="37"/>
      <c r="H32" s="38" t="e">
        <f t="shared" si="6"/>
        <v>#DIV/0!</v>
      </c>
      <c r="I32" s="39" t="e">
        <f t="shared" si="7"/>
        <v>#DIV/0!</v>
      </c>
      <c r="J32" s="40"/>
      <c r="K32" s="38" t="e">
        <f t="shared" si="8"/>
        <v>#DIV/0!</v>
      </c>
      <c r="L32" s="41" t="e">
        <f t="shared" si="9"/>
        <v>#DIV/0!</v>
      </c>
      <c r="M32" s="41" t="e">
        <f t="shared" si="10"/>
        <v>#DIV/0!</v>
      </c>
      <c r="N32" s="51"/>
      <c r="O32" s="55">
        <f t="shared" si="11"/>
        <v>42205</v>
      </c>
      <c r="P32" s="55" t="s">
        <v>35</v>
      </c>
      <c r="Q32" s="55">
        <f t="shared" si="12"/>
        <v>42211</v>
      </c>
    </row>
    <row r="33" spans="1:17" s="42" customFormat="1" x14ac:dyDescent="0.2">
      <c r="A33" s="36">
        <v>31</v>
      </c>
      <c r="B33" s="5" t="e">
        <f t="shared" si="0"/>
        <v>#REF!</v>
      </c>
      <c r="C33" s="6" t="e">
        <f>+'Traffic Overlook'!#REF!</f>
        <v>#REF!</v>
      </c>
      <c r="D33" s="6"/>
      <c r="E33" s="7" t="e">
        <f t="shared" si="4"/>
        <v>#REF!</v>
      </c>
      <c r="F33" s="8" t="e">
        <f t="shared" si="5"/>
        <v>#DIV/0!</v>
      </c>
      <c r="G33" s="37"/>
      <c r="H33" s="38" t="e">
        <f t="shared" si="6"/>
        <v>#DIV/0!</v>
      </c>
      <c r="I33" s="39" t="e">
        <f t="shared" si="7"/>
        <v>#DIV/0!</v>
      </c>
      <c r="J33" s="40"/>
      <c r="K33" s="38" t="e">
        <f t="shared" si="8"/>
        <v>#DIV/0!</v>
      </c>
      <c r="L33" s="41" t="e">
        <f t="shared" si="9"/>
        <v>#DIV/0!</v>
      </c>
      <c r="M33" s="41" t="e">
        <f t="shared" si="10"/>
        <v>#DIV/0!</v>
      </c>
      <c r="N33" s="51"/>
      <c r="O33" s="55">
        <f t="shared" si="11"/>
        <v>42212</v>
      </c>
      <c r="P33" s="55" t="s">
        <v>35</v>
      </c>
      <c r="Q33" s="55">
        <f t="shared" si="12"/>
        <v>42218</v>
      </c>
    </row>
    <row r="34" spans="1:17" s="42" customFormat="1" x14ac:dyDescent="0.2">
      <c r="A34" s="36">
        <v>32</v>
      </c>
      <c r="B34" s="5" t="e">
        <f t="shared" si="0"/>
        <v>#REF!</v>
      </c>
      <c r="C34" s="6" t="e">
        <f>+'Traffic Overlook'!#REF!</f>
        <v>#REF!</v>
      </c>
      <c r="D34" s="6"/>
      <c r="E34" s="7" t="e">
        <f t="shared" si="4"/>
        <v>#REF!</v>
      </c>
      <c r="F34" s="8" t="e">
        <f t="shared" si="5"/>
        <v>#DIV/0!</v>
      </c>
      <c r="G34" s="37"/>
      <c r="H34" s="38" t="e">
        <f t="shared" si="6"/>
        <v>#DIV/0!</v>
      </c>
      <c r="I34" s="39" t="e">
        <f t="shared" si="7"/>
        <v>#DIV/0!</v>
      </c>
      <c r="J34" s="40"/>
      <c r="K34" s="38" t="e">
        <f t="shared" si="8"/>
        <v>#DIV/0!</v>
      </c>
      <c r="L34" s="41" t="e">
        <f t="shared" si="9"/>
        <v>#DIV/0!</v>
      </c>
      <c r="M34" s="41" t="e">
        <f t="shared" si="10"/>
        <v>#DIV/0!</v>
      </c>
      <c r="N34" s="51"/>
      <c r="O34" s="55">
        <f t="shared" si="11"/>
        <v>42219</v>
      </c>
      <c r="P34" s="55" t="s">
        <v>35</v>
      </c>
      <c r="Q34" s="55">
        <f t="shared" si="12"/>
        <v>42225</v>
      </c>
    </row>
    <row r="35" spans="1:17" s="42" customFormat="1" x14ac:dyDescent="0.2">
      <c r="A35" s="36">
        <v>33</v>
      </c>
      <c r="B35" s="5" t="e">
        <f t="shared" si="0"/>
        <v>#REF!</v>
      </c>
      <c r="C35" s="6" t="e">
        <f>+'Traffic Overlook'!#REF!</f>
        <v>#REF!</v>
      </c>
      <c r="D35" s="6"/>
      <c r="E35" s="7" t="e">
        <f t="shared" si="4"/>
        <v>#REF!</v>
      </c>
      <c r="F35" s="8" t="e">
        <f t="shared" si="5"/>
        <v>#DIV/0!</v>
      </c>
      <c r="G35" s="37"/>
      <c r="H35" s="38" t="e">
        <f t="shared" si="6"/>
        <v>#DIV/0!</v>
      </c>
      <c r="I35" s="39" t="e">
        <f t="shared" si="7"/>
        <v>#DIV/0!</v>
      </c>
      <c r="J35" s="40"/>
      <c r="K35" s="38" t="e">
        <f t="shared" si="8"/>
        <v>#DIV/0!</v>
      </c>
      <c r="L35" s="41" t="e">
        <f t="shared" si="9"/>
        <v>#DIV/0!</v>
      </c>
      <c r="M35" s="41" t="e">
        <f t="shared" si="10"/>
        <v>#DIV/0!</v>
      </c>
      <c r="N35" s="51"/>
      <c r="O35" s="55">
        <f t="shared" si="11"/>
        <v>42226</v>
      </c>
      <c r="P35" s="55" t="s">
        <v>35</v>
      </c>
      <c r="Q35" s="55">
        <f t="shared" si="12"/>
        <v>42232</v>
      </c>
    </row>
    <row r="36" spans="1:17" s="42" customFormat="1" x14ac:dyDescent="0.2">
      <c r="A36" s="36">
        <v>34</v>
      </c>
      <c r="B36" s="5" t="e">
        <f t="shared" si="0"/>
        <v>#REF!</v>
      </c>
      <c r="C36" s="6" t="e">
        <f>+'Traffic Overlook'!#REF!</f>
        <v>#REF!</v>
      </c>
      <c r="D36" s="6"/>
      <c r="E36" s="7" t="e">
        <f t="shared" si="4"/>
        <v>#REF!</v>
      </c>
      <c r="F36" s="8" t="e">
        <f t="shared" si="5"/>
        <v>#DIV/0!</v>
      </c>
      <c r="G36" s="37"/>
      <c r="H36" s="38" t="e">
        <f t="shared" si="6"/>
        <v>#DIV/0!</v>
      </c>
      <c r="I36" s="39" t="e">
        <f t="shared" si="7"/>
        <v>#DIV/0!</v>
      </c>
      <c r="J36" s="40"/>
      <c r="K36" s="38" t="e">
        <f t="shared" si="8"/>
        <v>#DIV/0!</v>
      </c>
      <c r="L36" s="41" t="e">
        <f t="shared" si="9"/>
        <v>#DIV/0!</v>
      </c>
      <c r="M36" s="41" t="e">
        <f t="shared" si="10"/>
        <v>#DIV/0!</v>
      </c>
      <c r="N36" s="51"/>
      <c r="O36" s="55">
        <f t="shared" si="11"/>
        <v>42233</v>
      </c>
      <c r="P36" s="55" t="s">
        <v>35</v>
      </c>
      <c r="Q36" s="55">
        <f t="shared" si="12"/>
        <v>42239</v>
      </c>
    </row>
    <row r="37" spans="1:17" s="42" customFormat="1" x14ac:dyDescent="0.2">
      <c r="A37" s="36">
        <v>35</v>
      </c>
      <c r="B37" s="5" t="e">
        <f t="shared" si="0"/>
        <v>#REF!</v>
      </c>
      <c r="C37" s="6" t="e">
        <f>+'Traffic Overlook'!#REF!</f>
        <v>#REF!</v>
      </c>
      <c r="D37" s="6"/>
      <c r="E37" s="7" t="e">
        <f t="shared" si="4"/>
        <v>#REF!</v>
      </c>
      <c r="F37" s="8" t="e">
        <f t="shared" si="5"/>
        <v>#DIV/0!</v>
      </c>
      <c r="G37" s="37"/>
      <c r="H37" s="38" t="e">
        <f t="shared" si="6"/>
        <v>#DIV/0!</v>
      </c>
      <c r="I37" s="39" t="e">
        <f t="shared" si="7"/>
        <v>#DIV/0!</v>
      </c>
      <c r="J37" s="40"/>
      <c r="K37" s="38" t="e">
        <f t="shared" si="8"/>
        <v>#DIV/0!</v>
      </c>
      <c r="L37" s="41" t="e">
        <f t="shared" si="9"/>
        <v>#DIV/0!</v>
      </c>
      <c r="M37" s="41" t="e">
        <f t="shared" si="10"/>
        <v>#DIV/0!</v>
      </c>
      <c r="N37" s="51"/>
      <c r="O37" s="55">
        <f t="shared" si="11"/>
        <v>42240</v>
      </c>
      <c r="P37" s="55" t="s">
        <v>35</v>
      </c>
      <c r="Q37" s="55">
        <f t="shared" si="12"/>
        <v>42246</v>
      </c>
    </row>
    <row r="38" spans="1:17" s="42" customFormat="1" x14ac:dyDescent="0.2">
      <c r="A38" s="36">
        <v>36</v>
      </c>
      <c r="B38" s="5" t="e">
        <f t="shared" si="0"/>
        <v>#REF!</v>
      </c>
      <c r="C38" s="6" t="e">
        <f>+'Traffic Overlook'!#REF!</f>
        <v>#REF!</v>
      </c>
      <c r="D38" s="6"/>
      <c r="E38" s="7" t="e">
        <f t="shared" si="4"/>
        <v>#REF!</v>
      </c>
      <c r="F38" s="8" t="e">
        <f t="shared" si="5"/>
        <v>#DIV/0!</v>
      </c>
      <c r="G38" s="37"/>
      <c r="H38" s="38" t="e">
        <f t="shared" si="6"/>
        <v>#DIV/0!</v>
      </c>
      <c r="I38" s="39" t="e">
        <f t="shared" si="7"/>
        <v>#DIV/0!</v>
      </c>
      <c r="J38" s="40"/>
      <c r="K38" s="38" t="e">
        <f t="shared" si="8"/>
        <v>#DIV/0!</v>
      </c>
      <c r="L38" s="41" t="e">
        <f t="shared" si="9"/>
        <v>#DIV/0!</v>
      </c>
      <c r="M38" s="41" t="e">
        <f t="shared" si="10"/>
        <v>#DIV/0!</v>
      </c>
      <c r="N38" s="51"/>
      <c r="O38" s="55">
        <f t="shared" si="11"/>
        <v>42247</v>
      </c>
      <c r="P38" s="55" t="s">
        <v>35</v>
      </c>
      <c r="Q38" s="55">
        <f t="shared" si="12"/>
        <v>42253</v>
      </c>
    </row>
    <row r="39" spans="1:17" s="42" customFormat="1" x14ac:dyDescent="0.2">
      <c r="A39" s="36">
        <v>37</v>
      </c>
      <c r="B39" s="5" t="e">
        <f t="shared" si="0"/>
        <v>#REF!</v>
      </c>
      <c r="C39" s="6" t="e">
        <f>+'Traffic Overlook'!#REF!</f>
        <v>#REF!</v>
      </c>
      <c r="D39" s="6"/>
      <c r="E39" s="7" t="e">
        <f t="shared" si="4"/>
        <v>#REF!</v>
      </c>
      <c r="F39" s="8" t="e">
        <f t="shared" si="5"/>
        <v>#DIV/0!</v>
      </c>
      <c r="G39" s="37"/>
      <c r="H39" s="38" t="e">
        <f t="shared" si="6"/>
        <v>#DIV/0!</v>
      </c>
      <c r="I39" s="39" t="e">
        <f t="shared" si="7"/>
        <v>#DIV/0!</v>
      </c>
      <c r="J39" s="40"/>
      <c r="K39" s="38" t="e">
        <f t="shared" si="8"/>
        <v>#DIV/0!</v>
      </c>
      <c r="L39" s="41" t="e">
        <f t="shared" si="9"/>
        <v>#DIV/0!</v>
      </c>
      <c r="M39" s="41" t="e">
        <f t="shared" si="10"/>
        <v>#DIV/0!</v>
      </c>
      <c r="N39" s="51"/>
      <c r="O39" s="55">
        <f t="shared" si="11"/>
        <v>42254</v>
      </c>
      <c r="P39" s="55" t="s">
        <v>35</v>
      </c>
      <c r="Q39" s="55">
        <f t="shared" si="12"/>
        <v>42260</v>
      </c>
    </row>
    <row r="40" spans="1:17" s="42" customFormat="1" x14ac:dyDescent="0.2">
      <c r="A40" s="36">
        <v>38</v>
      </c>
      <c r="B40" s="5" t="e">
        <f t="shared" si="0"/>
        <v>#REF!</v>
      </c>
      <c r="C40" s="6" t="e">
        <f>+'Traffic Overlook'!#REF!</f>
        <v>#REF!</v>
      </c>
      <c r="D40" s="6"/>
      <c r="E40" s="7" t="e">
        <f t="shared" si="4"/>
        <v>#REF!</v>
      </c>
      <c r="F40" s="8" t="e">
        <f t="shared" si="5"/>
        <v>#DIV/0!</v>
      </c>
      <c r="G40" s="37"/>
      <c r="H40" s="38" t="e">
        <f t="shared" si="6"/>
        <v>#DIV/0!</v>
      </c>
      <c r="I40" s="39" t="e">
        <f t="shared" si="7"/>
        <v>#DIV/0!</v>
      </c>
      <c r="J40" s="40"/>
      <c r="K40" s="38" t="e">
        <f t="shared" si="8"/>
        <v>#DIV/0!</v>
      </c>
      <c r="L40" s="41" t="e">
        <f t="shared" si="9"/>
        <v>#DIV/0!</v>
      </c>
      <c r="M40" s="41" t="e">
        <f t="shared" si="10"/>
        <v>#DIV/0!</v>
      </c>
      <c r="N40" s="51"/>
      <c r="O40" s="55">
        <f t="shared" si="11"/>
        <v>42261</v>
      </c>
      <c r="P40" s="55" t="s">
        <v>35</v>
      </c>
      <c r="Q40" s="55">
        <f t="shared" si="12"/>
        <v>42267</v>
      </c>
    </row>
    <row r="41" spans="1:17" s="42" customFormat="1" x14ac:dyDescent="0.2">
      <c r="A41" s="36">
        <v>39</v>
      </c>
      <c r="B41" s="5" t="e">
        <f t="shared" si="0"/>
        <v>#REF!</v>
      </c>
      <c r="C41" s="6" t="e">
        <f>+'Traffic Overlook'!#REF!</f>
        <v>#REF!</v>
      </c>
      <c r="D41" s="6"/>
      <c r="E41" s="7" t="e">
        <f t="shared" si="4"/>
        <v>#REF!</v>
      </c>
      <c r="F41" s="8" t="e">
        <f t="shared" si="5"/>
        <v>#DIV/0!</v>
      </c>
      <c r="G41" s="37"/>
      <c r="H41" s="38" t="e">
        <f t="shared" si="6"/>
        <v>#DIV/0!</v>
      </c>
      <c r="I41" s="39" t="e">
        <f t="shared" si="7"/>
        <v>#DIV/0!</v>
      </c>
      <c r="J41" s="40"/>
      <c r="K41" s="38" t="e">
        <f t="shared" si="8"/>
        <v>#DIV/0!</v>
      </c>
      <c r="L41" s="41" t="e">
        <f>J41/#REF!</f>
        <v>#REF!</v>
      </c>
      <c r="M41" s="41" t="e">
        <f t="shared" si="10"/>
        <v>#DIV/0!</v>
      </c>
      <c r="N41" s="51"/>
      <c r="O41" s="55">
        <f t="shared" si="11"/>
        <v>42268</v>
      </c>
      <c r="P41" s="55" t="s">
        <v>35</v>
      </c>
      <c r="Q41" s="55">
        <f t="shared" si="12"/>
        <v>42274</v>
      </c>
    </row>
    <row r="42" spans="1:17" s="42" customFormat="1" x14ac:dyDescent="0.2">
      <c r="A42" s="36">
        <v>40</v>
      </c>
      <c r="B42" s="5" t="e">
        <f t="shared" si="0"/>
        <v>#REF!</v>
      </c>
      <c r="C42" s="6" t="e">
        <f>+'Traffic Overlook'!#REF!</f>
        <v>#REF!</v>
      </c>
      <c r="D42" s="6"/>
      <c r="E42" s="7" t="e">
        <f t="shared" si="4"/>
        <v>#REF!</v>
      </c>
      <c r="F42" s="8" t="e">
        <f t="shared" si="5"/>
        <v>#DIV/0!</v>
      </c>
      <c r="G42" s="37"/>
      <c r="H42" s="38" t="e">
        <f t="shared" si="6"/>
        <v>#DIV/0!</v>
      </c>
      <c r="I42" s="39" t="e">
        <f t="shared" si="7"/>
        <v>#DIV/0!</v>
      </c>
      <c r="J42" s="40"/>
      <c r="K42" s="38" t="e">
        <f t="shared" si="8"/>
        <v>#DIV/0!</v>
      </c>
      <c r="L42" s="41" t="e">
        <f t="shared" si="13"/>
        <v>#DIV/0!</v>
      </c>
      <c r="M42" s="41" t="e">
        <f t="shared" si="10"/>
        <v>#DIV/0!</v>
      </c>
      <c r="N42" s="51"/>
      <c r="O42" s="55">
        <f t="shared" si="11"/>
        <v>42275</v>
      </c>
      <c r="P42" s="55" t="s">
        <v>35</v>
      </c>
      <c r="Q42" s="55">
        <f t="shared" si="12"/>
        <v>42281</v>
      </c>
    </row>
    <row r="43" spans="1:17" s="42" customFormat="1" x14ac:dyDescent="0.2">
      <c r="A43" s="36">
        <v>41</v>
      </c>
      <c r="B43" s="5" t="e">
        <f t="shared" si="0"/>
        <v>#REF!</v>
      </c>
      <c r="C43" s="6" t="e">
        <f>+'Traffic Overlook'!#REF!</f>
        <v>#REF!</v>
      </c>
      <c r="D43" s="6"/>
      <c r="E43" s="7" t="e">
        <f t="shared" si="4"/>
        <v>#REF!</v>
      </c>
      <c r="F43" s="8" t="e">
        <f t="shared" si="5"/>
        <v>#DIV/0!</v>
      </c>
      <c r="G43" s="37"/>
      <c r="H43" s="38" t="e">
        <f t="shared" si="6"/>
        <v>#DIV/0!</v>
      </c>
      <c r="I43" s="39" t="e">
        <f t="shared" si="7"/>
        <v>#DIV/0!</v>
      </c>
      <c r="J43" s="40"/>
      <c r="K43" s="38" t="e">
        <f t="shared" si="8"/>
        <v>#DIV/0!</v>
      </c>
      <c r="L43" s="41" t="e">
        <f t="shared" si="9"/>
        <v>#DIV/0!</v>
      </c>
      <c r="M43" s="41" t="e">
        <f t="shared" si="10"/>
        <v>#DIV/0!</v>
      </c>
      <c r="N43" s="51"/>
      <c r="O43" s="55">
        <f t="shared" si="11"/>
        <v>42282</v>
      </c>
      <c r="P43" s="55" t="s">
        <v>35</v>
      </c>
      <c r="Q43" s="55">
        <f t="shared" si="12"/>
        <v>42288</v>
      </c>
    </row>
    <row r="44" spans="1:17" s="42" customFormat="1" x14ac:dyDescent="0.2">
      <c r="A44" s="36">
        <v>42</v>
      </c>
      <c r="B44" s="5" t="e">
        <f t="shared" si="0"/>
        <v>#REF!</v>
      </c>
      <c r="C44" s="6" t="e">
        <f>+'Traffic Overlook'!#REF!</f>
        <v>#REF!</v>
      </c>
      <c r="D44" s="6"/>
      <c r="E44" s="7" t="e">
        <f t="shared" si="4"/>
        <v>#REF!</v>
      </c>
      <c r="F44" s="8" t="e">
        <f t="shared" si="5"/>
        <v>#DIV/0!</v>
      </c>
      <c r="G44" s="37"/>
      <c r="H44" s="38" t="e">
        <f t="shared" si="6"/>
        <v>#DIV/0!</v>
      </c>
      <c r="I44" s="39" t="e">
        <f t="shared" si="7"/>
        <v>#DIV/0!</v>
      </c>
      <c r="J44" s="40"/>
      <c r="K44" s="38" t="e">
        <f t="shared" si="8"/>
        <v>#DIV/0!</v>
      </c>
      <c r="L44" s="41" t="e">
        <f t="shared" si="9"/>
        <v>#DIV/0!</v>
      </c>
      <c r="M44" s="41" t="e">
        <f t="shared" si="10"/>
        <v>#DIV/0!</v>
      </c>
      <c r="N44" s="51"/>
      <c r="O44" s="55">
        <f t="shared" si="11"/>
        <v>42289</v>
      </c>
      <c r="P44" s="55" t="s">
        <v>35</v>
      </c>
      <c r="Q44" s="55">
        <f t="shared" si="12"/>
        <v>42295</v>
      </c>
    </row>
    <row r="45" spans="1:17" s="42" customFormat="1" x14ac:dyDescent="0.2">
      <c r="A45" s="36">
        <v>43</v>
      </c>
      <c r="B45" s="5" t="e">
        <f t="shared" si="0"/>
        <v>#REF!</v>
      </c>
      <c r="C45" s="6" t="e">
        <f>+'Traffic Overlook'!#REF!</f>
        <v>#REF!</v>
      </c>
      <c r="D45" s="6"/>
      <c r="E45" s="7" t="e">
        <f t="shared" si="4"/>
        <v>#REF!</v>
      </c>
      <c r="F45" s="8" t="e">
        <f t="shared" si="5"/>
        <v>#DIV/0!</v>
      </c>
      <c r="G45" s="37"/>
      <c r="H45" s="38" t="e">
        <f t="shared" si="6"/>
        <v>#DIV/0!</v>
      </c>
      <c r="I45" s="39" t="e">
        <f t="shared" si="7"/>
        <v>#DIV/0!</v>
      </c>
      <c r="J45" s="40"/>
      <c r="K45" s="38" t="e">
        <f t="shared" si="8"/>
        <v>#DIV/0!</v>
      </c>
      <c r="L45" s="41" t="e">
        <f t="shared" si="9"/>
        <v>#DIV/0!</v>
      </c>
      <c r="M45" s="41" t="e">
        <f t="shared" si="10"/>
        <v>#DIV/0!</v>
      </c>
      <c r="N45" s="51"/>
      <c r="O45" s="55">
        <f t="shared" si="11"/>
        <v>42296</v>
      </c>
      <c r="P45" s="55" t="s">
        <v>35</v>
      </c>
      <c r="Q45" s="55">
        <f t="shared" si="12"/>
        <v>42302</v>
      </c>
    </row>
    <row r="46" spans="1:17" s="42" customFormat="1" x14ac:dyDescent="0.2">
      <c r="A46" s="36">
        <v>44</v>
      </c>
      <c r="B46" s="5" t="e">
        <f t="shared" si="0"/>
        <v>#REF!</v>
      </c>
      <c r="C46" s="6" t="e">
        <f>+'Traffic Overlook'!#REF!</f>
        <v>#REF!</v>
      </c>
      <c r="D46" s="6"/>
      <c r="E46" s="7" t="e">
        <f t="shared" si="4"/>
        <v>#REF!</v>
      </c>
      <c r="F46" s="8" t="e">
        <f t="shared" si="5"/>
        <v>#DIV/0!</v>
      </c>
      <c r="G46" s="37"/>
      <c r="H46" s="38" t="e">
        <f t="shared" si="6"/>
        <v>#DIV/0!</v>
      </c>
      <c r="I46" s="39" t="e">
        <f t="shared" si="7"/>
        <v>#DIV/0!</v>
      </c>
      <c r="J46" s="40"/>
      <c r="K46" s="38" t="e">
        <f t="shared" si="8"/>
        <v>#DIV/0!</v>
      </c>
      <c r="L46" s="41" t="e">
        <f t="shared" si="9"/>
        <v>#DIV/0!</v>
      </c>
      <c r="M46" s="41" t="e">
        <f t="shared" si="10"/>
        <v>#DIV/0!</v>
      </c>
      <c r="N46" s="51"/>
      <c r="O46" s="55">
        <f t="shared" si="11"/>
        <v>42303</v>
      </c>
      <c r="P46" s="55" t="s">
        <v>35</v>
      </c>
      <c r="Q46" s="55">
        <f t="shared" si="12"/>
        <v>42309</v>
      </c>
    </row>
    <row r="47" spans="1:17" s="42" customFormat="1" x14ac:dyDescent="0.2">
      <c r="A47" s="36">
        <v>45</v>
      </c>
      <c r="B47" s="5" t="e">
        <f t="shared" si="0"/>
        <v>#REF!</v>
      </c>
      <c r="C47" s="6" t="e">
        <f>+'Traffic Overlook'!#REF!</f>
        <v>#REF!</v>
      </c>
      <c r="D47" s="6"/>
      <c r="E47" s="7" t="e">
        <f t="shared" si="4"/>
        <v>#REF!</v>
      </c>
      <c r="F47" s="8" t="e">
        <f t="shared" si="5"/>
        <v>#DIV/0!</v>
      </c>
      <c r="G47" s="37"/>
      <c r="H47" s="38" t="e">
        <f t="shared" si="6"/>
        <v>#DIV/0!</v>
      </c>
      <c r="I47" s="39" t="e">
        <f t="shared" si="7"/>
        <v>#DIV/0!</v>
      </c>
      <c r="J47" s="40"/>
      <c r="K47" s="38" t="e">
        <f t="shared" si="8"/>
        <v>#DIV/0!</v>
      </c>
      <c r="L47" s="41" t="e">
        <f t="shared" si="9"/>
        <v>#DIV/0!</v>
      </c>
      <c r="M47" s="41" t="e">
        <f t="shared" si="10"/>
        <v>#DIV/0!</v>
      </c>
      <c r="N47" s="51"/>
      <c r="O47" s="55">
        <f t="shared" si="11"/>
        <v>42310</v>
      </c>
      <c r="P47" s="55" t="s">
        <v>35</v>
      </c>
      <c r="Q47" s="55">
        <f t="shared" si="12"/>
        <v>42316</v>
      </c>
    </row>
    <row r="48" spans="1:17" s="42" customFormat="1" x14ac:dyDescent="0.2">
      <c r="A48" s="36">
        <v>46</v>
      </c>
      <c r="B48" s="5" t="e">
        <f t="shared" si="0"/>
        <v>#REF!</v>
      </c>
      <c r="C48" s="6" t="e">
        <f>+'Traffic Overlook'!#REF!</f>
        <v>#REF!</v>
      </c>
      <c r="D48" s="6"/>
      <c r="E48" s="7" t="e">
        <f t="shared" si="4"/>
        <v>#REF!</v>
      </c>
      <c r="F48" s="8" t="e">
        <f t="shared" si="5"/>
        <v>#DIV/0!</v>
      </c>
      <c r="G48" s="37"/>
      <c r="H48" s="38" t="e">
        <f t="shared" si="6"/>
        <v>#DIV/0!</v>
      </c>
      <c r="I48" s="39" t="e">
        <f t="shared" si="7"/>
        <v>#DIV/0!</v>
      </c>
      <c r="J48" s="40"/>
      <c r="K48" s="38" t="e">
        <f t="shared" si="8"/>
        <v>#DIV/0!</v>
      </c>
      <c r="L48" s="41" t="e">
        <f t="shared" si="9"/>
        <v>#DIV/0!</v>
      </c>
      <c r="M48" s="41" t="e">
        <f t="shared" si="10"/>
        <v>#DIV/0!</v>
      </c>
      <c r="N48" s="51"/>
      <c r="O48" s="55">
        <f t="shared" si="11"/>
        <v>42317</v>
      </c>
      <c r="P48" s="55" t="s">
        <v>35</v>
      </c>
      <c r="Q48" s="55">
        <f t="shared" si="12"/>
        <v>42323</v>
      </c>
    </row>
    <row r="49" spans="1:17" s="42" customFormat="1" x14ac:dyDescent="0.2">
      <c r="A49" s="36">
        <v>47</v>
      </c>
      <c r="B49" s="5" t="e">
        <f t="shared" si="0"/>
        <v>#REF!</v>
      </c>
      <c r="C49" s="6" t="e">
        <f>+'Traffic Overlook'!#REF!</f>
        <v>#REF!</v>
      </c>
      <c r="D49" s="6"/>
      <c r="E49" s="7" t="e">
        <f t="shared" si="4"/>
        <v>#REF!</v>
      </c>
      <c r="F49" s="8" t="e">
        <f t="shared" si="5"/>
        <v>#DIV/0!</v>
      </c>
      <c r="G49" s="37"/>
      <c r="H49" s="38" t="e">
        <f t="shared" si="6"/>
        <v>#DIV/0!</v>
      </c>
      <c r="I49" s="39" t="e">
        <f t="shared" si="7"/>
        <v>#DIV/0!</v>
      </c>
      <c r="J49" s="40"/>
      <c r="K49" s="38" t="e">
        <f t="shared" si="8"/>
        <v>#DIV/0!</v>
      </c>
      <c r="L49" s="41" t="e">
        <f t="shared" si="9"/>
        <v>#DIV/0!</v>
      </c>
      <c r="M49" s="41" t="e">
        <f t="shared" si="10"/>
        <v>#DIV/0!</v>
      </c>
      <c r="N49" s="51"/>
      <c r="O49" s="55">
        <f t="shared" si="11"/>
        <v>42324</v>
      </c>
      <c r="P49" s="55" t="s">
        <v>35</v>
      </c>
      <c r="Q49" s="55">
        <f t="shared" si="12"/>
        <v>42330</v>
      </c>
    </row>
    <row r="50" spans="1:17" s="42" customFormat="1" x14ac:dyDescent="0.2">
      <c r="A50" s="36">
        <v>48</v>
      </c>
      <c r="B50" s="5" t="e">
        <f t="shared" si="0"/>
        <v>#REF!</v>
      </c>
      <c r="C50" s="6" t="e">
        <f>+'Traffic Overlook'!#REF!</f>
        <v>#REF!</v>
      </c>
      <c r="D50" s="6"/>
      <c r="E50" s="7" t="e">
        <f t="shared" si="4"/>
        <v>#REF!</v>
      </c>
      <c r="F50" s="8" t="e">
        <f t="shared" si="5"/>
        <v>#DIV/0!</v>
      </c>
      <c r="G50" s="37"/>
      <c r="H50" s="38" t="e">
        <f t="shared" si="6"/>
        <v>#DIV/0!</v>
      </c>
      <c r="I50" s="39" t="e">
        <f t="shared" si="7"/>
        <v>#DIV/0!</v>
      </c>
      <c r="J50" s="40"/>
      <c r="K50" s="38" t="e">
        <f t="shared" si="8"/>
        <v>#DIV/0!</v>
      </c>
      <c r="L50" s="41" t="e">
        <f t="shared" si="9"/>
        <v>#DIV/0!</v>
      </c>
      <c r="M50" s="41" t="e">
        <f t="shared" si="10"/>
        <v>#DIV/0!</v>
      </c>
      <c r="N50" s="51"/>
      <c r="O50" s="55">
        <f t="shared" si="11"/>
        <v>42331</v>
      </c>
      <c r="P50" s="55" t="s">
        <v>35</v>
      </c>
      <c r="Q50" s="55">
        <f t="shared" si="12"/>
        <v>42337</v>
      </c>
    </row>
    <row r="51" spans="1:17" s="42" customFormat="1" x14ac:dyDescent="0.2">
      <c r="A51" s="36">
        <v>49</v>
      </c>
      <c r="B51" s="5" t="e">
        <f t="shared" si="0"/>
        <v>#REF!</v>
      </c>
      <c r="C51" s="6" t="e">
        <f>+'Traffic Overlook'!#REF!</f>
        <v>#REF!</v>
      </c>
      <c r="D51" s="6"/>
      <c r="E51" s="7" t="e">
        <f t="shared" si="4"/>
        <v>#REF!</v>
      </c>
      <c r="F51" s="8" t="e">
        <f t="shared" si="5"/>
        <v>#DIV/0!</v>
      </c>
      <c r="G51" s="37"/>
      <c r="H51" s="38" t="e">
        <f t="shared" si="6"/>
        <v>#DIV/0!</v>
      </c>
      <c r="I51" s="39" t="e">
        <f t="shared" si="7"/>
        <v>#DIV/0!</v>
      </c>
      <c r="J51" s="40"/>
      <c r="K51" s="38" t="e">
        <f t="shared" si="8"/>
        <v>#DIV/0!</v>
      </c>
      <c r="L51" s="41" t="e">
        <f t="shared" si="9"/>
        <v>#DIV/0!</v>
      </c>
      <c r="M51" s="41" t="e">
        <f t="shared" si="10"/>
        <v>#DIV/0!</v>
      </c>
      <c r="N51" s="51"/>
      <c r="O51" s="55">
        <f t="shared" si="11"/>
        <v>42338</v>
      </c>
      <c r="P51" s="55" t="s">
        <v>35</v>
      </c>
      <c r="Q51" s="55">
        <f t="shared" si="12"/>
        <v>42344</v>
      </c>
    </row>
    <row r="52" spans="1:17" s="42" customFormat="1" x14ac:dyDescent="0.2">
      <c r="A52" s="36">
        <v>50</v>
      </c>
      <c r="B52" s="5" t="e">
        <f t="shared" si="0"/>
        <v>#REF!</v>
      </c>
      <c r="C52" s="6" t="e">
        <f>+'Traffic Overlook'!#REF!</f>
        <v>#REF!</v>
      </c>
      <c r="D52" s="6"/>
      <c r="E52" s="7" t="e">
        <f t="shared" si="4"/>
        <v>#REF!</v>
      </c>
      <c r="F52" s="8" t="e">
        <f t="shared" si="5"/>
        <v>#DIV/0!</v>
      </c>
      <c r="G52" s="37"/>
      <c r="H52" s="38" t="e">
        <f t="shared" si="6"/>
        <v>#DIV/0!</v>
      </c>
      <c r="I52" s="39" t="e">
        <f t="shared" si="7"/>
        <v>#DIV/0!</v>
      </c>
      <c r="J52" s="40"/>
      <c r="K52" s="38" t="e">
        <f t="shared" si="8"/>
        <v>#DIV/0!</v>
      </c>
      <c r="L52" s="41" t="e">
        <f t="shared" si="9"/>
        <v>#DIV/0!</v>
      </c>
      <c r="M52" s="41" t="e">
        <f t="shared" si="10"/>
        <v>#DIV/0!</v>
      </c>
      <c r="N52" s="51"/>
      <c r="O52" s="55">
        <f t="shared" si="11"/>
        <v>42345</v>
      </c>
      <c r="P52" s="55" t="s">
        <v>35</v>
      </c>
      <c r="Q52" s="55">
        <f t="shared" si="12"/>
        <v>42351</v>
      </c>
    </row>
    <row r="53" spans="1:17" s="42" customFormat="1" x14ac:dyDescent="0.2">
      <c r="A53" s="36">
        <v>51</v>
      </c>
      <c r="B53" s="5" t="e">
        <f t="shared" si="0"/>
        <v>#REF!</v>
      </c>
      <c r="C53" s="6" t="e">
        <f>+'Traffic Overlook'!#REF!</f>
        <v>#REF!</v>
      </c>
      <c r="D53" s="6"/>
      <c r="E53" s="7" t="e">
        <f t="shared" si="4"/>
        <v>#REF!</v>
      </c>
      <c r="F53" s="8" t="e">
        <f t="shared" si="5"/>
        <v>#DIV/0!</v>
      </c>
      <c r="G53" s="37"/>
      <c r="H53" s="38" t="e">
        <f t="shared" si="6"/>
        <v>#DIV/0!</v>
      </c>
      <c r="I53" s="39" t="e">
        <f t="shared" si="7"/>
        <v>#DIV/0!</v>
      </c>
      <c r="J53" s="40"/>
      <c r="K53" s="38" t="e">
        <f t="shared" si="8"/>
        <v>#DIV/0!</v>
      </c>
      <c r="L53" s="41" t="e">
        <f t="shared" si="9"/>
        <v>#DIV/0!</v>
      </c>
      <c r="M53" s="41" t="e">
        <f t="shared" si="10"/>
        <v>#DIV/0!</v>
      </c>
      <c r="N53" s="51"/>
      <c r="O53" s="55">
        <f t="shared" si="11"/>
        <v>42352</v>
      </c>
      <c r="P53" s="55" t="s">
        <v>35</v>
      </c>
      <c r="Q53" s="55">
        <f t="shared" si="12"/>
        <v>42358</v>
      </c>
    </row>
    <row r="54" spans="1:17" s="42" customFormat="1" x14ac:dyDescent="0.2">
      <c r="A54" s="36">
        <v>52</v>
      </c>
      <c r="B54" s="5" t="e">
        <f t="shared" si="0"/>
        <v>#REF!</v>
      </c>
      <c r="C54" s="6" t="e">
        <f>+'Traffic Overlook'!#REF!</f>
        <v>#REF!</v>
      </c>
      <c r="D54" s="6"/>
      <c r="E54" s="7" t="e">
        <f t="shared" si="4"/>
        <v>#REF!</v>
      </c>
      <c r="F54" s="8" t="e">
        <f t="shared" si="5"/>
        <v>#DIV/0!</v>
      </c>
      <c r="G54" s="37"/>
      <c r="H54" s="38" t="e">
        <f t="shared" si="6"/>
        <v>#DIV/0!</v>
      </c>
      <c r="I54" s="39" t="e">
        <f t="shared" si="7"/>
        <v>#DIV/0!</v>
      </c>
      <c r="J54" s="40"/>
      <c r="K54" s="38" t="e">
        <f t="shared" si="8"/>
        <v>#DIV/0!</v>
      </c>
      <c r="L54" s="41" t="e">
        <f t="shared" si="9"/>
        <v>#DIV/0!</v>
      </c>
      <c r="M54" s="41" t="e">
        <f t="shared" si="10"/>
        <v>#DIV/0!</v>
      </c>
      <c r="N54" s="51"/>
      <c r="O54" s="55">
        <f t="shared" si="11"/>
        <v>42359</v>
      </c>
      <c r="P54" s="55" t="s">
        <v>35</v>
      </c>
      <c r="Q54" s="55">
        <f t="shared" si="12"/>
        <v>42365</v>
      </c>
    </row>
    <row r="55" spans="1:17" s="42" customFormat="1" x14ac:dyDescent="0.2">
      <c r="A55" s="36">
        <v>53</v>
      </c>
      <c r="B55" s="5" t="e">
        <f t="shared" si="0"/>
        <v>#REF!</v>
      </c>
      <c r="C55" s="6" t="e">
        <f>+'Traffic Overlook'!#REF!</f>
        <v>#REF!</v>
      </c>
      <c r="D55" s="6"/>
      <c r="E55" s="7" t="e">
        <f t="shared" si="4"/>
        <v>#REF!</v>
      </c>
      <c r="F55" s="8" t="e">
        <f t="shared" si="5"/>
        <v>#DIV/0!</v>
      </c>
      <c r="G55" s="37"/>
      <c r="H55" s="38" t="e">
        <f t="shared" si="6"/>
        <v>#DIV/0!</v>
      </c>
      <c r="I55" s="39"/>
      <c r="J55" s="40"/>
      <c r="K55" s="38" t="e">
        <f t="shared" si="8"/>
        <v>#DIV/0!</v>
      </c>
      <c r="L55" s="41" t="e">
        <f t="shared" si="9"/>
        <v>#DIV/0!</v>
      </c>
      <c r="M55" s="41"/>
      <c r="N55" s="51"/>
      <c r="O55" s="55">
        <f t="shared" ref="O55" si="14">+O54+7</f>
        <v>42366</v>
      </c>
      <c r="P55" s="55" t="s">
        <v>35</v>
      </c>
      <c r="Q55" s="55">
        <f t="shared" ref="Q55" si="15">+Q54+7</f>
        <v>42372</v>
      </c>
    </row>
    <row r="56" spans="1:17" s="30" customFormat="1" x14ac:dyDescent="0.2">
      <c r="G56" s="31"/>
      <c r="H56" s="31"/>
      <c r="I56" s="31"/>
      <c r="J56" s="31"/>
      <c r="K56" s="31"/>
      <c r="L56" s="31"/>
      <c r="N56" s="52"/>
    </row>
    <row r="57" spans="1:17" s="30" customFormat="1" x14ac:dyDescent="0.2">
      <c r="G57" s="31"/>
      <c r="H57" s="31"/>
      <c r="I57" s="31"/>
      <c r="J57" s="31"/>
      <c r="K57" s="31"/>
      <c r="L57" s="31"/>
      <c r="N57" s="52"/>
    </row>
    <row r="58" spans="1:17" s="30" customFormat="1" x14ac:dyDescent="0.2">
      <c r="G58" s="31"/>
      <c r="H58" s="31"/>
      <c r="I58" s="31"/>
      <c r="J58" s="31"/>
      <c r="K58" s="31"/>
      <c r="L58" s="31"/>
      <c r="N58" s="52"/>
    </row>
    <row r="59" spans="1:17" s="30" customFormat="1" x14ac:dyDescent="0.2">
      <c r="G59" s="31"/>
      <c r="H59" s="31"/>
      <c r="I59" s="31"/>
      <c r="J59" s="31"/>
      <c r="K59" s="31"/>
      <c r="L59" s="31"/>
      <c r="N59" s="52"/>
    </row>
    <row r="60" spans="1:17" s="30" customFormat="1" x14ac:dyDescent="0.2">
      <c r="G60" s="31"/>
      <c r="H60" s="31"/>
      <c r="I60" s="31"/>
      <c r="J60" s="31"/>
      <c r="K60" s="31"/>
      <c r="L60" s="31"/>
      <c r="N60" s="52"/>
    </row>
    <row r="61" spans="1:17" s="30" customFormat="1" x14ac:dyDescent="0.2">
      <c r="G61" s="31"/>
      <c r="H61" s="31"/>
      <c r="I61" s="31"/>
      <c r="J61" s="31"/>
      <c r="K61" s="31"/>
      <c r="L61" s="31"/>
      <c r="N61" s="52"/>
    </row>
    <row r="62" spans="1:17" s="30" customFormat="1" x14ac:dyDescent="0.2">
      <c r="G62" s="31"/>
      <c r="H62" s="31"/>
      <c r="I62" s="31"/>
      <c r="J62" s="31"/>
      <c r="K62" s="31"/>
      <c r="L62" s="31"/>
      <c r="N62" s="52"/>
    </row>
    <row r="63" spans="1:17" s="30" customFormat="1" x14ac:dyDescent="0.2">
      <c r="G63" s="31"/>
      <c r="H63" s="31"/>
      <c r="I63" s="31"/>
      <c r="J63" s="31"/>
      <c r="K63" s="31"/>
      <c r="L63" s="31"/>
      <c r="N63" s="52"/>
    </row>
    <row r="64" spans="1:17" s="30" customFormat="1" x14ac:dyDescent="0.2">
      <c r="G64" s="31"/>
      <c r="H64" s="31"/>
      <c r="I64" s="31"/>
      <c r="J64" s="31"/>
      <c r="K64" s="31"/>
      <c r="L64" s="31"/>
      <c r="N64" s="52"/>
    </row>
    <row r="65" spans="7:14" s="30" customFormat="1" x14ac:dyDescent="0.2">
      <c r="G65" s="31"/>
      <c r="H65" s="31"/>
      <c r="I65" s="31"/>
      <c r="J65" s="31"/>
      <c r="K65" s="31"/>
      <c r="L65" s="31"/>
      <c r="N65" s="52"/>
    </row>
    <row r="66" spans="7:14" s="30" customFormat="1" x14ac:dyDescent="0.2">
      <c r="G66" s="31"/>
      <c r="H66" s="31"/>
      <c r="I66" s="31"/>
      <c r="J66" s="31"/>
      <c r="K66" s="31"/>
      <c r="L66" s="31"/>
      <c r="N66" s="52"/>
    </row>
    <row r="67" spans="7:14" s="30" customFormat="1" x14ac:dyDescent="0.2">
      <c r="G67" s="31"/>
      <c r="H67" s="31"/>
      <c r="I67" s="31"/>
      <c r="J67" s="31"/>
      <c r="K67" s="31"/>
      <c r="L67" s="31"/>
      <c r="N67" s="52"/>
    </row>
    <row r="68" spans="7:14" s="30" customFormat="1" x14ac:dyDescent="0.2">
      <c r="G68" s="31"/>
      <c r="H68" s="31"/>
      <c r="I68" s="31"/>
      <c r="J68" s="31"/>
      <c r="K68" s="31"/>
      <c r="L68" s="31"/>
      <c r="N68" s="52"/>
    </row>
    <row r="69" spans="7:14" s="30" customFormat="1" x14ac:dyDescent="0.2">
      <c r="G69" s="31"/>
      <c r="H69" s="31"/>
      <c r="I69" s="31"/>
      <c r="J69" s="31"/>
      <c r="K69" s="31"/>
      <c r="L69" s="31"/>
      <c r="N69" s="52"/>
    </row>
    <row r="70" spans="7:14" s="30" customFormat="1" x14ac:dyDescent="0.2">
      <c r="G70" s="31"/>
      <c r="H70" s="31"/>
      <c r="I70" s="31"/>
      <c r="J70" s="31"/>
      <c r="K70" s="31"/>
      <c r="L70" s="31"/>
      <c r="N70" s="52"/>
    </row>
    <row r="71" spans="7:14" s="30" customFormat="1" x14ac:dyDescent="0.2">
      <c r="G71" s="31"/>
      <c r="H71" s="31"/>
      <c r="I71" s="31"/>
      <c r="J71" s="31"/>
      <c r="K71" s="31"/>
      <c r="L71" s="31"/>
      <c r="N71" s="52"/>
    </row>
    <row r="72" spans="7:14" s="30" customFormat="1" x14ac:dyDescent="0.2">
      <c r="G72" s="31"/>
      <c r="H72" s="31"/>
      <c r="I72" s="31"/>
      <c r="J72" s="31"/>
      <c r="K72" s="31"/>
      <c r="L72" s="31"/>
      <c r="N72" s="52"/>
    </row>
    <row r="73" spans="7:14" s="30" customFormat="1" x14ac:dyDescent="0.2">
      <c r="G73" s="31"/>
      <c r="H73" s="31"/>
      <c r="I73" s="31"/>
      <c r="J73" s="31"/>
      <c r="K73" s="31"/>
      <c r="L73" s="31"/>
      <c r="N73" s="52"/>
    </row>
    <row r="74" spans="7:14" s="30" customFormat="1" x14ac:dyDescent="0.2">
      <c r="G74" s="31"/>
      <c r="H74" s="31"/>
      <c r="I74" s="31"/>
      <c r="J74" s="31"/>
      <c r="K74" s="31"/>
      <c r="L74" s="31"/>
      <c r="N74" s="52"/>
    </row>
    <row r="75" spans="7:14" s="30" customFormat="1" x14ac:dyDescent="0.2">
      <c r="G75" s="31"/>
      <c r="H75" s="31"/>
      <c r="I75" s="31"/>
      <c r="J75" s="31"/>
      <c r="K75" s="31"/>
      <c r="L75" s="31"/>
      <c r="N75" s="52"/>
    </row>
    <row r="76" spans="7:14" s="30" customFormat="1" x14ac:dyDescent="0.2">
      <c r="G76" s="31"/>
      <c r="H76" s="31"/>
      <c r="I76" s="31"/>
      <c r="J76" s="31"/>
      <c r="K76" s="31"/>
      <c r="L76" s="31"/>
      <c r="N76" s="52"/>
    </row>
    <row r="77" spans="7:14" s="30" customFormat="1" x14ac:dyDescent="0.2">
      <c r="G77" s="31"/>
      <c r="H77" s="31"/>
      <c r="I77" s="31"/>
      <c r="J77" s="31"/>
      <c r="K77" s="31"/>
      <c r="L77" s="31"/>
      <c r="N77" s="52"/>
    </row>
    <row r="78" spans="7:14" s="30" customFormat="1" x14ac:dyDescent="0.2">
      <c r="G78" s="31"/>
      <c r="H78" s="31"/>
      <c r="I78" s="31"/>
      <c r="J78" s="31"/>
      <c r="K78" s="31"/>
      <c r="L78" s="31"/>
      <c r="N78" s="52"/>
    </row>
    <row r="79" spans="7:14" s="30" customFormat="1" x14ac:dyDescent="0.2">
      <c r="G79" s="31"/>
      <c r="H79" s="31"/>
      <c r="I79" s="31"/>
      <c r="J79" s="31"/>
      <c r="K79" s="31"/>
      <c r="L79" s="31"/>
      <c r="N79" s="52"/>
    </row>
    <row r="80" spans="7:14" s="30" customFormat="1" x14ac:dyDescent="0.2">
      <c r="G80" s="31"/>
      <c r="H80" s="31"/>
      <c r="I80" s="31"/>
      <c r="J80" s="31"/>
      <c r="K80" s="31"/>
      <c r="L80" s="31"/>
      <c r="N80" s="52"/>
    </row>
    <row r="81" spans="7:14" s="30" customFormat="1" x14ac:dyDescent="0.2">
      <c r="G81" s="31"/>
      <c r="H81" s="31"/>
      <c r="I81" s="31"/>
      <c r="J81" s="31"/>
      <c r="K81" s="31"/>
      <c r="L81" s="31"/>
      <c r="N81" s="52"/>
    </row>
    <row r="82" spans="7:14" s="30" customFormat="1" x14ac:dyDescent="0.2">
      <c r="G82" s="31"/>
      <c r="H82" s="31"/>
      <c r="I82" s="31"/>
      <c r="J82" s="31"/>
      <c r="K82" s="31"/>
      <c r="L82" s="31"/>
      <c r="N82" s="52"/>
    </row>
    <row r="83" spans="7:14" s="30" customFormat="1" x14ac:dyDescent="0.2">
      <c r="G83" s="31"/>
      <c r="H83" s="31"/>
      <c r="I83" s="31"/>
      <c r="J83" s="31"/>
      <c r="K83" s="31"/>
      <c r="L83" s="31"/>
      <c r="N83" s="52"/>
    </row>
    <row r="84" spans="7:14" s="30" customFormat="1" x14ac:dyDescent="0.2">
      <c r="G84" s="31"/>
      <c r="H84" s="31"/>
      <c r="I84" s="31"/>
      <c r="J84" s="31"/>
      <c r="K84" s="31"/>
      <c r="L84" s="31"/>
      <c r="N84" s="52"/>
    </row>
    <row r="85" spans="7:14" s="30" customFormat="1" x14ac:dyDescent="0.2">
      <c r="G85" s="31"/>
      <c r="H85" s="31"/>
      <c r="I85" s="31"/>
      <c r="J85" s="31"/>
      <c r="K85" s="31"/>
      <c r="L85" s="31"/>
      <c r="N85" s="52"/>
    </row>
    <row r="86" spans="7:14" s="30" customFormat="1" x14ac:dyDescent="0.2">
      <c r="G86" s="31"/>
      <c r="H86" s="31"/>
      <c r="I86" s="31"/>
      <c r="J86" s="31"/>
      <c r="K86" s="31"/>
      <c r="L86" s="31"/>
      <c r="N86" s="52"/>
    </row>
    <row r="87" spans="7:14" s="30" customFormat="1" x14ac:dyDescent="0.2">
      <c r="G87" s="31"/>
      <c r="H87" s="31"/>
      <c r="I87" s="31"/>
      <c r="J87" s="31"/>
      <c r="K87" s="31"/>
      <c r="L87" s="31"/>
      <c r="N87" s="52"/>
    </row>
    <row r="88" spans="7:14" s="30" customFormat="1" x14ac:dyDescent="0.2">
      <c r="G88" s="31"/>
      <c r="H88" s="31"/>
      <c r="I88" s="31"/>
      <c r="J88" s="31"/>
      <c r="K88" s="31"/>
      <c r="L88" s="31"/>
      <c r="N88" s="52"/>
    </row>
    <row r="89" spans="7:14" s="30" customFormat="1" x14ac:dyDescent="0.2">
      <c r="G89" s="31"/>
      <c r="H89" s="31"/>
      <c r="I89" s="31"/>
      <c r="J89" s="31"/>
      <c r="K89" s="31"/>
      <c r="L89" s="31"/>
      <c r="N89" s="52"/>
    </row>
    <row r="90" spans="7:14" s="30" customFormat="1" x14ac:dyDescent="0.2">
      <c r="G90" s="31"/>
      <c r="H90" s="31"/>
      <c r="I90" s="31"/>
      <c r="J90" s="31"/>
      <c r="K90" s="31"/>
      <c r="L90" s="31"/>
      <c r="N90" s="52"/>
    </row>
    <row r="91" spans="7:14" s="30" customFormat="1" x14ac:dyDescent="0.2">
      <c r="G91" s="31"/>
      <c r="H91" s="31"/>
      <c r="I91" s="31"/>
      <c r="J91" s="31"/>
      <c r="K91" s="31"/>
      <c r="L91" s="31"/>
      <c r="N91" s="52"/>
    </row>
    <row r="92" spans="7:14" s="30" customFormat="1" x14ac:dyDescent="0.2">
      <c r="G92" s="31"/>
      <c r="H92" s="31"/>
      <c r="I92" s="31"/>
      <c r="J92" s="31"/>
      <c r="K92" s="31"/>
      <c r="L92" s="31"/>
      <c r="N92" s="52"/>
    </row>
    <row r="93" spans="7:14" s="30" customFormat="1" x14ac:dyDescent="0.2">
      <c r="G93" s="31"/>
      <c r="H93" s="31"/>
      <c r="I93" s="31"/>
      <c r="J93" s="31"/>
      <c r="K93" s="31"/>
      <c r="L93" s="31"/>
      <c r="N93" s="52"/>
    </row>
    <row r="94" spans="7:14" s="30" customFormat="1" x14ac:dyDescent="0.2">
      <c r="G94" s="31"/>
      <c r="H94" s="31"/>
      <c r="I94" s="31"/>
      <c r="J94" s="31"/>
      <c r="K94" s="31"/>
      <c r="L94" s="31"/>
      <c r="N94" s="52"/>
    </row>
    <row r="95" spans="7:14" s="30" customFormat="1" x14ac:dyDescent="0.2">
      <c r="G95" s="31"/>
      <c r="H95" s="31"/>
      <c r="I95" s="31"/>
      <c r="J95" s="31"/>
      <c r="K95" s="31"/>
      <c r="L95" s="31"/>
      <c r="N95" s="52"/>
    </row>
    <row r="96" spans="7:14" s="30" customFormat="1" x14ac:dyDescent="0.2">
      <c r="G96" s="31"/>
      <c r="H96" s="31"/>
      <c r="I96" s="31"/>
      <c r="J96" s="31"/>
      <c r="K96" s="31"/>
      <c r="L96" s="31"/>
      <c r="N96" s="52"/>
    </row>
    <row r="97" spans="7:14" s="30" customFormat="1" x14ac:dyDescent="0.2">
      <c r="G97" s="31"/>
      <c r="H97" s="31"/>
      <c r="I97" s="31"/>
      <c r="J97" s="31"/>
      <c r="K97" s="31"/>
      <c r="L97" s="31"/>
      <c r="N97" s="52"/>
    </row>
    <row r="98" spans="7:14" s="30" customFormat="1" x14ac:dyDescent="0.2">
      <c r="G98" s="31"/>
      <c r="H98" s="31"/>
      <c r="I98" s="31"/>
      <c r="J98" s="31"/>
      <c r="K98" s="31"/>
      <c r="L98" s="31"/>
      <c r="N98" s="52"/>
    </row>
    <row r="99" spans="7:14" s="30" customFormat="1" x14ac:dyDescent="0.2">
      <c r="G99" s="31"/>
      <c r="H99" s="31"/>
      <c r="I99" s="31"/>
      <c r="J99" s="31"/>
      <c r="K99" s="31"/>
      <c r="L99" s="31"/>
      <c r="N99" s="52"/>
    </row>
    <row r="100" spans="7:14" s="30" customFormat="1" x14ac:dyDescent="0.2">
      <c r="G100" s="31"/>
      <c r="H100" s="31"/>
      <c r="I100" s="31"/>
      <c r="J100" s="31"/>
      <c r="K100" s="31"/>
      <c r="L100" s="31"/>
      <c r="N100" s="52"/>
    </row>
    <row r="101" spans="7:14" s="30" customFormat="1" x14ac:dyDescent="0.2">
      <c r="G101" s="31"/>
      <c r="H101" s="31"/>
      <c r="I101" s="31"/>
      <c r="J101" s="31"/>
      <c r="K101" s="31"/>
      <c r="L101" s="31"/>
      <c r="N101" s="52"/>
    </row>
    <row r="102" spans="7:14" s="30" customFormat="1" x14ac:dyDescent="0.2">
      <c r="G102" s="31"/>
      <c r="H102" s="31"/>
      <c r="I102" s="31"/>
      <c r="J102" s="31"/>
      <c r="K102" s="31"/>
      <c r="L102" s="31"/>
      <c r="N102" s="52"/>
    </row>
    <row r="103" spans="7:14" s="30" customFormat="1" x14ac:dyDescent="0.2">
      <c r="G103" s="31"/>
      <c r="H103" s="31"/>
      <c r="I103" s="31"/>
      <c r="J103" s="31"/>
      <c r="K103" s="31"/>
      <c r="L103" s="31"/>
      <c r="N103" s="52"/>
    </row>
    <row r="104" spans="7:14" s="30" customFormat="1" x14ac:dyDescent="0.2">
      <c r="G104" s="31"/>
      <c r="H104" s="31"/>
      <c r="I104" s="31"/>
      <c r="J104" s="31"/>
      <c r="K104" s="31"/>
      <c r="L104" s="31"/>
      <c r="N104" s="52"/>
    </row>
    <row r="105" spans="7:14" s="30" customFormat="1" x14ac:dyDescent="0.2">
      <c r="G105" s="31"/>
      <c r="H105" s="31"/>
      <c r="I105" s="31"/>
      <c r="J105" s="31"/>
      <c r="K105" s="31"/>
      <c r="L105" s="31"/>
      <c r="N105" s="52"/>
    </row>
    <row r="106" spans="7:14" s="30" customFormat="1" x14ac:dyDescent="0.2">
      <c r="G106" s="31"/>
      <c r="H106" s="31"/>
      <c r="I106" s="31"/>
      <c r="J106" s="31"/>
      <c r="K106" s="31"/>
      <c r="L106" s="31"/>
      <c r="N106" s="52"/>
    </row>
    <row r="107" spans="7:14" s="30" customFormat="1" x14ac:dyDescent="0.2">
      <c r="G107" s="31"/>
      <c r="H107" s="31"/>
      <c r="I107" s="31"/>
      <c r="J107" s="31"/>
      <c r="K107" s="31"/>
      <c r="L107" s="31"/>
      <c r="N107" s="52"/>
    </row>
    <row r="108" spans="7:14" s="30" customFormat="1" x14ac:dyDescent="0.2">
      <c r="G108" s="31"/>
      <c r="H108" s="31"/>
      <c r="I108" s="31"/>
      <c r="J108" s="31"/>
      <c r="K108" s="31"/>
      <c r="L108" s="31"/>
      <c r="N108" s="52"/>
    </row>
    <row r="109" spans="7:14" s="30" customFormat="1" x14ac:dyDescent="0.2">
      <c r="G109" s="31"/>
      <c r="H109" s="31"/>
      <c r="I109" s="31"/>
      <c r="J109" s="31"/>
      <c r="K109" s="31"/>
      <c r="L109" s="31"/>
      <c r="N109" s="52"/>
    </row>
    <row r="110" spans="7:14" s="30" customFormat="1" x14ac:dyDescent="0.2">
      <c r="G110" s="31"/>
      <c r="H110" s="31"/>
      <c r="I110" s="31"/>
      <c r="J110" s="31"/>
      <c r="K110" s="31"/>
      <c r="L110" s="31"/>
      <c r="N110" s="52"/>
    </row>
    <row r="111" spans="7:14" s="30" customFormat="1" x14ac:dyDescent="0.2">
      <c r="G111" s="31"/>
      <c r="H111" s="31"/>
      <c r="I111" s="31"/>
      <c r="J111" s="31"/>
      <c r="K111" s="31"/>
      <c r="L111" s="31"/>
      <c r="N111" s="52"/>
    </row>
    <row r="112" spans="7:14" s="30" customFormat="1" x14ac:dyDescent="0.2">
      <c r="G112" s="31"/>
      <c r="H112" s="31"/>
      <c r="I112" s="31"/>
      <c r="J112" s="31"/>
      <c r="K112" s="31"/>
      <c r="L112" s="31"/>
      <c r="N112" s="52"/>
    </row>
    <row r="113" spans="7:14" s="30" customFormat="1" x14ac:dyDescent="0.2">
      <c r="G113" s="31"/>
      <c r="H113" s="31"/>
      <c r="I113" s="31"/>
      <c r="J113" s="31"/>
      <c r="K113" s="31"/>
      <c r="L113" s="31"/>
      <c r="N113" s="52"/>
    </row>
    <row r="114" spans="7:14" s="30" customFormat="1" x14ac:dyDescent="0.2">
      <c r="G114" s="31"/>
      <c r="H114" s="31"/>
      <c r="I114" s="31"/>
      <c r="J114" s="31"/>
      <c r="K114" s="31"/>
      <c r="L114" s="31"/>
      <c r="N114" s="52"/>
    </row>
    <row r="115" spans="7:14" s="30" customFormat="1" x14ac:dyDescent="0.2">
      <c r="G115" s="31"/>
      <c r="H115" s="31"/>
      <c r="I115" s="31"/>
      <c r="J115" s="31"/>
      <c r="K115" s="31"/>
      <c r="L115" s="31"/>
      <c r="N115" s="52"/>
    </row>
    <row r="116" spans="7:14" s="30" customFormat="1" x14ac:dyDescent="0.2">
      <c r="G116" s="31"/>
      <c r="H116" s="31"/>
      <c r="I116" s="31"/>
      <c r="J116" s="31"/>
      <c r="K116" s="31"/>
      <c r="L116" s="31"/>
      <c r="N116" s="52"/>
    </row>
    <row r="117" spans="7:14" s="30" customFormat="1" x14ac:dyDescent="0.2">
      <c r="G117" s="31"/>
      <c r="H117" s="31"/>
      <c r="I117" s="31"/>
      <c r="J117" s="31"/>
      <c r="K117" s="31"/>
      <c r="L117" s="31"/>
      <c r="N117" s="52"/>
    </row>
    <row r="118" spans="7:14" s="30" customFormat="1" x14ac:dyDescent="0.2">
      <c r="G118" s="31"/>
      <c r="H118" s="31"/>
      <c r="I118" s="31"/>
      <c r="J118" s="31"/>
      <c r="K118" s="31"/>
      <c r="L118" s="31"/>
      <c r="N118" s="52"/>
    </row>
    <row r="119" spans="7:14" s="30" customFormat="1" x14ac:dyDescent="0.2">
      <c r="G119" s="31"/>
      <c r="H119" s="31"/>
      <c r="I119" s="31"/>
      <c r="J119" s="31"/>
      <c r="K119" s="31"/>
      <c r="L119" s="31"/>
      <c r="N119" s="52"/>
    </row>
    <row r="120" spans="7:14" s="30" customFormat="1" x14ac:dyDescent="0.2">
      <c r="G120" s="31"/>
      <c r="H120" s="31"/>
      <c r="I120" s="31"/>
      <c r="J120" s="31"/>
      <c r="K120" s="31"/>
      <c r="L120" s="31"/>
      <c r="N120" s="52"/>
    </row>
    <row r="121" spans="7:14" s="30" customFormat="1" x14ac:dyDescent="0.2">
      <c r="G121" s="31"/>
      <c r="H121" s="31"/>
      <c r="I121" s="31"/>
      <c r="J121" s="31"/>
      <c r="K121" s="31"/>
      <c r="L121" s="31"/>
      <c r="N121" s="52"/>
    </row>
    <row r="122" spans="7:14" s="30" customFormat="1" x14ac:dyDescent="0.2">
      <c r="G122" s="31"/>
      <c r="H122" s="31"/>
      <c r="I122" s="31"/>
      <c r="J122" s="31"/>
      <c r="K122" s="31"/>
      <c r="L122" s="31"/>
      <c r="N122" s="52"/>
    </row>
    <row r="123" spans="7:14" s="30" customFormat="1" x14ac:dyDescent="0.2">
      <c r="G123" s="31"/>
      <c r="H123" s="31"/>
      <c r="I123" s="31"/>
      <c r="J123" s="31"/>
      <c r="K123" s="31"/>
      <c r="L123" s="31"/>
      <c r="N123" s="52"/>
    </row>
    <row r="124" spans="7:14" s="30" customFormat="1" x14ac:dyDescent="0.2">
      <c r="G124" s="31"/>
      <c r="H124" s="31"/>
      <c r="I124" s="31"/>
      <c r="J124" s="31"/>
      <c r="K124" s="31"/>
      <c r="L124" s="31"/>
      <c r="N124" s="52"/>
    </row>
    <row r="125" spans="7:14" s="30" customFormat="1" x14ac:dyDescent="0.2">
      <c r="G125" s="31"/>
      <c r="H125" s="31"/>
      <c r="I125" s="31"/>
      <c r="J125" s="31"/>
      <c r="K125" s="31"/>
      <c r="L125" s="31"/>
      <c r="N125" s="52"/>
    </row>
    <row r="126" spans="7:14" s="30" customFormat="1" x14ac:dyDescent="0.2">
      <c r="G126" s="31"/>
      <c r="H126" s="31"/>
      <c r="I126" s="31"/>
      <c r="J126" s="31"/>
      <c r="K126" s="31"/>
      <c r="L126" s="31"/>
      <c r="N126" s="52"/>
    </row>
    <row r="127" spans="7:14" s="30" customFormat="1" x14ac:dyDescent="0.2">
      <c r="G127" s="31"/>
      <c r="H127" s="31"/>
      <c r="I127" s="31"/>
      <c r="J127" s="31"/>
      <c r="K127" s="31"/>
      <c r="L127" s="31"/>
      <c r="N127" s="52"/>
    </row>
    <row r="128" spans="7:14" s="30" customFormat="1" x14ac:dyDescent="0.2">
      <c r="G128" s="31"/>
      <c r="H128" s="31"/>
      <c r="I128" s="31"/>
      <c r="J128" s="31"/>
      <c r="K128" s="31"/>
      <c r="L128" s="31"/>
      <c r="N128" s="52"/>
    </row>
    <row r="129" spans="7:14" s="30" customFormat="1" x14ac:dyDescent="0.2">
      <c r="G129" s="31"/>
      <c r="H129" s="31"/>
      <c r="I129" s="31"/>
      <c r="J129" s="31"/>
      <c r="K129" s="31"/>
      <c r="L129" s="31"/>
      <c r="N129" s="52"/>
    </row>
    <row r="130" spans="7:14" s="30" customFormat="1" x14ac:dyDescent="0.2">
      <c r="G130" s="31"/>
      <c r="H130" s="31"/>
      <c r="I130" s="31"/>
      <c r="J130" s="31"/>
      <c r="K130" s="31"/>
      <c r="L130" s="31"/>
      <c r="N130" s="52"/>
    </row>
    <row r="131" spans="7:14" s="30" customFormat="1" x14ac:dyDescent="0.2">
      <c r="G131" s="31"/>
      <c r="H131" s="31"/>
      <c r="I131" s="31"/>
      <c r="J131" s="31"/>
      <c r="K131" s="31"/>
      <c r="L131" s="31"/>
      <c r="N131" s="52"/>
    </row>
    <row r="132" spans="7:14" s="30" customFormat="1" x14ac:dyDescent="0.2">
      <c r="G132" s="31"/>
      <c r="H132" s="31"/>
      <c r="I132" s="31"/>
      <c r="J132" s="31"/>
      <c r="K132" s="31"/>
      <c r="L132" s="31"/>
      <c r="N132" s="52"/>
    </row>
    <row r="133" spans="7:14" s="30" customFormat="1" x14ac:dyDescent="0.2">
      <c r="G133" s="31"/>
      <c r="H133" s="31"/>
      <c r="I133" s="31"/>
      <c r="J133" s="31"/>
      <c r="K133" s="31"/>
      <c r="L133" s="31"/>
      <c r="N133" s="52"/>
    </row>
    <row r="134" spans="7:14" s="30" customFormat="1" x14ac:dyDescent="0.2">
      <c r="G134" s="31"/>
      <c r="H134" s="31"/>
      <c r="I134" s="31"/>
      <c r="J134" s="31"/>
      <c r="K134" s="31"/>
      <c r="L134" s="31"/>
      <c r="N134" s="52"/>
    </row>
    <row r="135" spans="7:14" s="30" customFormat="1" x14ac:dyDescent="0.2">
      <c r="G135" s="31"/>
      <c r="H135" s="31"/>
      <c r="I135" s="31"/>
      <c r="J135" s="31"/>
      <c r="K135" s="31"/>
      <c r="L135" s="31"/>
      <c r="N135" s="52"/>
    </row>
    <row r="136" spans="7:14" s="30" customFormat="1" x14ac:dyDescent="0.2">
      <c r="G136" s="31"/>
      <c r="H136" s="31"/>
      <c r="I136" s="31"/>
      <c r="J136" s="31"/>
      <c r="K136" s="31"/>
      <c r="L136" s="31"/>
      <c r="N136" s="52"/>
    </row>
    <row r="137" spans="7:14" s="30" customFormat="1" x14ac:dyDescent="0.2">
      <c r="G137" s="31"/>
      <c r="H137" s="31"/>
      <c r="I137" s="31"/>
      <c r="J137" s="31"/>
      <c r="K137" s="31"/>
      <c r="L137" s="31"/>
      <c r="N137" s="52"/>
    </row>
    <row r="138" spans="7:14" s="30" customFormat="1" x14ac:dyDescent="0.2">
      <c r="G138" s="31"/>
      <c r="H138" s="31"/>
      <c r="I138" s="31"/>
      <c r="J138" s="31"/>
      <c r="K138" s="31"/>
      <c r="L138" s="31"/>
      <c r="N138" s="52"/>
    </row>
    <row r="139" spans="7:14" s="30" customFormat="1" x14ac:dyDescent="0.2">
      <c r="G139" s="31"/>
      <c r="H139" s="31"/>
      <c r="I139" s="31"/>
      <c r="J139" s="31"/>
      <c r="K139" s="31"/>
      <c r="L139" s="31"/>
      <c r="N139" s="52"/>
    </row>
    <row r="140" spans="7:14" s="30" customFormat="1" x14ac:dyDescent="0.2">
      <c r="G140" s="31"/>
      <c r="H140" s="31"/>
      <c r="I140" s="31"/>
      <c r="J140" s="31"/>
      <c r="K140" s="31"/>
      <c r="L140" s="31"/>
      <c r="N140" s="52"/>
    </row>
    <row r="141" spans="7:14" s="30" customFormat="1" x14ac:dyDescent="0.2">
      <c r="G141" s="31"/>
      <c r="H141" s="31"/>
      <c r="I141" s="31"/>
      <c r="J141" s="31"/>
      <c r="K141" s="31"/>
      <c r="L141" s="31"/>
      <c r="N141" s="52"/>
    </row>
    <row r="142" spans="7:14" s="30" customFormat="1" x14ac:dyDescent="0.2">
      <c r="G142" s="31"/>
      <c r="H142" s="31"/>
      <c r="I142" s="31"/>
      <c r="J142" s="31"/>
      <c r="K142" s="31"/>
      <c r="L142" s="31"/>
      <c r="N142" s="52"/>
    </row>
    <row r="143" spans="7:14" s="30" customFormat="1" x14ac:dyDescent="0.2">
      <c r="G143" s="31"/>
      <c r="H143" s="31"/>
      <c r="I143" s="31"/>
      <c r="J143" s="31"/>
      <c r="K143" s="31"/>
      <c r="L143" s="31"/>
      <c r="N143" s="52"/>
    </row>
    <row r="144" spans="7:14" s="30" customFormat="1" x14ac:dyDescent="0.2">
      <c r="G144" s="31"/>
      <c r="H144" s="31"/>
      <c r="I144" s="31"/>
      <c r="J144" s="31"/>
      <c r="K144" s="31"/>
      <c r="L144" s="31"/>
      <c r="N144" s="52"/>
    </row>
    <row r="145" spans="7:14" s="30" customFormat="1" x14ac:dyDescent="0.2">
      <c r="G145" s="31"/>
      <c r="H145" s="31"/>
      <c r="I145" s="31"/>
      <c r="J145" s="31"/>
      <c r="K145" s="31"/>
      <c r="L145" s="31"/>
      <c r="N145" s="52"/>
    </row>
    <row r="146" spans="7:14" s="30" customFormat="1" x14ac:dyDescent="0.2">
      <c r="G146" s="31"/>
      <c r="H146" s="31"/>
      <c r="I146" s="31"/>
      <c r="J146" s="31"/>
      <c r="K146" s="31"/>
      <c r="L146" s="31"/>
      <c r="N146" s="52"/>
    </row>
    <row r="147" spans="7:14" s="30" customFormat="1" x14ac:dyDescent="0.2">
      <c r="G147" s="31"/>
      <c r="H147" s="31"/>
      <c r="I147" s="31"/>
      <c r="J147" s="31"/>
      <c r="K147" s="31"/>
      <c r="L147" s="31"/>
      <c r="N147" s="52"/>
    </row>
    <row r="148" spans="7:14" s="30" customFormat="1" x14ac:dyDescent="0.2">
      <c r="G148" s="31"/>
      <c r="H148" s="31"/>
      <c r="I148" s="31"/>
      <c r="J148" s="31"/>
      <c r="K148" s="31"/>
      <c r="L148" s="31"/>
      <c r="N148" s="52"/>
    </row>
    <row r="149" spans="7:14" s="30" customFormat="1" x14ac:dyDescent="0.2">
      <c r="G149" s="31"/>
      <c r="H149" s="31"/>
      <c r="I149" s="31"/>
      <c r="J149" s="31"/>
      <c r="K149" s="31"/>
      <c r="L149" s="31"/>
      <c r="N149" s="52"/>
    </row>
    <row r="150" spans="7:14" s="30" customFormat="1" x14ac:dyDescent="0.2">
      <c r="G150" s="31"/>
      <c r="H150" s="31"/>
      <c r="I150" s="31"/>
      <c r="J150" s="31"/>
      <c r="K150" s="31"/>
      <c r="L150" s="31"/>
      <c r="N150" s="52"/>
    </row>
    <row r="151" spans="7:14" s="30" customFormat="1" x14ac:dyDescent="0.2">
      <c r="G151" s="31"/>
      <c r="H151" s="31"/>
      <c r="I151" s="31"/>
      <c r="J151" s="31"/>
      <c r="K151" s="31"/>
      <c r="L151" s="31"/>
      <c r="N151" s="52"/>
    </row>
    <row r="152" spans="7:14" s="30" customFormat="1" x14ac:dyDescent="0.2">
      <c r="G152" s="31"/>
      <c r="H152" s="31"/>
      <c r="I152" s="31"/>
      <c r="J152" s="31"/>
      <c r="K152" s="31"/>
      <c r="L152" s="31"/>
      <c r="N152" s="52"/>
    </row>
    <row r="153" spans="7:14" s="30" customFormat="1" x14ac:dyDescent="0.2">
      <c r="G153" s="31"/>
      <c r="H153" s="31"/>
      <c r="I153" s="31"/>
      <c r="J153" s="31"/>
      <c r="K153" s="31"/>
      <c r="L153" s="31"/>
      <c r="N153" s="52"/>
    </row>
    <row r="154" spans="7:14" s="30" customFormat="1" x14ac:dyDescent="0.2">
      <c r="G154" s="31"/>
      <c r="H154" s="31"/>
      <c r="I154" s="31"/>
      <c r="J154" s="31"/>
      <c r="K154" s="31"/>
      <c r="L154" s="31"/>
      <c r="N154" s="52"/>
    </row>
    <row r="155" spans="7:14" s="30" customFormat="1" x14ac:dyDescent="0.2">
      <c r="G155" s="31"/>
      <c r="H155" s="31"/>
      <c r="I155" s="31"/>
      <c r="J155" s="31"/>
      <c r="K155" s="31"/>
      <c r="L155" s="31"/>
      <c r="N155" s="52"/>
    </row>
    <row r="156" spans="7:14" s="30" customFormat="1" x14ac:dyDescent="0.2">
      <c r="G156" s="31"/>
      <c r="H156" s="31"/>
      <c r="I156" s="31"/>
      <c r="J156" s="31"/>
      <c r="K156" s="31"/>
      <c r="L156" s="31"/>
      <c r="N156" s="52"/>
    </row>
    <row r="157" spans="7:14" s="30" customFormat="1" x14ac:dyDescent="0.2">
      <c r="G157" s="31"/>
      <c r="H157" s="31"/>
      <c r="I157" s="31"/>
      <c r="J157" s="31"/>
      <c r="K157" s="31"/>
      <c r="L157" s="31"/>
      <c r="N157" s="52"/>
    </row>
    <row r="158" spans="7:14" s="30" customFormat="1" x14ac:dyDescent="0.2">
      <c r="G158" s="31"/>
      <c r="H158" s="31"/>
      <c r="I158" s="31"/>
      <c r="J158" s="31"/>
      <c r="K158" s="31"/>
      <c r="L158" s="31"/>
      <c r="N158" s="52"/>
    </row>
    <row r="159" spans="7:14" s="30" customFormat="1" x14ac:dyDescent="0.2">
      <c r="G159" s="31"/>
      <c r="H159" s="31"/>
      <c r="I159" s="31"/>
      <c r="J159" s="31"/>
      <c r="K159" s="31"/>
      <c r="L159" s="31"/>
      <c r="N159" s="52"/>
    </row>
    <row r="160" spans="7:14" s="30" customFormat="1" x14ac:dyDescent="0.2">
      <c r="G160" s="31"/>
      <c r="H160" s="31"/>
      <c r="I160" s="31"/>
      <c r="J160" s="31"/>
      <c r="K160" s="31"/>
      <c r="L160" s="31"/>
      <c r="N160" s="52"/>
    </row>
    <row r="161" spans="7:14" s="30" customFormat="1" x14ac:dyDescent="0.2">
      <c r="G161" s="31"/>
      <c r="H161" s="31"/>
      <c r="I161" s="31"/>
      <c r="J161" s="31"/>
      <c r="K161" s="31"/>
      <c r="L161" s="31"/>
      <c r="N161" s="52"/>
    </row>
    <row r="162" spans="7:14" s="30" customFormat="1" x14ac:dyDescent="0.2">
      <c r="G162" s="31"/>
      <c r="H162" s="31"/>
      <c r="I162" s="31"/>
      <c r="J162" s="31"/>
      <c r="K162" s="31"/>
      <c r="L162" s="31"/>
      <c r="N162" s="52"/>
    </row>
    <row r="163" spans="7:14" s="30" customFormat="1" x14ac:dyDescent="0.2">
      <c r="G163" s="31"/>
      <c r="H163" s="31"/>
      <c r="I163" s="31"/>
      <c r="J163" s="31"/>
      <c r="K163" s="31"/>
      <c r="L163" s="31"/>
      <c r="N163" s="52"/>
    </row>
    <row r="164" spans="7:14" s="30" customFormat="1" x14ac:dyDescent="0.2">
      <c r="G164" s="31"/>
      <c r="H164" s="31"/>
      <c r="I164" s="31"/>
      <c r="J164" s="31"/>
      <c r="K164" s="31"/>
      <c r="L164" s="31"/>
      <c r="N164" s="52"/>
    </row>
    <row r="165" spans="7:14" s="30" customFormat="1" x14ac:dyDescent="0.2">
      <c r="G165" s="31"/>
      <c r="H165" s="31"/>
      <c r="I165" s="31"/>
      <c r="J165" s="31"/>
      <c r="K165" s="31"/>
      <c r="L165" s="31"/>
      <c r="N165" s="52"/>
    </row>
    <row r="166" spans="7:14" s="30" customFormat="1" x14ac:dyDescent="0.2">
      <c r="G166" s="31"/>
      <c r="H166" s="31"/>
      <c r="I166" s="31"/>
      <c r="J166" s="31"/>
      <c r="K166" s="31"/>
      <c r="L166" s="31"/>
      <c r="N166" s="52"/>
    </row>
    <row r="167" spans="7:14" s="30" customFormat="1" x14ac:dyDescent="0.2">
      <c r="G167" s="31"/>
      <c r="H167" s="31"/>
      <c r="I167" s="31"/>
      <c r="J167" s="31"/>
      <c r="K167" s="31"/>
      <c r="L167" s="31"/>
      <c r="N167" s="52"/>
    </row>
    <row r="168" spans="7:14" s="30" customFormat="1" x14ac:dyDescent="0.2">
      <c r="G168" s="31"/>
      <c r="H168" s="31"/>
      <c r="I168" s="31"/>
      <c r="J168" s="31"/>
      <c r="K168" s="31"/>
      <c r="L168" s="31"/>
      <c r="N168" s="52"/>
    </row>
    <row r="169" spans="7:14" s="30" customFormat="1" x14ac:dyDescent="0.2">
      <c r="G169" s="31"/>
      <c r="H169" s="31"/>
      <c r="I169" s="31"/>
      <c r="J169" s="31"/>
      <c r="K169" s="31"/>
      <c r="L169" s="31"/>
      <c r="N169" s="52"/>
    </row>
    <row r="170" spans="7:14" s="30" customFormat="1" x14ac:dyDescent="0.2">
      <c r="G170" s="31"/>
      <c r="H170" s="31"/>
      <c r="I170" s="31"/>
      <c r="J170" s="31"/>
      <c r="K170" s="31"/>
      <c r="L170" s="31"/>
      <c r="N170" s="52"/>
    </row>
    <row r="171" spans="7:14" s="30" customFormat="1" x14ac:dyDescent="0.2">
      <c r="G171" s="31"/>
      <c r="H171" s="31"/>
      <c r="I171" s="31"/>
      <c r="J171" s="31"/>
      <c r="K171" s="31"/>
      <c r="L171" s="31"/>
      <c r="N171" s="52"/>
    </row>
    <row r="172" spans="7:14" s="30" customFormat="1" x14ac:dyDescent="0.2">
      <c r="G172" s="31"/>
      <c r="H172" s="31"/>
      <c r="I172" s="31"/>
      <c r="J172" s="31"/>
      <c r="K172" s="31"/>
      <c r="L172" s="31"/>
      <c r="N172" s="52"/>
    </row>
    <row r="173" spans="7:14" s="30" customFormat="1" x14ac:dyDescent="0.2">
      <c r="G173" s="31"/>
      <c r="H173" s="31"/>
      <c r="I173" s="31"/>
      <c r="J173" s="31"/>
      <c r="K173" s="31"/>
      <c r="L173" s="31"/>
      <c r="N173" s="52"/>
    </row>
    <row r="174" spans="7:14" s="30" customFormat="1" x14ac:dyDescent="0.2">
      <c r="G174" s="31"/>
      <c r="H174" s="31"/>
      <c r="I174" s="31"/>
      <c r="J174" s="31"/>
      <c r="K174" s="31"/>
      <c r="L174" s="31"/>
      <c r="N174" s="52"/>
    </row>
    <row r="175" spans="7:14" s="30" customFormat="1" x14ac:dyDescent="0.2">
      <c r="G175" s="31"/>
      <c r="H175" s="31"/>
      <c r="I175" s="31"/>
      <c r="J175" s="31"/>
      <c r="K175" s="31"/>
      <c r="L175" s="31"/>
      <c r="N175" s="52"/>
    </row>
    <row r="176" spans="7:14" s="30" customFormat="1" x14ac:dyDescent="0.2">
      <c r="G176" s="31"/>
      <c r="H176" s="31"/>
      <c r="I176" s="31"/>
      <c r="J176" s="31"/>
      <c r="K176" s="31"/>
      <c r="L176" s="31"/>
      <c r="N176" s="52"/>
    </row>
    <row r="177" spans="7:14" s="30" customFormat="1" x14ac:dyDescent="0.2">
      <c r="G177" s="31"/>
      <c r="H177" s="31"/>
      <c r="I177" s="31"/>
      <c r="J177" s="31"/>
      <c r="K177" s="31"/>
      <c r="L177" s="31"/>
      <c r="N177" s="52"/>
    </row>
    <row r="178" spans="7:14" s="30" customFormat="1" x14ac:dyDescent="0.2">
      <c r="G178" s="31"/>
      <c r="H178" s="31"/>
      <c r="I178" s="31"/>
      <c r="J178" s="31"/>
      <c r="K178" s="31"/>
      <c r="L178" s="31"/>
      <c r="N178" s="52"/>
    </row>
    <row r="179" spans="7:14" s="30" customFormat="1" x14ac:dyDescent="0.2">
      <c r="G179" s="31"/>
      <c r="H179" s="31"/>
      <c r="I179" s="31"/>
      <c r="J179" s="31"/>
      <c r="K179" s="31"/>
      <c r="L179" s="31"/>
      <c r="N179" s="52"/>
    </row>
    <row r="180" spans="7:14" s="30" customFormat="1" x14ac:dyDescent="0.2">
      <c r="G180" s="31"/>
      <c r="H180" s="31"/>
      <c r="I180" s="31"/>
      <c r="J180" s="31"/>
      <c r="K180" s="31"/>
      <c r="L180" s="31"/>
      <c r="N180" s="52"/>
    </row>
    <row r="181" spans="7:14" s="30" customFormat="1" x14ac:dyDescent="0.2">
      <c r="G181" s="31"/>
      <c r="H181" s="31"/>
      <c r="I181" s="31"/>
      <c r="J181" s="31"/>
      <c r="K181" s="31"/>
      <c r="L181" s="31"/>
      <c r="N181" s="52"/>
    </row>
    <row r="182" spans="7:14" s="30" customFormat="1" x14ac:dyDescent="0.2">
      <c r="G182" s="31"/>
      <c r="H182" s="31"/>
      <c r="I182" s="31"/>
      <c r="J182" s="31"/>
      <c r="K182" s="31"/>
      <c r="L182" s="31"/>
      <c r="N182" s="52"/>
    </row>
    <row r="183" spans="7:14" s="30" customFormat="1" x14ac:dyDescent="0.2">
      <c r="G183" s="31"/>
      <c r="H183" s="31"/>
      <c r="I183" s="31"/>
      <c r="J183" s="31"/>
      <c r="K183" s="31"/>
      <c r="L183" s="31"/>
      <c r="N183" s="52"/>
    </row>
    <row r="184" spans="7:14" s="30" customFormat="1" x14ac:dyDescent="0.2">
      <c r="G184" s="31"/>
      <c r="H184" s="31"/>
      <c r="I184" s="31"/>
      <c r="J184" s="31"/>
      <c r="K184" s="31"/>
      <c r="L184" s="31"/>
      <c r="N184" s="52"/>
    </row>
    <row r="185" spans="7:14" s="30" customFormat="1" x14ac:dyDescent="0.2">
      <c r="G185" s="31"/>
      <c r="H185" s="31"/>
      <c r="I185" s="31"/>
      <c r="J185" s="31"/>
      <c r="K185" s="31"/>
      <c r="L185" s="31"/>
      <c r="N185" s="52"/>
    </row>
    <row r="186" spans="7:14" s="30" customFormat="1" x14ac:dyDescent="0.2">
      <c r="G186" s="31"/>
      <c r="H186" s="31"/>
      <c r="I186" s="31"/>
      <c r="J186" s="31"/>
      <c r="K186" s="31"/>
      <c r="L186" s="31"/>
      <c r="N186" s="52"/>
    </row>
    <row r="187" spans="7:14" s="30" customFormat="1" x14ac:dyDescent="0.2">
      <c r="G187" s="31"/>
      <c r="H187" s="31"/>
      <c r="I187" s="31"/>
      <c r="J187" s="31"/>
      <c r="K187" s="31"/>
      <c r="L187" s="31"/>
      <c r="N187" s="52"/>
    </row>
    <row r="188" spans="7:14" s="30" customFormat="1" x14ac:dyDescent="0.2">
      <c r="G188" s="31"/>
      <c r="H188" s="31"/>
      <c r="I188" s="31"/>
      <c r="J188" s="31"/>
      <c r="K188" s="31"/>
      <c r="L188" s="31"/>
      <c r="N188" s="52"/>
    </row>
    <row r="189" spans="7:14" s="30" customFormat="1" x14ac:dyDescent="0.2">
      <c r="G189" s="31"/>
      <c r="H189" s="31"/>
      <c r="I189" s="31"/>
      <c r="J189" s="31"/>
      <c r="K189" s="31"/>
      <c r="L189" s="31"/>
      <c r="N189" s="52"/>
    </row>
    <row r="190" spans="7:14" s="30" customFormat="1" x14ac:dyDescent="0.2">
      <c r="G190" s="31"/>
      <c r="H190" s="31"/>
      <c r="I190" s="31"/>
      <c r="J190" s="31"/>
      <c r="K190" s="31"/>
      <c r="L190" s="31"/>
      <c r="N190" s="52"/>
    </row>
    <row r="191" spans="7:14" s="30" customFormat="1" x14ac:dyDescent="0.2">
      <c r="G191" s="31"/>
      <c r="H191" s="31"/>
      <c r="I191" s="31"/>
      <c r="J191" s="31"/>
      <c r="K191" s="31"/>
      <c r="L191" s="31"/>
      <c r="N191" s="52"/>
    </row>
    <row r="192" spans="7:14" s="30" customFormat="1" x14ac:dyDescent="0.2">
      <c r="G192" s="31"/>
      <c r="H192" s="31"/>
      <c r="I192" s="31"/>
      <c r="J192" s="31"/>
      <c r="K192" s="31"/>
      <c r="L192" s="31"/>
      <c r="N192" s="52"/>
    </row>
    <row r="193" spans="7:14" s="30" customFormat="1" x14ac:dyDescent="0.2">
      <c r="G193" s="31"/>
      <c r="H193" s="31"/>
      <c r="I193" s="31"/>
      <c r="J193" s="31"/>
      <c r="K193" s="31"/>
      <c r="L193" s="31"/>
      <c r="N193" s="52"/>
    </row>
    <row r="194" spans="7:14" s="30" customFormat="1" x14ac:dyDescent="0.2">
      <c r="G194" s="31"/>
      <c r="H194" s="31"/>
      <c r="I194" s="31"/>
      <c r="J194" s="31"/>
      <c r="K194" s="31"/>
      <c r="L194" s="31"/>
      <c r="N194" s="52"/>
    </row>
    <row r="195" spans="7:14" s="30" customFormat="1" x14ac:dyDescent="0.2">
      <c r="G195" s="31"/>
      <c r="H195" s="31"/>
      <c r="I195" s="31"/>
      <c r="J195" s="31"/>
      <c r="K195" s="31"/>
      <c r="L195" s="31"/>
      <c r="N195" s="52"/>
    </row>
    <row r="196" spans="7:14" s="30" customFormat="1" x14ac:dyDescent="0.2">
      <c r="G196" s="31"/>
      <c r="H196" s="31"/>
      <c r="I196" s="31"/>
      <c r="J196" s="31"/>
      <c r="K196" s="31"/>
      <c r="L196" s="31"/>
      <c r="N196" s="52"/>
    </row>
    <row r="197" spans="7:14" s="30" customFormat="1" x14ac:dyDescent="0.2">
      <c r="G197" s="31"/>
      <c r="H197" s="31"/>
      <c r="I197" s="31"/>
      <c r="J197" s="31"/>
      <c r="K197" s="31"/>
      <c r="L197" s="31"/>
      <c r="N197" s="52"/>
    </row>
    <row r="198" spans="7:14" s="30" customFormat="1" x14ac:dyDescent="0.2">
      <c r="G198" s="31"/>
      <c r="H198" s="31"/>
      <c r="I198" s="31"/>
      <c r="J198" s="31"/>
      <c r="K198" s="31"/>
      <c r="L198" s="31"/>
      <c r="N198" s="52"/>
    </row>
    <row r="199" spans="7:14" s="30" customFormat="1" x14ac:dyDescent="0.2">
      <c r="G199" s="31"/>
      <c r="H199" s="31"/>
      <c r="I199" s="31"/>
      <c r="J199" s="31"/>
      <c r="K199" s="31"/>
      <c r="L199" s="31"/>
      <c r="N199" s="52"/>
    </row>
    <row r="200" spans="7:14" s="30" customFormat="1" x14ac:dyDescent="0.2">
      <c r="G200" s="31"/>
      <c r="H200" s="31"/>
      <c r="I200" s="31"/>
      <c r="J200" s="31"/>
      <c r="K200" s="31"/>
      <c r="L200" s="31"/>
      <c r="N200" s="52"/>
    </row>
    <row r="201" spans="7:14" s="30" customFormat="1" x14ac:dyDescent="0.2">
      <c r="G201" s="31"/>
      <c r="H201" s="31"/>
      <c r="I201" s="31"/>
      <c r="J201" s="31"/>
      <c r="K201" s="31"/>
      <c r="L201" s="31"/>
      <c r="N201" s="52"/>
    </row>
    <row r="202" spans="7:14" s="30" customFormat="1" x14ac:dyDescent="0.2">
      <c r="G202" s="31"/>
      <c r="H202" s="31"/>
      <c r="I202" s="31"/>
      <c r="J202" s="31"/>
      <c r="K202" s="31"/>
      <c r="L202" s="31"/>
      <c r="N202" s="52"/>
    </row>
    <row r="203" spans="7:14" s="30" customFormat="1" x14ac:dyDescent="0.2">
      <c r="G203" s="31"/>
      <c r="H203" s="31"/>
      <c r="I203" s="31"/>
      <c r="J203" s="31"/>
      <c r="K203" s="31"/>
      <c r="L203" s="31"/>
      <c r="N203" s="52"/>
    </row>
    <row r="204" spans="7:14" s="30" customFormat="1" x14ac:dyDescent="0.2">
      <c r="G204" s="31"/>
      <c r="H204" s="31"/>
      <c r="I204" s="31"/>
      <c r="J204" s="31"/>
      <c r="K204" s="31"/>
      <c r="L204" s="31"/>
      <c r="N204" s="52"/>
    </row>
    <row r="205" spans="7:14" s="30" customFormat="1" x14ac:dyDescent="0.2">
      <c r="G205" s="31"/>
      <c r="H205" s="31"/>
      <c r="I205" s="31"/>
      <c r="J205" s="31"/>
      <c r="K205" s="31"/>
      <c r="L205" s="31"/>
      <c r="N205" s="52"/>
    </row>
    <row r="206" spans="7:14" s="30" customFormat="1" x14ac:dyDescent="0.2">
      <c r="G206" s="31"/>
      <c r="H206" s="31"/>
      <c r="I206" s="31"/>
      <c r="J206" s="31"/>
      <c r="K206" s="31"/>
      <c r="L206" s="31"/>
      <c r="N206" s="52"/>
    </row>
    <row r="207" spans="7:14" s="30" customFormat="1" x14ac:dyDescent="0.2">
      <c r="G207" s="31"/>
      <c r="H207" s="31"/>
      <c r="I207" s="31"/>
      <c r="J207" s="31"/>
      <c r="K207" s="31"/>
      <c r="L207" s="31"/>
      <c r="N207" s="52"/>
    </row>
    <row r="208" spans="7:14" s="30" customFormat="1" x14ac:dyDescent="0.2">
      <c r="G208" s="31"/>
      <c r="H208" s="31"/>
      <c r="I208" s="31"/>
      <c r="J208" s="31"/>
      <c r="K208" s="31"/>
      <c r="L208" s="31"/>
      <c r="N208" s="52"/>
    </row>
    <row r="209" spans="7:14" s="30" customFormat="1" x14ac:dyDescent="0.2">
      <c r="G209" s="31"/>
      <c r="H209" s="31"/>
      <c r="I209" s="31"/>
      <c r="J209" s="31"/>
      <c r="K209" s="31"/>
      <c r="L209" s="31"/>
      <c r="N209" s="52"/>
    </row>
    <row r="210" spans="7:14" s="30" customFormat="1" x14ac:dyDescent="0.2">
      <c r="G210" s="31"/>
      <c r="H210" s="31"/>
      <c r="I210" s="31"/>
      <c r="J210" s="31"/>
      <c r="K210" s="31"/>
      <c r="L210" s="31"/>
      <c r="N210" s="52"/>
    </row>
    <row r="211" spans="7:14" s="30" customFormat="1" x14ac:dyDescent="0.2">
      <c r="G211" s="31"/>
      <c r="H211" s="31"/>
      <c r="I211" s="31"/>
      <c r="J211" s="31"/>
      <c r="K211" s="31"/>
      <c r="L211" s="31"/>
      <c r="N211" s="52"/>
    </row>
    <row r="212" spans="7:14" s="30" customFormat="1" x14ac:dyDescent="0.2">
      <c r="G212" s="31"/>
      <c r="H212" s="31"/>
      <c r="I212" s="31"/>
      <c r="J212" s="31"/>
      <c r="K212" s="31"/>
      <c r="L212" s="31"/>
      <c r="N212" s="52"/>
    </row>
    <row r="213" spans="7:14" s="30" customFormat="1" x14ac:dyDescent="0.2">
      <c r="G213" s="31"/>
      <c r="H213" s="31"/>
      <c r="I213" s="31"/>
      <c r="J213" s="31"/>
      <c r="K213" s="31"/>
      <c r="L213" s="31"/>
      <c r="N213" s="52"/>
    </row>
    <row r="214" spans="7:14" s="30" customFormat="1" x14ac:dyDescent="0.2">
      <c r="G214" s="31"/>
      <c r="H214" s="31"/>
      <c r="I214" s="31"/>
      <c r="J214" s="31"/>
      <c r="K214" s="31"/>
      <c r="L214" s="31"/>
      <c r="N214" s="52"/>
    </row>
    <row r="215" spans="7:14" s="30" customFormat="1" x14ac:dyDescent="0.2">
      <c r="G215" s="31"/>
      <c r="H215" s="31"/>
      <c r="I215" s="31"/>
      <c r="J215" s="31"/>
      <c r="K215" s="31"/>
      <c r="L215" s="31"/>
      <c r="N215" s="52"/>
    </row>
    <row r="216" spans="7:14" s="30" customFormat="1" x14ac:dyDescent="0.2">
      <c r="G216" s="31"/>
      <c r="H216" s="31"/>
      <c r="I216" s="31"/>
      <c r="J216" s="31"/>
      <c r="K216" s="31"/>
      <c r="L216" s="31"/>
      <c r="N216" s="52"/>
    </row>
    <row r="217" spans="7:14" s="30" customFormat="1" x14ac:dyDescent="0.2">
      <c r="G217" s="31"/>
      <c r="H217" s="31"/>
      <c r="I217" s="31"/>
      <c r="J217" s="31"/>
      <c r="K217" s="31"/>
      <c r="L217" s="31"/>
      <c r="N217" s="52"/>
    </row>
    <row r="218" spans="7:14" s="30" customFormat="1" x14ac:dyDescent="0.2">
      <c r="G218" s="31"/>
      <c r="H218" s="31"/>
      <c r="I218" s="31"/>
      <c r="J218" s="31"/>
      <c r="K218" s="31"/>
      <c r="L218" s="31"/>
      <c r="N218" s="52"/>
    </row>
    <row r="219" spans="7:14" s="30" customFormat="1" x14ac:dyDescent="0.2">
      <c r="G219" s="31"/>
      <c r="H219" s="31"/>
      <c r="I219" s="31"/>
      <c r="J219" s="31"/>
      <c r="K219" s="31"/>
      <c r="L219" s="31"/>
      <c r="N219" s="52"/>
    </row>
    <row r="220" spans="7:14" s="30" customFormat="1" x14ac:dyDescent="0.2">
      <c r="G220" s="31"/>
      <c r="H220" s="31"/>
      <c r="I220" s="31"/>
      <c r="J220" s="31"/>
      <c r="K220" s="31"/>
      <c r="L220" s="31"/>
      <c r="N220" s="52"/>
    </row>
    <row r="221" spans="7:14" s="30" customFormat="1" x14ac:dyDescent="0.2">
      <c r="G221" s="31"/>
      <c r="H221" s="31"/>
      <c r="I221" s="31"/>
      <c r="J221" s="31"/>
      <c r="K221" s="31"/>
      <c r="L221" s="31"/>
      <c r="N221" s="52"/>
    </row>
    <row r="222" spans="7:14" s="30" customFormat="1" x14ac:dyDescent="0.2">
      <c r="G222" s="31"/>
      <c r="H222" s="31"/>
      <c r="I222" s="31"/>
      <c r="J222" s="31"/>
      <c r="K222" s="31"/>
      <c r="L222" s="31"/>
      <c r="N222" s="52"/>
    </row>
    <row r="223" spans="7:14" s="30" customFormat="1" x14ac:dyDescent="0.2">
      <c r="G223" s="31"/>
      <c r="H223" s="31"/>
      <c r="I223" s="31"/>
      <c r="J223" s="31"/>
      <c r="K223" s="31"/>
      <c r="L223" s="31"/>
      <c r="N223" s="52"/>
    </row>
    <row r="224" spans="7:14" s="30" customFormat="1" x14ac:dyDescent="0.2">
      <c r="G224" s="31"/>
      <c r="H224" s="31"/>
      <c r="I224" s="31"/>
      <c r="J224" s="31"/>
      <c r="K224" s="31"/>
      <c r="L224" s="31"/>
      <c r="N224" s="52"/>
    </row>
    <row r="225" spans="7:14" s="30" customFormat="1" x14ac:dyDescent="0.2">
      <c r="G225" s="31"/>
      <c r="H225" s="31"/>
      <c r="I225" s="31"/>
      <c r="J225" s="31"/>
      <c r="K225" s="31"/>
      <c r="L225" s="31"/>
      <c r="N225" s="52"/>
    </row>
    <row r="226" spans="7:14" s="30" customFormat="1" x14ac:dyDescent="0.2">
      <c r="G226" s="31"/>
      <c r="H226" s="31"/>
      <c r="I226" s="31"/>
      <c r="J226" s="31"/>
      <c r="K226" s="31"/>
      <c r="L226" s="31"/>
      <c r="N226" s="52"/>
    </row>
    <row r="227" spans="7:14" s="30" customFormat="1" x14ac:dyDescent="0.2">
      <c r="G227" s="31"/>
      <c r="H227" s="31"/>
      <c r="I227" s="31"/>
      <c r="J227" s="31"/>
      <c r="K227" s="31"/>
      <c r="L227" s="31"/>
      <c r="N227" s="52"/>
    </row>
    <row r="228" spans="7:14" s="30" customFormat="1" x14ac:dyDescent="0.2">
      <c r="G228" s="31"/>
      <c r="H228" s="31"/>
      <c r="I228" s="31"/>
      <c r="J228" s="31"/>
      <c r="K228" s="31"/>
      <c r="L228" s="31"/>
      <c r="N228" s="52"/>
    </row>
    <row r="229" spans="7:14" s="30" customFormat="1" x14ac:dyDescent="0.2">
      <c r="G229" s="31"/>
      <c r="H229" s="31"/>
      <c r="I229" s="31"/>
      <c r="J229" s="31"/>
      <c r="K229" s="31"/>
      <c r="L229" s="31"/>
      <c r="N229" s="52"/>
    </row>
    <row r="230" spans="7:14" s="30" customFormat="1" x14ac:dyDescent="0.2">
      <c r="G230" s="31"/>
      <c r="H230" s="31"/>
      <c r="I230" s="31"/>
      <c r="J230" s="31"/>
      <c r="K230" s="31"/>
      <c r="L230" s="31"/>
      <c r="N230" s="52"/>
    </row>
    <row r="231" spans="7:14" s="30" customFormat="1" x14ac:dyDescent="0.2">
      <c r="G231" s="31"/>
      <c r="H231" s="31"/>
      <c r="I231" s="31"/>
      <c r="J231" s="31"/>
      <c r="K231" s="31"/>
      <c r="L231" s="31"/>
      <c r="N231" s="52"/>
    </row>
    <row r="232" spans="7:14" s="30" customFormat="1" x14ac:dyDescent="0.2">
      <c r="G232" s="31"/>
      <c r="H232" s="31"/>
      <c r="I232" s="31"/>
      <c r="J232" s="31"/>
      <c r="K232" s="31"/>
      <c r="L232" s="31"/>
      <c r="N232" s="52"/>
    </row>
    <row r="233" spans="7:14" s="30" customFormat="1" x14ac:dyDescent="0.2">
      <c r="G233" s="31"/>
      <c r="H233" s="31"/>
      <c r="I233" s="31"/>
      <c r="J233" s="31"/>
      <c r="K233" s="31"/>
      <c r="L233" s="31"/>
      <c r="N233" s="52"/>
    </row>
    <row r="234" spans="7:14" s="30" customFormat="1" x14ac:dyDescent="0.2">
      <c r="G234" s="31"/>
      <c r="H234" s="31"/>
      <c r="I234" s="31"/>
      <c r="J234" s="31"/>
      <c r="K234" s="31"/>
      <c r="L234" s="31"/>
      <c r="N234" s="52"/>
    </row>
    <row r="235" spans="7:14" s="30" customFormat="1" x14ac:dyDescent="0.2">
      <c r="G235" s="31"/>
      <c r="H235" s="31"/>
      <c r="I235" s="31"/>
      <c r="J235" s="31"/>
      <c r="K235" s="31"/>
      <c r="L235" s="31"/>
      <c r="N235" s="52"/>
    </row>
    <row r="236" spans="7:14" s="30" customFormat="1" x14ac:dyDescent="0.2">
      <c r="G236" s="31"/>
      <c r="H236" s="31"/>
      <c r="I236" s="31"/>
      <c r="J236" s="31"/>
      <c r="K236" s="31"/>
      <c r="L236" s="31"/>
      <c r="N236" s="52"/>
    </row>
    <row r="237" spans="7:14" s="30" customFormat="1" x14ac:dyDescent="0.2">
      <c r="G237" s="31"/>
      <c r="H237" s="31"/>
      <c r="I237" s="31"/>
      <c r="J237" s="31"/>
      <c r="K237" s="31"/>
      <c r="L237" s="31"/>
      <c r="N237" s="52"/>
    </row>
    <row r="238" spans="7:14" s="30" customFormat="1" x14ac:dyDescent="0.2">
      <c r="G238" s="31"/>
      <c r="H238" s="31"/>
      <c r="I238" s="31"/>
      <c r="J238" s="31"/>
      <c r="K238" s="31"/>
      <c r="L238" s="31"/>
      <c r="N238" s="52"/>
    </row>
    <row r="239" spans="7:14" s="30" customFormat="1" x14ac:dyDescent="0.2">
      <c r="G239" s="31"/>
      <c r="H239" s="31"/>
      <c r="I239" s="31"/>
      <c r="J239" s="31"/>
      <c r="K239" s="31"/>
      <c r="L239" s="31"/>
      <c r="N239" s="52"/>
    </row>
    <row r="240" spans="7:14" s="30" customFormat="1" x14ac:dyDescent="0.2">
      <c r="G240" s="31"/>
      <c r="H240" s="31"/>
      <c r="I240" s="31"/>
      <c r="J240" s="31"/>
      <c r="K240" s="31"/>
      <c r="L240" s="31"/>
      <c r="N240" s="52"/>
    </row>
    <row r="241" spans="7:14" s="30" customFormat="1" x14ac:dyDescent="0.2">
      <c r="G241" s="31"/>
      <c r="H241" s="31"/>
      <c r="I241" s="31"/>
      <c r="J241" s="31"/>
      <c r="K241" s="31"/>
      <c r="L241" s="31"/>
      <c r="N241" s="52"/>
    </row>
    <row r="242" spans="7:14" s="30" customFormat="1" x14ac:dyDescent="0.2">
      <c r="G242" s="31"/>
      <c r="H242" s="31"/>
      <c r="I242" s="31"/>
      <c r="J242" s="31"/>
      <c r="K242" s="31"/>
      <c r="L242" s="31"/>
      <c r="N242" s="52"/>
    </row>
    <row r="243" spans="7:14" s="30" customFormat="1" x14ac:dyDescent="0.2">
      <c r="G243" s="31"/>
      <c r="H243" s="31"/>
      <c r="I243" s="31"/>
      <c r="J243" s="31"/>
      <c r="K243" s="31"/>
      <c r="L243" s="31"/>
      <c r="N243" s="52"/>
    </row>
    <row r="244" spans="7:14" s="30" customFormat="1" x14ac:dyDescent="0.2">
      <c r="G244" s="31"/>
      <c r="H244" s="31"/>
      <c r="I244" s="31"/>
      <c r="J244" s="31"/>
      <c r="K244" s="31"/>
      <c r="L244" s="31"/>
      <c r="N244" s="52"/>
    </row>
    <row r="245" spans="7:14" s="30" customFormat="1" x14ac:dyDescent="0.2">
      <c r="G245" s="31"/>
      <c r="H245" s="31"/>
      <c r="I245" s="31"/>
      <c r="J245" s="31"/>
      <c r="K245" s="31"/>
      <c r="L245" s="31"/>
      <c r="N245" s="52"/>
    </row>
    <row r="246" spans="7:14" s="30" customFormat="1" x14ac:dyDescent="0.2">
      <c r="G246" s="31"/>
      <c r="H246" s="31"/>
      <c r="I246" s="31"/>
      <c r="J246" s="31"/>
      <c r="K246" s="31"/>
      <c r="L246" s="31"/>
      <c r="N246" s="52"/>
    </row>
    <row r="247" spans="7:14" s="30" customFormat="1" x14ac:dyDescent="0.2">
      <c r="G247" s="31"/>
      <c r="H247" s="31"/>
      <c r="I247" s="31"/>
      <c r="J247" s="31"/>
      <c r="K247" s="31"/>
      <c r="L247" s="31"/>
      <c r="N247" s="52"/>
    </row>
    <row r="248" spans="7:14" s="30" customFormat="1" x14ac:dyDescent="0.2">
      <c r="G248" s="31"/>
      <c r="H248" s="31"/>
      <c r="I248" s="31"/>
      <c r="J248" s="31"/>
      <c r="K248" s="31"/>
      <c r="L248" s="31"/>
      <c r="N248" s="52"/>
    </row>
    <row r="249" spans="7:14" s="30" customFormat="1" x14ac:dyDescent="0.2">
      <c r="G249" s="31"/>
      <c r="H249" s="31"/>
      <c r="I249" s="31"/>
      <c r="J249" s="31"/>
      <c r="K249" s="31"/>
      <c r="L249" s="31"/>
      <c r="N249" s="52"/>
    </row>
    <row r="250" spans="7:14" s="30" customFormat="1" x14ac:dyDescent="0.2">
      <c r="G250" s="31"/>
      <c r="H250" s="31"/>
      <c r="I250" s="31"/>
      <c r="J250" s="31"/>
      <c r="K250" s="31"/>
      <c r="L250" s="31"/>
      <c r="N250" s="52"/>
    </row>
    <row r="251" spans="7:14" s="30" customFormat="1" x14ac:dyDescent="0.2">
      <c r="G251" s="31"/>
      <c r="H251" s="31"/>
      <c r="I251" s="31"/>
      <c r="J251" s="31"/>
      <c r="K251" s="31"/>
      <c r="L251" s="31"/>
      <c r="N251" s="52"/>
    </row>
    <row r="252" spans="7:14" s="30" customFormat="1" x14ac:dyDescent="0.2">
      <c r="G252" s="31"/>
      <c r="H252" s="31"/>
      <c r="I252" s="31"/>
      <c r="J252" s="31"/>
      <c r="K252" s="31"/>
      <c r="L252" s="31"/>
      <c r="N252" s="52"/>
    </row>
    <row r="253" spans="7:14" s="30" customFormat="1" x14ac:dyDescent="0.2">
      <c r="G253" s="31"/>
      <c r="H253" s="31"/>
      <c r="I253" s="31"/>
      <c r="J253" s="31"/>
      <c r="K253" s="31"/>
      <c r="L253" s="31"/>
      <c r="N253" s="52"/>
    </row>
    <row r="254" spans="7:14" s="30" customFormat="1" x14ac:dyDescent="0.2">
      <c r="G254" s="31"/>
      <c r="H254" s="31"/>
      <c r="I254" s="31"/>
      <c r="J254" s="31"/>
      <c r="K254" s="31"/>
      <c r="L254" s="31"/>
      <c r="N254" s="52"/>
    </row>
    <row r="255" spans="7:14" s="30" customFormat="1" x14ac:dyDescent="0.2">
      <c r="G255" s="31"/>
      <c r="H255" s="31"/>
      <c r="I255" s="31"/>
      <c r="J255" s="31"/>
      <c r="K255" s="31"/>
      <c r="L255" s="31"/>
      <c r="N255" s="52"/>
    </row>
    <row r="256" spans="7:14" s="30" customFormat="1" x14ac:dyDescent="0.2">
      <c r="G256" s="31"/>
      <c r="H256" s="31"/>
      <c r="I256" s="31"/>
      <c r="J256" s="31"/>
      <c r="K256" s="31"/>
      <c r="L256" s="31"/>
      <c r="N256" s="52"/>
    </row>
    <row r="257" spans="7:14" s="30" customFormat="1" x14ac:dyDescent="0.2">
      <c r="G257" s="31"/>
      <c r="H257" s="31"/>
      <c r="I257" s="31"/>
      <c r="J257" s="31"/>
      <c r="K257" s="31"/>
      <c r="L257" s="31"/>
      <c r="N257" s="52"/>
    </row>
    <row r="258" spans="7:14" s="30" customFormat="1" x14ac:dyDescent="0.2">
      <c r="G258" s="31"/>
      <c r="H258" s="31"/>
      <c r="I258" s="31"/>
      <c r="J258" s="31"/>
      <c r="K258" s="31"/>
      <c r="L258" s="31"/>
      <c r="N258" s="52"/>
    </row>
    <row r="259" spans="7:14" s="30" customFormat="1" x14ac:dyDescent="0.2">
      <c r="G259" s="31"/>
      <c r="H259" s="31"/>
      <c r="I259" s="31"/>
      <c r="J259" s="31"/>
      <c r="K259" s="31"/>
      <c r="L259" s="31"/>
      <c r="N259" s="52"/>
    </row>
    <row r="260" spans="7:14" s="30" customFormat="1" x14ac:dyDescent="0.2">
      <c r="G260" s="31"/>
      <c r="H260" s="31"/>
      <c r="I260" s="31"/>
      <c r="J260" s="31"/>
      <c r="K260" s="31"/>
      <c r="L260" s="31"/>
      <c r="N260" s="52"/>
    </row>
    <row r="261" spans="7:14" s="30" customFormat="1" x14ac:dyDescent="0.2">
      <c r="G261" s="31"/>
      <c r="H261" s="31"/>
      <c r="I261" s="31"/>
      <c r="J261" s="31"/>
      <c r="K261" s="31"/>
      <c r="L261" s="31"/>
      <c r="N261" s="52"/>
    </row>
    <row r="262" spans="7:14" s="30" customFormat="1" x14ac:dyDescent="0.2">
      <c r="G262" s="31"/>
      <c r="H262" s="31"/>
      <c r="I262" s="31"/>
      <c r="J262" s="31"/>
      <c r="K262" s="31"/>
      <c r="L262" s="31"/>
      <c r="N262" s="52"/>
    </row>
    <row r="263" spans="7:14" s="30" customFormat="1" x14ac:dyDescent="0.2">
      <c r="G263" s="31"/>
      <c r="H263" s="31"/>
      <c r="I263" s="31"/>
      <c r="J263" s="31"/>
      <c r="K263" s="31"/>
      <c r="L263" s="31"/>
      <c r="N263" s="52"/>
    </row>
    <row r="264" spans="7:14" s="30" customFormat="1" x14ac:dyDescent="0.2">
      <c r="G264" s="31"/>
      <c r="H264" s="31"/>
      <c r="I264" s="31"/>
      <c r="J264" s="31"/>
      <c r="K264" s="31"/>
      <c r="L264" s="31"/>
      <c r="N264" s="52"/>
    </row>
    <row r="265" spans="7:14" s="30" customFormat="1" x14ac:dyDescent="0.2">
      <c r="G265" s="31"/>
      <c r="H265" s="31"/>
      <c r="I265" s="31"/>
      <c r="J265" s="31"/>
      <c r="K265" s="31"/>
      <c r="L265" s="31"/>
      <c r="N265" s="52"/>
    </row>
    <row r="266" spans="7:14" s="30" customFormat="1" x14ac:dyDescent="0.2">
      <c r="G266" s="31"/>
      <c r="H266" s="31"/>
      <c r="I266" s="31"/>
      <c r="J266" s="31"/>
      <c r="K266" s="31"/>
      <c r="L266" s="31"/>
      <c r="N266" s="52"/>
    </row>
    <row r="267" spans="7:14" s="30" customFormat="1" x14ac:dyDescent="0.2">
      <c r="G267" s="31"/>
      <c r="H267" s="31"/>
      <c r="I267" s="31"/>
      <c r="J267" s="31"/>
      <c r="K267" s="31"/>
      <c r="L267" s="31"/>
      <c r="N267" s="52"/>
    </row>
    <row r="268" spans="7:14" s="30" customFormat="1" x14ac:dyDescent="0.2">
      <c r="G268" s="31"/>
      <c r="H268" s="31"/>
      <c r="I268" s="31"/>
      <c r="J268" s="31"/>
      <c r="K268" s="31"/>
      <c r="L268" s="31"/>
      <c r="N268" s="52"/>
    </row>
    <row r="269" spans="7:14" s="30" customFormat="1" x14ac:dyDescent="0.2">
      <c r="G269" s="31"/>
      <c r="H269" s="31"/>
      <c r="I269" s="31"/>
      <c r="J269" s="31"/>
      <c r="K269" s="31"/>
      <c r="L269" s="31"/>
      <c r="N269" s="52"/>
    </row>
    <row r="270" spans="7:14" s="30" customFormat="1" x14ac:dyDescent="0.2">
      <c r="G270" s="31"/>
      <c r="H270" s="31"/>
      <c r="I270" s="31"/>
      <c r="J270" s="31"/>
      <c r="K270" s="31"/>
      <c r="L270" s="31"/>
      <c r="N270" s="52"/>
    </row>
    <row r="271" spans="7:14" s="30" customFormat="1" x14ac:dyDescent="0.2">
      <c r="G271" s="31"/>
      <c r="H271" s="31"/>
      <c r="I271" s="31"/>
      <c r="J271" s="31"/>
      <c r="K271" s="31"/>
      <c r="L271" s="31"/>
      <c r="N271" s="52"/>
    </row>
    <row r="272" spans="7:14" s="30" customFormat="1" x14ac:dyDescent="0.2">
      <c r="G272" s="31"/>
      <c r="H272" s="31"/>
      <c r="I272" s="31"/>
      <c r="J272" s="31"/>
      <c r="K272" s="31"/>
      <c r="L272" s="31"/>
      <c r="N272" s="52"/>
    </row>
    <row r="273" spans="7:14" s="30" customFormat="1" x14ac:dyDescent="0.2">
      <c r="G273" s="31"/>
      <c r="H273" s="31"/>
      <c r="I273" s="31"/>
      <c r="J273" s="31"/>
      <c r="K273" s="31"/>
      <c r="L273" s="31"/>
      <c r="N273" s="52"/>
    </row>
    <row r="274" spans="7:14" s="30" customFormat="1" x14ac:dyDescent="0.2">
      <c r="G274" s="31"/>
      <c r="H274" s="31"/>
      <c r="I274" s="31"/>
      <c r="J274" s="31"/>
      <c r="K274" s="31"/>
      <c r="L274" s="31"/>
      <c r="N274" s="52"/>
    </row>
    <row r="275" spans="7:14" s="30" customFormat="1" x14ac:dyDescent="0.2">
      <c r="G275" s="31"/>
      <c r="H275" s="31"/>
      <c r="I275" s="31"/>
      <c r="J275" s="31"/>
      <c r="K275" s="31"/>
      <c r="L275" s="31"/>
      <c r="N275" s="52"/>
    </row>
    <row r="276" spans="7:14" s="30" customFormat="1" x14ac:dyDescent="0.2">
      <c r="G276" s="31"/>
      <c r="H276" s="31"/>
      <c r="I276" s="31"/>
      <c r="J276" s="31"/>
      <c r="K276" s="31"/>
      <c r="L276" s="31"/>
      <c r="N276" s="52"/>
    </row>
    <row r="277" spans="7:14" s="30" customFormat="1" x14ac:dyDescent="0.2">
      <c r="G277" s="31"/>
      <c r="H277" s="31"/>
      <c r="I277" s="31"/>
      <c r="J277" s="31"/>
      <c r="K277" s="31"/>
      <c r="L277" s="31"/>
      <c r="N277" s="52"/>
    </row>
    <row r="278" spans="7:14" s="30" customFormat="1" x14ac:dyDescent="0.2">
      <c r="G278" s="31"/>
      <c r="H278" s="31"/>
      <c r="I278" s="31"/>
      <c r="J278" s="31"/>
      <c r="K278" s="31"/>
      <c r="L278" s="31"/>
      <c r="N278" s="52"/>
    </row>
    <row r="279" spans="7:14" s="30" customFormat="1" x14ac:dyDescent="0.2">
      <c r="G279" s="31"/>
      <c r="H279" s="31"/>
      <c r="I279" s="31"/>
      <c r="J279" s="31"/>
      <c r="K279" s="31"/>
      <c r="L279" s="31"/>
      <c r="N279" s="52"/>
    </row>
    <row r="280" spans="7:14" s="30" customFormat="1" x14ac:dyDescent="0.2">
      <c r="G280" s="31"/>
      <c r="H280" s="31"/>
      <c r="I280" s="31"/>
      <c r="J280" s="31"/>
      <c r="K280" s="31"/>
      <c r="L280" s="31"/>
      <c r="N280" s="52"/>
    </row>
    <row r="281" spans="7:14" s="30" customFormat="1" x14ac:dyDescent="0.2">
      <c r="G281" s="31"/>
      <c r="H281" s="31"/>
      <c r="I281" s="31"/>
      <c r="J281" s="31"/>
      <c r="K281" s="31"/>
      <c r="L281" s="31"/>
      <c r="N281" s="52"/>
    </row>
    <row r="282" spans="7:14" s="30" customFormat="1" x14ac:dyDescent="0.2">
      <c r="G282" s="31"/>
      <c r="H282" s="31"/>
      <c r="I282" s="31"/>
      <c r="J282" s="31"/>
      <c r="K282" s="31"/>
      <c r="L282" s="31"/>
      <c r="N282" s="52"/>
    </row>
    <row r="283" spans="7:14" s="30" customFormat="1" x14ac:dyDescent="0.2">
      <c r="G283" s="31"/>
      <c r="H283" s="31"/>
      <c r="I283" s="31"/>
      <c r="J283" s="31"/>
      <c r="K283" s="31"/>
      <c r="L283" s="31"/>
      <c r="N283" s="52"/>
    </row>
    <row r="284" spans="7:14" s="30" customFormat="1" x14ac:dyDescent="0.2">
      <c r="G284" s="31"/>
      <c r="H284" s="31"/>
      <c r="I284" s="31"/>
      <c r="J284" s="31"/>
      <c r="K284" s="31"/>
      <c r="L284" s="31"/>
      <c r="N284" s="52"/>
    </row>
    <row r="285" spans="7:14" s="30" customFormat="1" x14ac:dyDescent="0.2">
      <c r="G285" s="31"/>
      <c r="H285" s="31"/>
      <c r="I285" s="31"/>
      <c r="J285" s="31"/>
      <c r="K285" s="31"/>
      <c r="L285" s="31"/>
      <c r="N285" s="52"/>
    </row>
    <row r="286" spans="7:14" s="30" customFormat="1" x14ac:dyDescent="0.2">
      <c r="G286" s="31"/>
      <c r="H286" s="31"/>
      <c r="I286" s="31"/>
      <c r="J286" s="31"/>
      <c r="K286" s="31"/>
      <c r="L286" s="31"/>
      <c r="N286" s="52"/>
    </row>
    <row r="287" spans="7:14" s="30" customFormat="1" x14ac:dyDescent="0.2">
      <c r="G287" s="31"/>
      <c r="H287" s="31"/>
      <c r="I287" s="31"/>
      <c r="J287" s="31"/>
      <c r="K287" s="31"/>
      <c r="L287" s="31"/>
      <c r="N287" s="52"/>
    </row>
    <row r="288" spans="7:14" s="30" customFormat="1" x14ac:dyDescent="0.2">
      <c r="G288" s="31"/>
      <c r="H288" s="31"/>
      <c r="I288" s="31"/>
      <c r="J288" s="31"/>
      <c r="K288" s="31"/>
      <c r="L288" s="31"/>
      <c r="N288" s="52"/>
    </row>
    <row r="289" spans="7:14" s="30" customFormat="1" x14ac:dyDescent="0.2">
      <c r="G289" s="31"/>
      <c r="H289" s="31"/>
      <c r="I289" s="31"/>
      <c r="J289" s="31"/>
      <c r="K289" s="31"/>
      <c r="L289" s="31"/>
      <c r="N289" s="52"/>
    </row>
    <row r="290" spans="7:14" s="30" customFormat="1" x14ac:dyDescent="0.2">
      <c r="G290" s="31"/>
      <c r="H290" s="31"/>
      <c r="I290" s="31"/>
      <c r="J290" s="31"/>
      <c r="K290" s="31"/>
      <c r="L290" s="31"/>
      <c r="N290" s="52"/>
    </row>
    <row r="291" spans="7:14" s="30" customFormat="1" x14ac:dyDescent="0.2">
      <c r="G291" s="31"/>
      <c r="H291" s="31"/>
      <c r="I291" s="31"/>
      <c r="J291" s="31"/>
      <c r="K291" s="31"/>
      <c r="L291" s="31"/>
      <c r="N291" s="52"/>
    </row>
    <row r="292" spans="7:14" s="30" customFormat="1" x14ac:dyDescent="0.2">
      <c r="G292" s="31"/>
      <c r="H292" s="31"/>
      <c r="I292" s="31"/>
      <c r="J292" s="31"/>
      <c r="K292" s="31"/>
      <c r="L292" s="31"/>
      <c r="N292" s="52"/>
    </row>
    <row r="293" spans="7:14" s="30" customFormat="1" x14ac:dyDescent="0.2">
      <c r="G293" s="31"/>
      <c r="H293" s="31"/>
      <c r="I293" s="31"/>
      <c r="J293" s="31"/>
      <c r="K293" s="31"/>
      <c r="L293" s="31"/>
      <c r="N293" s="52"/>
    </row>
    <row r="294" spans="7:14" s="30" customFormat="1" x14ac:dyDescent="0.2">
      <c r="G294" s="31"/>
      <c r="H294" s="31"/>
      <c r="I294" s="31"/>
      <c r="J294" s="31"/>
      <c r="K294" s="31"/>
      <c r="L294" s="31"/>
      <c r="N294" s="52"/>
    </row>
    <row r="295" spans="7:14" s="30" customFormat="1" x14ac:dyDescent="0.2">
      <c r="G295" s="31"/>
      <c r="H295" s="31"/>
      <c r="I295" s="31"/>
      <c r="J295" s="31"/>
      <c r="K295" s="31"/>
      <c r="L295" s="31"/>
      <c r="N295" s="52"/>
    </row>
    <row r="296" spans="7:14" s="30" customFormat="1" x14ac:dyDescent="0.2">
      <c r="G296" s="31"/>
      <c r="H296" s="31"/>
      <c r="I296" s="31"/>
      <c r="J296" s="31"/>
      <c r="K296" s="31"/>
      <c r="L296" s="31"/>
      <c r="N296" s="52"/>
    </row>
    <row r="297" spans="7:14" s="30" customFormat="1" x14ac:dyDescent="0.2">
      <c r="G297" s="31"/>
      <c r="H297" s="31"/>
      <c r="I297" s="31"/>
      <c r="J297" s="31"/>
      <c r="K297" s="31"/>
      <c r="L297" s="31"/>
      <c r="N297" s="52"/>
    </row>
    <row r="298" spans="7:14" s="30" customFormat="1" x14ac:dyDescent="0.2">
      <c r="G298" s="31"/>
      <c r="H298" s="31"/>
      <c r="I298" s="31"/>
      <c r="J298" s="31"/>
      <c r="K298" s="31"/>
      <c r="L298" s="31"/>
      <c r="N298" s="52"/>
    </row>
    <row r="299" spans="7:14" s="30" customFormat="1" x14ac:dyDescent="0.2">
      <c r="G299" s="31"/>
      <c r="H299" s="31"/>
      <c r="I299" s="31"/>
      <c r="J299" s="31"/>
      <c r="K299" s="31"/>
      <c r="L299" s="31"/>
      <c r="N299" s="52"/>
    </row>
    <row r="300" spans="7:14" s="30" customFormat="1" x14ac:dyDescent="0.2">
      <c r="G300" s="31"/>
      <c r="H300" s="31"/>
      <c r="I300" s="31"/>
      <c r="J300" s="31"/>
      <c r="K300" s="31"/>
      <c r="L300" s="31"/>
      <c r="N300" s="52"/>
    </row>
    <row r="301" spans="7:14" s="30" customFormat="1" x14ac:dyDescent="0.2">
      <c r="G301" s="31"/>
      <c r="H301" s="31"/>
      <c r="I301" s="31"/>
      <c r="J301" s="31"/>
      <c r="K301" s="31"/>
      <c r="L301" s="31"/>
      <c r="N301" s="52"/>
    </row>
    <row r="302" spans="7:14" s="30" customFormat="1" x14ac:dyDescent="0.2">
      <c r="G302" s="31"/>
      <c r="H302" s="31"/>
      <c r="I302" s="31"/>
      <c r="J302" s="31"/>
      <c r="K302" s="31"/>
      <c r="L302" s="31"/>
      <c r="N302" s="52"/>
    </row>
    <row r="303" spans="7:14" s="30" customFormat="1" x14ac:dyDescent="0.2">
      <c r="G303" s="31"/>
      <c r="H303" s="31"/>
      <c r="I303" s="31"/>
      <c r="J303" s="31"/>
      <c r="K303" s="31"/>
      <c r="L303" s="31"/>
      <c r="N303" s="52"/>
    </row>
    <row r="304" spans="7:14" s="30" customFormat="1" x14ac:dyDescent="0.2">
      <c r="G304" s="31"/>
      <c r="H304" s="31"/>
      <c r="I304" s="31"/>
      <c r="J304" s="31"/>
      <c r="K304" s="31"/>
      <c r="L304" s="31"/>
      <c r="N304" s="52"/>
    </row>
    <row r="305" spans="7:14" s="30" customFormat="1" x14ac:dyDescent="0.2">
      <c r="G305" s="31"/>
      <c r="H305" s="31"/>
      <c r="I305" s="31"/>
      <c r="J305" s="31"/>
      <c r="K305" s="31"/>
      <c r="L305" s="31"/>
      <c r="N305" s="52"/>
    </row>
    <row r="306" spans="7:14" s="30" customFormat="1" x14ac:dyDescent="0.2">
      <c r="G306" s="31"/>
      <c r="H306" s="31"/>
      <c r="I306" s="31"/>
      <c r="J306" s="31"/>
      <c r="K306" s="31"/>
      <c r="L306" s="31"/>
      <c r="N306" s="52"/>
    </row>
    <row r="307" spans="7:14" s="30" customFormat="1" x14ac:dyDescent="0.2">
      <c r="G307" s="31"/>
      <c r="H307" s="31"/>
      <c r="I307" s="31"/>
      <c r="J307" s="31"/>
      <c r="K307" s="31"/>
      <c r="L307" s="31"/>
      <c r="N307" s="52"/>
    </row>
    <row r="308" spans="7:14" s="30" customFormat="1" x14ac:dyDescent="0.2">
      <c r="G308" s="31"/>
      <c r="H308" s="31"/>
      <c r="I308" s="31"/>
      <c r="J308" s="31"/>
      <c r="K308" s="31"/>
      <c r="L308" s="31"/>
      <c r="N308" s="52"/>
    </row>
    <row r="309" spans="7:14" s="30" customFormat="1" x14ac:dyDescent="0.2">
      <c r="G309" s="31"/>
      <c r="H309" s="31"/>
      <c r="I309" s="31"/>
      <c r="J309" s="31"/>
      <c r="K309" s="31"/>
      <c r="L309" s="31"/>
      <c r="N309" s="52"/>
    </row>
    <row r="310" spans="7:14" s="30" customFormat="1" x14ac:dyDescent="0.2">
      <c r="G310" s="31"/>
      <c r="H310" s="31"/>
      <c r="I310" s="31"/>
      <c r="J310" s="31"/>
      <c r="K310" s="31"/>
      <c r="L310" s="31"/>
      <c r="N310" s="52"/>
    </row>
    <row r="311" spans="7:14" s="30" customFormat="1" x14ac:dyDescent="0.2">
      <c r="G311" s="31"/>
      <c r="H311" s="31"/>
      <c r="I311" s="31"/>
      <c r="J311" s="31"/>
      <c r="K311" s="31"/>
      <c r="L311" s="31"/>
      <c r="N311" s="52"/>
    </row>
    <row r="312" spans="7:14" s="30" customFormat="1" x14ac:dyDescent="0.2">
      <c r="G312" s="31"/>
      <c r="H312" s="31"/>
      <c r="I312" s="31"/>
      <c r="J312" s="31"/>
      <c r="K312" s="31"/>
      <c r="L312" s="31"/>
      <c r="N312" s="52"/>
    </row>
    <row r="313" spans="7:14" s="30" customFormat="1" x14ac:dyDescent="0.2">
      <c r="G313" s="31"/>
      <c r="H313" s="31"/>
      <c r="I313" s="31"/>
      <c r="J313" s="31"/>
      <c r="K313" s="31"/>
      <c r="L313" s="31"/>
      <c r="N313" s="52"/>
    </row>
    <row r="314" spans="7:14" s="30" customFormat="1" x14ac:dyDescent="0.2">
      <c r="G314" s="31"/>
      <c r="H314" s="31"/>
      <c r="I314" s="31"/>
      <c r="J314" s="31"/>
      <c r="K314" s="31"/>
      <c r="L314" s="31"/>
      <c r="N314" s="52"/>
    </row>
    <row r="315" spans="7:14" s="30" customFormat="1" x14ac:dyDescent="0.2">
      <c r="G315" s="31"/>
      <c r="H315" s="31"/>
      <c r="I315" s="31"/>
      <c r="J315" s="31"/>
      <c r="K315" s="31"/>
      <c r="L315" s="31"/>
      <c r="N315" s="52"/>
    </row>
    <row r="316" spans="7:14" s="30" customFormat="1" x14ac:dyDescent="0.2">
      <c r="G316" s="31"/>
      <c r="H316" s="31"/>
      <c r="I316" s="31"/>
      <c r="J316" s="31"/>
      <c r="K316" s="31"/>
      <c r="L316" s="31"/>
      <c r="N316" s="52"/>
    </row>
    <row r="317" spans="7:14" s="30" customFormat="1" x14ac:dyDescent="0.2">
      <c r="G317" s="31"/>
      <c r="H317" s="31"/>
      <c r="I317" s="31"/>
      <c r="J317" s="31"/>
      <c r="K317" s="31"/>
      <c r="L317" s="31"/>
      <c r="N317" s="52"/>
    </row>
    <row r="318" spans="7:14" s="30" customFormat="1" x14ac:dyDescent="0.2">
      <c r="G318" s="31"/>
      <c r="H318" s="31"/>
      <c r="I318" s="31"/>
      <c r="J318" s="31"/>
      <c r="K318" s="31"/>
      <c r="L318" s="31"/>
      <c r="N318" s="52"/>
    </row>
    <row r="319" spans="7:14" s="30" customFormat="1" x14ac:dyDescent="0.2">
      <c r="G319" s="31"/>
      <c r="H319" s="31"/>
      <c r="I319" s="31"/>
      <c r="J319" s="31"/>
      <c r="K319" s="31"/>
      <c r="L319" s="31"/>
      <c r="N319" s="52"/>
    </row>
    <row r="320" spans="7:14" s="30" customFormat="1" x14ac:dyDescent="0.2">
      <c r="G320" s="31"/>
      <c r="H320" s="31"/>
      <c r="I320" s="31"/>
      <c r="J320" s="31"/>
      <c r="K320" s="31"/>
      <c r="L320" s="31"/>
      <c r="N320" s="52"/>
    </row>
    <row r="321" spans="7:14" s="30" customFormat="1" x14ac:dyDescent="0.2">
      <c r="G321" s="31"/>
      <c r="H321" s="31"/>
      <c r="I321" s="31"/>
      <c r="J321" s="31"/>
      <c r="K321" s="31"/>
      <c r="L321" s="31"/>
      <c r="N321" s="52"/>
    </row>
    <row r="322" spans="7:14" s="30" customFormat="1" x14ac:dyDescent="0.2">
      <c r="G322" s="31"/>
      <c r="H322" s="31"/>
      <c r="I322" s="31"/>
      <c r="J322" s="31"/>
      <c r="K322" s="31"/>
      <c r="L322" s="31"/>
      <c r="N322" s="52"/>
    </row>
    <row r="323" spans="7:14" s="30" customFormat="1" x14ac:dyDescent="0.2">
      <c r="G323" s="31"/>
      <c r="H323" s="31"/>
      <c r="I323" s="31"/>
      <c r="J323" s="31"/>
      <c r="K323" s="31"/>
      <c r="L323" s="31"/>
      <c r="N323" s="52"/>
    </row>
    <row r="324" spans="7:14" s="30" customFormat="1" x14ac:dyDescent="0.2">
      <c r="G324" s="31"/>
      <c r="H324" s="31"/>
      <c r="I324" s="31"/>
      <c r="J324" s="31"/>
      <c r="K324" s="31"/>
      <c r="L324" s="31"/>
      <c r="N324" s="52"/>
    </row>
    <row r="325" spans="7:14" s="30" customFormat="1" x14ac:dyDescent="0.2">
      <c r="G325" s="31"/>
      <c r="H325" s="31"/>
      <c r="I325" s="31"/>
      <c r="J325" s="31"/>
      <c r="K325" s="31"/>
      <c r="L325" s="31"/>
      <c r="N325" s="52"/>
    </row>
    <row r="326" spans="7:14" s="30" customFormat="1" x14ac:dyDescent="0.2">
      <c r="G326" s="31"/>
      <c r="H326" s="31"/>
      <c r="I326" s="31"/>
      <c r="J326" s="31"/>
      <c r="K326" s="31"/>
      <c r="L326" s="31"/>
      <c r="N326" s="52"/>
    </row>
    <row r="327" spans="7:14" s="30" customFormat="1" x14ac:dyDescent="0.2">
      <c r="G327" s="31"/>
      <c r="H327" s="31"/>
      <c r="I327" s="31"/>
      <c r="J327" s="31"/>
      <c r="K327" s="31"/>
      <c r="L327" s="31"/>
      <c r="N327" s="52"/>
    </row>
    <row r="328" spans="7:14" s="30" customFormat="1" x14ac:dyDescent="0.2">
      <c r="G328" s="31"/>
      <c r="H328" s="31"/>
      <c r="I328" s="31"/>
      <c r="J328" s="31"/>
      <c r="K328" s="31"/>
      <c r="L328" s="31"/>
      <c r="N328" s="52"/>
    </row>
    <row r="329" spans="7:14" s="30" customFormat="1" x14ac:dyDescent="0.2">
      <c r="G329" s="31"/>
      <c r="H329" s="31"/>
      <c r="I329" s="31"/>
      <c r="J329" s="31"/>
      <c r="K329" s="31"/>
      <c r="L329" s="31"/>
      <c r="N329" s="52"/>
    </row>
    <row r="330" spans="7:14" s="30" customFormat="1" x14ac:dyDescent="0.2">
      <c r="G330" s="31"/>
      <c r="H330" s="31"/>
      <c r="I330" s="31"/>
      <c r="J330" s="31"/>
      <c r="K330" s="31"/>
      <c r="L330" s="31"/>
      <c r="N330" s="52"/>
    </row>
    <row r="331" spans="7:14" s="30" customFormat="1" x14ac:dyDescent="0.2">
      <c r="G331" s="31"/>
      <c r="H331" s="31"/>
      <c r="I331" s="31"/>
      <c r="J331" s="31"/>
      <c r="K331" s="31"/>
      <c r="L331" s="31"/>
      <c r="N331" s="52"/>
    </row>
    <row r="332" spans="7:14" s="30" customFormat="1" x14ac:dyDescent="0.2">
      <c r="G332" s="31"/>
      <c r="H332" s="31"/>
      <c r="I332" s="31"/>
      <c r="J332" s="31"/>
      <c r="K332" s="31"/>
      <c r="L332" s="31"/>
      <c r="N332" s="52"/>
    </row>
    <row r="333" spans="7:14" s="30" customFormat="1" x14ac:dyDescent="0.2">
      <c r="G333" s="31"/>
      <c r="H333" s="31"/>
      <c r="I333" s="31"/>
      <c r="J333" s="31"/>
      <c r="K333" s="31"/>
      <c r="L333" s="31"/>
      <c r="N333" s="52"/>
    </row>
    <row r="334" spans="7:14" s="30" customFormat="1" x14ac:dyDescent="0.2">
      <c r="G334" s="31"/>
      <c r="H334" s="31"/>
      <c r="I334" s="31"/>
      <c r="J334" s="31"/>
      <c r="K334" s="31"/>
      <c r="L334" s="31"/>
      <c r="N334" s="52"/>
    </row>
    <row r="335" spans="7:14" s="30" customFormat="1" x14ac:dyDescent="0.2">
      <c r="G335" s="31"/>
      <c r="H335" s="31"/>
      <c r="I335" s="31"/>
      <c r="J335" s="31"/>
      <c r="K335" s="31"/>
      <c r="L335" s="31"/>
      <c r="N335" s="52"/>
    </row>
    <row r="336" spans="7:14" s="30" customFormat="1" x14ac:dyDescent="0.2">
      <c r="G336" s="31"/>
      <c r="H336" s="31"/>
      <c r="I336" s="31"/>
      <c r="J336" s="31"/>
      <c r="K336" s="31"/>
      <c r="L336" s="31"/>
      <c r="N336" s="52"/>
    </row>
    <row r="337" spans="7:14" s="30" customFormat="1" x14ac:dyDescent="0.2">
      <c r="G337" s="31"/>
      <c r="H337" s="31"/>
      <c r="I337" s="31"/>
      <c r="J337" s="31"/>
      <c r="K337" s="31"/>
      <c r="L337" s="31"/>
      <c r="N337" s="52"/>
    </row>
    <row r="338" spans="7:14" s="30" customFormat="1" x14ac:dyDescent="0.2">
      <c r="G338" s="31"/>
      <c r="H338" s="31"/>
      <c r="I338" s="31"/>
      <c r="J338" s="31"/>
      <c r="K338" s="31"/>
      <c r="L338" s="31"/>
      <c r="N338" s="52"/>
    </row>
    <row r="339" spans="7:14" s="30" customFormat="1" x14ac:dyDescent="0.2">
      <c r="G339" s="31"/>
      <c r="H339" s="31"/>
      <c r="I339" s="31"/>
      <c r="J339" s="31"/>
      <c r="K339" s="31"/>
      <c r="L339" s="31"/>
      <c r="N339" s="52"/>
    </row>
    <row r="340" spans="7:14" s="30" customFormat="1" x14ac:dyDescent="0.2">
      <c r="G340" s="31"/>
      <c r="H340" s="31"/>
      <c r="I340" s="31"/>
      <c r="J340" s="31"/>
      <c r="K340" s="31"/>
      <c r="L340" s="31"/>
      <c r="N340" s="52"/>
    </row>
    <row r="341" spans="7:14" s="30" customFormat="1" x14ac:dyDescent="0.2">
      <c r="G341" s="31"/>
      <c r="H341" s="31"/>
      <c r="I341" s="31"/>
      <c r="J341" s="31"/>
      <c r="K341" s="31"/>
      <c r="L341" s="31"/>
      <c r="N341" s="52"/>
    </row>
    <row r="342" spans="7:14" s="30" customFormat="1" x14ac:dyDescent="0.2">
      <c r="G342" s="31"/>
      <c r="H342" s="31"/>
      <c r="I342" s="31"/>
      <c r="J342" s="31"/>
      <c r="K342" s="31"/>
      <c r="L342" s="31"/>
      <c r="N342" s="52"/>
    </row>
    <row r="343" spans="7:14" s="30" customFormat="1" x14ac:dyDescent="0.2">
      <c r="G343" s="31"/>
      <c r="H343" s="31"/>
      <c r="I343" s="31"/>
      <c r="J343" s="31"/>
      <c r="K343" s="31"/>
      <c r="L343" s="31"/>
      <c r="N343" s="52"/>
    </row>
    <row r="344" spans="7:14" s="30" customFormat="1" x14ac:dyDescent="0.2">
      <c r="G344" s="31"/>
      <c r="H344" s="31"/>
      <c r="I344" s="31"/>
      <c r="J344" s="31"/>
      <c r="K344" s="31"/>
      <c r="L344" s="31"/>
      <c r="N344" s="52"/>
    </row>
    <row r="345" spans="7:14" s="30" customFormat="1" x14ac:dyDescent="0.2">
      <c r="G345" s="31"/>
      <c r="H345" s="31"/>
      <c r="I345" s="31"/>
      <c r="J345" s="31"/>
      <c r="K345" s="31"/>
      <c r="L345" s="31"/>
      <c r="N345" s="52"/>
    </row>
    <row r="346" spans="7:14" s="30" customFormat="1" x14ac:dyDescent="0.2">
      <c r="G346" s="31"/>
      <c r="H346" s="31"/>
      <c r="I346" s="31"/>
      <c r="J346" s="31"/>
      <c r="K346" s="31"/>
      <c r="L346" s="31"/>
      <c r="N346" s="52"/>
    </row>
    <row r="347" spans="7:14" s="30" customFormat="1" x14ac:dyDescent="0.2">
      <c r="G347" s="31"/>
      <c r="H347" s="31"/>
      <c r="I347" s="31"/>
      <c r="J347" s="31"/>
      <c r="K347" s="31"/>
      <c r="L347" s="31"/>
      <c r="N347" s="52"/>
    </row>
    <row r="348" spans="7:14" s="30" customFormat="1" x14ac:dyDescent="0.2">
      <c r="G348" s="31"/>
      <c r="H348" s="31"/>
      <c r="I348" s="31"/>
      <c r="J348" s="31"/>
      <c r="K348" s="31"/>
      <c r="L348" s="31"/>
      <c r="N348" s="52"/>
    </row>
    <row r="349" spans="7:14" s="30" customFormat="1" x14ac:dyDescent="0.2">
      <c r="G349" s="31"/>
      <c r="H349" s="31"/>
      <c r="I349" s="31"/>
      <c r="J349" s="31"/>
      <c r="K349" s="31"/>
      <c r="L349" s="31"/>
      <c r="N349" s="52"/>
    </row>
    <row r="350" spans="7:14" s="30" customFormat="1" x14ac:dyDescent="0.2">
      <c r="G350" s="31"/>
      <c r="H350" s="31"/>
      <c r="I350" s="31"/>
      <c r="J350" s="31"/>
      <c r="K350" s="31"/>
      <c r="L350" s="31"/>
      <c r="N350" s="52"/>
    </row>
    <row r="351" spans="7:14" s="30" customFormat="1" x14ac:dyDescent="0.2">
      <c r="G351" s="31"/>
      <c r="H351" s="31"/>
      <c r="I351" s="31"/>
      <c r="J351" s="31"/>
      <c r="K351" s="31"/>
      <c r="L351" s="31"/>
      <c r="N351" s="52"/>
    </row>
  </sheetData>
  <autoFilter ref="A1:M32"/>
  <mergeCells count="1">
    <mergeCell ref="O1:Q1"/>
  </mergeCells>
  <pageMargins left="0.7" right="0.7" top="0.75" bottom="0.75" header="0.3" footer="0.3"/>
  <pageSetup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Traffic Overlook</vt:lpstr>
      <vt:lpstr>Weekly</vt:lpstr>
      <vt:lpstr>'Traffic Overlook'!Print_Area</vt:lpstr>
      <vt:lpstr>Weekly!Print_Area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Erol</dc:creator>
  <cp:lastModifiedBy>tantonakis</cp:lastModifiedBy>
  <cp:lastPrinted>2015-01-05T10:37:55Z</cp:lastPrinted>
  <dcterms:created xsi:type="dcterms:W3CDTF">2012-03-05T09:31:00Z</dcterms:created>
  <dcterms:modified xsi:type="dcterms:W3CDTF">2015-01-21T12:42:18Z</dcterms:modified>
</cp:coreProperties>
</file>