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dagr/Dropbox/Documents/biomap/"/>
    </mc:Choice>
  </mc:AlternateContent>
  <xr:revisionPtr revIDLastSave="0" documentId="13_ncr:1_{202BC317-54C6-3448-A510-92B07931B74B}" xr6:coauthVersionLast="44" xr6:coauthVersionMax="44" xr10:uidLastSave="{00000000-0000-0000-0000-000000000000}"/>
  <bookViews>
    <workbookView xWindow="0" yWindow="460" windowWidth="25960" windowHeight="13720" xr2:uid="{57A48E61-774D-40C9-9706-C7FB07297430}"/>
  </bookViews>
  <sheets>
    <sheet name="pso_and_ad_master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8" i="1" l="1"/>
  <c r="P155" i="1" l="1"/>
  <c r="P154" i="1"/>
  <c r="P153" i="1"/>
  <c r="P152" i="1"/>
  <c r="P151" i="1"/>
  <c r="P147" i="1"/>
  <c r="P146" i="1"/>
  <c r="P145" i="1"/>
  <c r="P142" i="1"/>
  <c r="P141" i="1"/>
  <c r="P149" i="1" l="1"/>
  <c r="P156" i="1"/>
  <c r="P143" i="1"/>
  <c r="M132" i="1" l="1"/>
  <c r="L98" i="1" l="1"/>
  <c r="L88" i="1" l="1"/>
  <c r="L38" i="1"/>
  <c r="L48" i="1"/>
  <c r="L104" i="1"/>
  <c r="L73" i="1"/>
  <c r="L91" i="1"/>
  <c r="L110" i="1"/>
  <c r="L111" i="1"/>
  <c r="L113" i="1"/>
  <c r="L112" i="1"/>
  <c r="L114" i="1"/>
  <c r="L53" i="1" l="1"/>
  <c r="L118" i="1" l="1"/>
  <c r="L22" i="1"/>
  <c r="Y24" i="1"/>
  <c r="X24" i="1"/>
  <c r="L128" i="1"/>
  <c r="L40" i="1"/>
  <c r="L34" i="1"/>
  <c r="L25" i="1"/>
  <c r="L37" i="1"/>
  <c r="L19" i="1"/>
  <c r="L35" i="1"/>
  <c r="L33" i="1"/>
  <c r="L16" i="1"/>
  <c r="L24" i="1"/>
  <c r="L26" i="1"/>
  <c r="L29" i="1"/>
  <c r="L109" i="1"/>
  <c r="L107" i="1"/>
  <c r="L21" i="1"/>
  <c r="L17" i="1"/>
  <c r="L122" i="1"/>
  <c r="L15" i="1"/>
  <c r="L108" i="1"/>
  <c r="L106" i="1"/>
  <c r="L123" i="1"/>
  <c r="L127" i="1"/>
  <c r="L124" i="1"/>
  <c r="L117" i="1"/>
  <c r="L115" i="1"/>
  <c r="L30" i="1"/>
  <c r="L52" i="1"/>
  <c r="L129" i="1"/>
  <c r="L70" i="1"/>
  <c r="L125" i="1"/>
  <c r="L126" i="1"/>
  <c r="L121" i="1"/>
  <c r="L105" i="1"/>
  <c r="L41" i="1"/>
  <c r="L59" i="1"/>
  <c r="L49" i="1"/>
  <c r="L61" i="1"/>
  <c r="L90" i="1"/>
  <c r="L20" i="1"/>
  <c r="L87" i="1"/>
  <c r="L31" i="1"/>
  <c r="L100" i="1"/>
  <c r="L32" i="1"/>
  <c r="L131" i="1"/>
  <c r="L46" i="1"/>
  <c r="L55" i="1"/>
  <c r="L77" i="1"/>
  <c r="L72" i="1"/>
  <c r="L75" i="1"/>
  <c r="L76" i="1"/>
  <c r="L81" i="1"/>
  <c r="L97" i="1"/>
  <c r="L92" i="1"/>
  <c r="L28" i="1"/>
  <c r="L84" i="1"/>
  <c r="L99" i="1"/>
  <c r="L39" i="1"/>
  <c r="L65" i="1"/>
  <c r="L60" i="1"/>
  <c r="L63" i="1"/>
  <c r="L64" i="1"/>
  <c r="L103" i="1"/>
  <c r="L54" i="1"/>
  <c r="L83" i="1"/>
  <c r="L85" i="1"/>
  <c r="L82" i="1"/>
  <c r="L68" i="1"/>
  <c r="L50" i="1"/>
  <c r="L23" i="1"/>
  <c r="L57" i="1"/>
  <c r="L42" i="1"/>
  <c r="L119" i="1"/>
  <c r="L96" i="1"/>
  <c r="L74" i="1"/>
  <c r="L120" i="1"/>
  <c r="L56" i="1"/>
  <c r="L102" i="1"/>
  <c r="L80" i="1"/>
  <c r="L78" i="1"/>
  <c r="L67" i="1"/>
  <c r="L116" i="1"/>
  <c r="L86" i="1"/>
  <c r="L47" i="1"/>
  <c r="L43" i="1"/>
  <c r="L51" i="1"/>
  <c r="L71" i="1"/>
  <c r="L45" i="1"/>
  <c r="L66" i="1"/>
  <c r="L101" i="1"/>
  <c r="L69" i="1"/>
  <c r="L27" i="1"/>
  <c r="L79" i="1"/>
  <c r="L58" i="1"/>
  <c r="L36" i="1"/>
  <c r="L14" i="1"/>
  <c r="L130" i="1"/>
  <c r="L95" i="1"/>
  <c r="L89" i="1"/>
  <c r="L94" i="1"/>
  <c r="L93" i="1"/>
  <c r="L9" i="1"/>
  <c r="L62" i="1"/>
  <c r="L7" i="1"/>
  <c r="L11" i="1"/>
  <c r="L12" i="1"/>
  <c r="L10" i="1"/>
  <c r="L8" i="1"/>
  <c r="L13" i="1"/>
  <c r="L44" i="1"/>
  <c r="L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Veera Hautanen</author>
    <author>tc={37B6FDC1-5515-4AB0-A03F-3F40B1BABC8A}</author>
  </authors>
  <commentList>
    <comment ref="D6" authorId="0" shapeId="0" xr:uid="{B9D31522-9FB0-4C84-93D6-19EDC258FFD8}">
      <text>
        <r>
          <rPr>
            <b/>
            <sz val="9"/>
            <color rgb="FF000000"/>
            <rFont val="Tahoma"/>
            <family val="2"/>
          </rPr>
          <t>Veera Hautanen: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PMID if available
</t>
        </r>
      </text>
    </comment>
    <comment ref="L6" authorId="1" shapeId="0" xr:uid="{37B6FDC1-5515-4AB0-A03F-3F40B1BABC8A}">
      <text>
        <t>[Threaded comment]
Your version of Excel allows you to read this threaded comment; however, any edits to it will get removed if the file is opened in a newer version of Excel. Learn more: https://go.microsoft.com/fwlink/?linkid=870924
Comment:
    healthy control + disease</t>
      </text>
    </comment>
    <comment ref="AB6" authorId="0" shapeId="0" xr:uid="{009543ED-61CE-2349-A9F2-0C45A4C281DA}">
      <text>
        <r>
          <rPr>
            <b/>
            <sz val="9"/>
            <color rgb="FF000000"/>
            <rFont val="Tahoma"/>
            <family val="2"/>
          </rPr>
          <t>Veera Hautanen: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= raw
</t>
        </r>
        <r>
          <rPr>
            <sz val="9"/>
            <color rgb="FF000000"/>
            <rFont val="Tahoma"/>
            <family val="2"/>
          </rPr>
          <t>1 = pre-processed</t>
        </r>
      </text>
    </comment>
  </commentList>
</comments>
</file>

<file path=xl/sharedStrings.xml><?xml version="1.0" encoding="utf-8"?>
<sst xmlns="http://schemas.openxmlformats.org/spreadsheetml/2006/main" count="2394" uniqueCount="615">
  <si>
    <t>ID</t>
  </si>
  <si>
    <t>treated</t>
  </si>
  <si>
    <t>Platform</t>
  </si>
  <si>
    <t>citation</t>
  </si>
  <si>
    <t>organism</t>
  </si>
  <si>
    <t>tissue</t>
  </si>
  <si>
    <t>anatomical site</t>
  </si>
  <si>
    <t>disease phenotype</t>
  </si>
  <si>
    <t>in vivo</t>
  </si>
  <si>
    <t xml:space="preserve">sampling </t>
  </si>
  <si>
    <t>disease</t>
  </si>
  <si>
    <t>longitudinal study</t>
  </si>
  <si>
    <t>male</t>
  </si>
  <si>
    <t>female</t>
  </si>
  <si>
    <t>age range</t>
  </si>
  <si>
    <t>ethnicity</t>
  </si>
  <si>
    <t>data level</t>
  </si>
  <si>
    <t>GPL15207</t>
  </si>
  <si>
    <t>treatment</t>
  </si>
  <si>
    <t>ma</t>
  </si>
  <si>
    <t>GSE106087</t>
  </si>
  <si>
    <t>NA</t>
  </si>
  <si>
    <t>peripheral neutrophils</t>
  </si>
  <si>
    <t>magnetic-activated cell sorting</t>
  </si>
  <si>
    <t>yes</t>
  </si>
  <si>
    <t>no</t>
  </si>
  <si>
    <t>Omics</t>
  </si>
  <si>
    <t>GPL23227</t>
  </si>
  <si>
    <t>GSE114729</t>
  </si>
  <si>
    <t>Homo sapiens</t>
  </si>
  <si>
    <t>Epidermis</t>
  </si>
  <si>
    <t xml:space="preserve">topical halomethasone monohydrate 0.05% cream pre treatment, glucocorticoid (GC) treatment for 2 months </t>
  </si>
  <si>
    <t>comments</t>
  </si>
  <si>
    <t>Epigenomic</t>
  </si>
  <si>
    <t>GPL13534</t>
  </si>
  <si>
    <t>GSE126017</t>
  </si>
  <si>
    <t>Sperm cells</t>
  </si>
  <si>
    <t>Spermatozoa</t>
  </si>
  <si>
    <t>GSE106992</t>
  </si>
  <si>
    <t>GPL570</t>
  </si>
  <si>
    <t>seq/microarray</t>
  </si>
  <si>
    <t>4-mm skin punch biopsy</t>
  </si>
  <si>
    <t>both</t>
  </si>
  <si>
    <t>yes, 12 weeks</t>
  </si>
  <si>
    <t>GPL11154</t>
  </si>
  <si>
    <t>Blood</t>
  </si>
  <si>
    <t>Transcriptomic</t>
  </si>
  <si>
    <t>healthy control</t>
  </si>
  <si>
    <t>GSE123786</t>
  </si>
  <si>
    <t>https://www.biorxiv.org/content/early/2018/12/14/496851</t>
  </si>
  <si>
    <t>Whole blood</t>
  </si>
  <si>
    <t>GPL18573</t>
  </si>
  <si>
    <t>GSE123785</t>
  </si>
  <si>
    <t>Neutrophils</t>
  </si>
  <si>
    <t>age average 50-51</t>
  </si>
  <si>
    <t>age average  52-57</t>
  </si>
  <si>
    <t>GSE121212</t>
  </si>
  <si>
    <t>GPL16791</t>
  </si>
  <si>
    <t>disease comment</t>
  </si>
  <si>
    <t>27 AD + 28 PSO</t>
  </si>
  <si>
    <t>5-mm skin punch biopsy</t>
  </si>
  <si>
    <t>lesional</t>
  </si>
  <si>
    <t>GSE102725</t>
  </si>
  <si>
    <t>GPL17586</t>
  </si>
  <si>
    <t>https://clinicaltrials.gov/ct2/show/record/NCT02362789</t>
  </si>
  <si>
    <t>subcutaneous secukinumab (300 mg) during 16 weeks</t>
  </si>
  <si>
    <t>80?</t>
  </si>
  <si>
    <t>38 control</t>
  </si>
  <si>
    <t>over 18</t>
  </si>
  <si>
    <t>GSE114286</t>
  </si>
  <si>
    <t>GPL17303</t>
  </si>
  <si>
    <t>trunk and limbs</t>
  </si>
  <si>
    <t>Skin</t>
  </si>
  <si>
    <t>14-68</t>
  </si>
  <si>
    <t>GSE115797</t>
  </si>
  <si>
    <t>10-74</t>
  </si>
  <si>
    <t>41 caucasian, 1 black</t>
  </si>
  <si>
    <t>GSE117405</t>
  </si>
  <si>
    <t>3 palmoplantar + 8 scalp + 8 conventional psoriatic skin</t>
  </si>
  <si>
    <t>palmoplantar, scalp, conventional</t>
  </si>
  <si>
    <t>GSE109248</t>
  </si>
  <si>
    <t>GPL10558</t>
  </si>
  <si>
    <t>laser-microdissected</t>
  </si>
  <si>
    <t>GSE68939</t>
  </si>
  <si>
    <t>GPL13607</t>
  </si>
  <si>
    <t>dermis</t>
  </si>
  <si>
    <t>31-55</t>
  </si>
  <si>
    <t>GSE68924</t>
  </si>
  <si>
    <t>23-71</t>
  </si>
  <si>
    <t>GPL10999</t>
  </si>
  <si>
    <t>GSE14905</t>
  </si>
  <si>
    <t>28 paired lesional and non lesional</t>
  </si>
  <si>
    <t>GSE107871</t>
  </si>
  <si>
    <t>healthy and lesional skin from patients</t>
  </si>
  <si>
    <t>Monolayer keratinocytes and whole skin</t>
  </si>
  <si>
    <t>6 mm skin punch biopsy</t>
  </si>
  <si>
    <t>patients 42-53, controls 29-61</t>
  </si>
  <si>
    <t>GSE83645</t>
  </si>
  <si>
    <t>4 lesional biopsies and 1 uninvolved biopsy</t>
  </si>
  <si>
    <t>GSE103038</t>
  </si>
  <si>
    <t>GPL18460</t>
  </si>
  <si>
    <t>lesional and non-lesional</t>
  </si>
  <si>
    <t>lower back</t>
  </si>
  <si>
    <t>4 mm skin punch biopsy</t>
  </si>
  <si>
    <t>GSE78023</t>
  </si>
  <si>
    <t>GPL13393</t>
  </si>
  <si>
    <t>GSE102641</t>
  </si>
  <si>
    <t>GPL4133</t>
  </si>
  <si>
    <t>T lymphocytes</t>
  </si>
  <si>
    <t>GSE73894</t>
  </si>
  <si>
    <t>25-55</t>
  </si>
  <si>
    <t>GSE85034</t>
  </si>
  <si>
    <t>Blood and skin</t>
  </si>
  <si>
    <t>GSE68937</t>
  </si>
  <si>
    <t>31-63</t>
  </si>
  <si>
    <t>GSE68923</t>
  </si>
  <si>
    <t>set 2 28570274</t>
  </si>
  <si>
    <t>set 1 28570274</t>
  </si>
  <si>
    <t>GSE78097</t>
  </si>
  <si>
    <t>GSE83582</t>
  </si>
  <si>
    <t>GPL19983</t>
  </si>
  <si>
    <t>formalin-fixed, paraffin-embedded skin biopsies</t>
  </si>
  <si>
    <t>GSE79704</t>
  </si>
  <si>
    <t>Same article 27448749</t>
  </si>
  <si>
    <t>GPL19571</t>
  </si>
  <si>
    <t>Itolizumab</t>
  </si>
  <si>
    <t>16 responders and 8 non-responders</t>
  </si>
  <si>
    <t>punch biopsy</t>
  </si>
  <si>
    <t>GSE69967</t>
  </si>
  <si>
    <t>27059729 and 27667537</t>
  </si>
  <si>
    <t>tofacitinib 10 mg twice daily (placebo n=3)</t>
  </si>
  <si>
    <t>yes, 2 months treatment</t>
  </si>
  <si>
    <t>yes, 57 days</t>
  </si>
  <si>
    <t>GSE11903</t>
  </si>
  <si>
    <t>GPL571</t>
  </si>
  <si>
    <t>19895991 and 27667537</t>
  </si>
  <si>
    <t>etanercept (Amgen) 50 mg biweekly</t>
  </si>
  <si>
    <t>11 responders and 4 non-responders</t>
  </si>
  <si>
    <t>referred in article 27667537</t>
  </si>
  <si>
    <t>GSE30999</t>
  </si>
  <si>
    <t>89 based on article</t>
  </si>
  <si>
    <r>
      <t xml:space="preserve">44.6 </t>
    </r>
    <r>
      <rPr>
        <sz val="11"/>
        <color theme="1"/>
        <rFont val="Calibri"/>
        <family val="2"/>
      </rPr>
      <t>± 13.1</t>
    </r>
  </si>
  <si>
    <t>75 caucasian</t>
  </si>
  <si>
    <t>27667537 and doi:10.1001/jamadermatol.2015.0452</t>
  </si>
  <si>
    <t>yes, 16 weeks</t>
  </si>
  <si>
    <t>22-69</t>
  </si>
  <si>
    <t>26 caucasian</t>
  </si>
  <si>
    <t>GSE50614</t>
  </si>
  <si>
    <t xml:space="preserve">SRT2104 </t>
  </si>
  <si>
    <t>adalimumab (n=15) and methotrexate (n=15) treatments</t>
  </si>
  <si>
    <t>yes, 84 days</t>
  </si>
  <si>
    <t>18-80</t>
  </si>
  <si>
    <t>referred in article 27667537, more patients based on the article (https://www.ncbi.nlm.nih.gov/pmc/articles/PMC4640558/table/pone.0142081.t001/?report=objectonly)</t>
  </si>
  <si>
    <t>GSE80047</t>
  </si>
  <si>
    <t>GPL13158</t>
  </si>
  <si>
    <t>acral skin</t>
  </si>
  <si>
    <t>GSE82140</t>
  </si>
  <si>
    <t>GPL17692</t>
  </si>
  <si>
    <t>sebaceous hyperplasia</t>
  </si>
  <si>
    <t>GSE75890</t>
  </si>
  <si>
    <t>9 psoriatic plaques, 4 extrinsic AD lesional skin, 10 intrinsic AD lesional skin</t>
  </si>
  <si>
    <t>20-53</t>
  </si>
  <si>
    <t>same samples used in studies https://doi.org/10.1111/exd.12967 and https://doi.org/10.1007/s00011-015-0912-z</t>
  </si>
  <si>
    <t>GSE67853</t>
  </si>
  <si>
    <t>Asian</t>
  </si>
  <si>
    <t>partial reanalysis of data from GSE30999, different patient number reported in the study file:///C:/Users/vemah/Downloads/NIHMS726092-supplement-supplement_1.pdf</t>
  </si>
  <si>
    <t>GSE16161</t>
  </si>
  <si>
    <t>GSE32924</t>
  </si>
  <si>
    <t>GSE27887</t>
  </si>
  <si>
    <t>GSE36842</t>
  </si>
  <si>
    <t>GSE60709</t>
  </si>
  <si>
    <t>GSE107361</t>
  </si>
  <si>
    <t>GSE58558</t>
  </si>
  <si>
    <t>GSE59294</t>
  </si>
  <si>
    <t>GSE120721</t>
  </si>
  <si>
    <t>GSE65832</t>
  </si>
  <si>
    <t>GSE120899</t>
  </si>
  <si>
    <t>GSE99802</t>
  </si>
  <si>
    <t>GSE13355</t>
  </si>
  <si>
    <t>GSE31037</t>
  </si>
  <si>
    <t>GSE26866</t>
  </si>
  <si>
    <t>GSE31652</t>
  </si>
  <si>
    <t>GSE55201</t>
  </si>
  <si>
    <t>GSE51440</t>
  </si>
  <si>
    <t>GSE53552</t>
  </si>
  <si>
    <t>GSE54456</t>
  </si>
  <si>
    <t>GSE57225</t>
  </si>
  <si>
    <t>GSE63741</t>
  </si>
  <si>
    <t>9 AD, 15 PSO</t>
  </si>
  <si>
    <t>PSO</t>
  </si>
  <si>
    <t xml:space="preserve">Generalised Pustular PSO </t>
  </si>
  <si>
    <t>Plaque type PSO</t>
  </si>
  <si>
    <t>17 PSO + 6 chronic cutaneous lupus, 12 subacute cutaneous lupus, 7 acute cutaneous lupus</t>
  </si>
  <si>
    <t>lupus and PSO</t>
  </si>
  <si>
    <t>PSO plaque located on the forearm, leg, abdomen or flank region. Ctrl from sun protected region: buttock or upper thigh</t>
  </si>
  <si>
    <t>3 PSO, 4 atopic eczema and 4 allergic contact dermatitis patients</t>
  </si>
  <si>
    <t>atopic eczema, allergic contact dermatitis and PSO</t>
  </si>
  <si>
    <t>114 PSO and 41 uninvolved sample</t>
  </si>
  <si>
    <t>13 with severe PSO, 14 with mild PSO</t>
  </si>
  <si>
    <t>12 chronic plaque PSO, 40 inverse PSO, 30 erythrodermic PSO</t>
  </si>
  <si>
    <t>chonic plaque, inverse and erythrodermic PSO</t>
  </si>
  <si>
    <t>12 chronic plaque PSO, 32 generalized pustular PSO</t>
  </si>
  <si>
    <t>chronic plaque, genralized pustular PSO</t>
  </si>
  <si>
    <t>pustular palmo-plantar PSO (PPPP) and palmo-plantar pustulosis (PPP)</t>
  </si>
  <si>
    <t>12 small plaque PSO and 15 intermediate plaque PSO</t>
  </si>
  <si>
    <t>AD and PSO</t>
  </si>
  <si>
    <t>samples in GEO</t>
  </si>
  <si>
    <t>small plaque and intermediate plaque PSO</t>
  </si>
  <si>
    <t>17-69</t>
  </si>
  <si>
    <t>different patient number in article</t>
  </si>
  <si>
    <t>AD</t>
  </si>
  <si>
    <t>4 to 6 mm skin punch biopsy</t>
  </si>
  <si>
    <t>16-81</t>
  </si>
  <si>
    <t>Narrow-band UVB (NB-UVB</t>
  </si>
  <si>
    <t>24-51</t>
  </si>
  <si>
    <t>yes, up to 12 weeks or clearance</t>
  </si>
  <si>
    <t>Acute, chronic, and non-lesional skin samples</t>
  </si>
  <si>
    <t>20-67</t>
  </si>
  <si>
    <t>GPL6947</t>
  </si>
  <si>
    <t> 24739813</t>
  </si>
  <si>
    <t>12 lesional and 7 non-lesional</t>
  </si>
  <si>
    <t>0.25-73</t>
  </si>
  <si>
    <t>8 Asian, 14 Black, 8 Hispanic, 78 Caucasian (from samples)</t>
  </si>
  <si>
    <t>article not open source</t>
  </si>
  <si>
    <t>counted based on age</t>
  </si>
  <si>
    <t>18-69</t>
  </si>
  <si>
    <t>5 mg/kg/d  Cyclosporine</t>
  </si>
  <si>
    <t>two non-responders</t>
  </si>
  <si>
    <t>laser capture microdissection</t>
  </si>
  <si>
    <t>Epidermis and dermis</t>
  </si>
  <si>
    <t>27-59</t>
  </si>
  <si>
    <t>only patient age and gender found on paper</t>
  </si>
  <si>
    <t>Apremilas 40 or 30 mg and placebo</t>
  </si>
  <si>
    <t>Fezakinumab (anti-IL-22)</t>
  </si>
  <si>
    <t>yes, 20 weeks</t>
  </si>
  <si>
    <t>39 drug, 20 placebo</t>
  </si>
  <si>
    <t>White</t>
  </si>
  <si>
    <t>psoriaris plaque and buttocks</t>
  </si>
  <si>
    <t>18-72</t>
  </si>
  <si>
    <t>3 black, 52 white/caucasian</t>
  </si>
  <si>
    <t>24 lesional, 23 unlesional samples</t>
  </si>
  <si>
    <t>gender was unknown in some of the samples</t>
  </si>
  <si>
    <t>lesional and non lesional samples</t>
  </si>
  <si>
    <t>150 mg (n=8) or placebo (n=8)</t>
  </si>
  <si>
    <t>LY2439821 and placebo</t>
  </si>
  <si>
    <t>34,5 ± 19,6</t>
  </si>
  <si>
    <t>1 asian, 2 hispanic, 13 white</t>
  </si>
  <si>
    <t>yes, 2 weeks</t>
  </si>
  <si>
    <t>ixekizumab</t>
  </si>
  <si>
    <t>whole blood</t>
  </si>
  <si>
    <t>7 samples after treatment</t>
  </si>
  <si>
    <t>trunk or extremities</t>
  </si>
  <si>
    <t>guselkumab (IL-23 mAb) and placebo</t>
  </si>
  <si>
    <t xml:space="preserve">10 mg (n = 5), 30 mg (n = 5), 100 mg (n = 5), or 300 mg (n = 5) of guselkumab and placebo (n=4) </t>
  </si>
  <si>
    <t>18-65</t>
  </si>
  <si>
    <t>20 white, rest not defined</t>
  </si>
  <si>
    <t>yes, 6 weeks</t>
  </si>
  <si>
    <t>brodalumab and placebo</t>
  </si>
  <si>
    <t>140 mg (n=4), 340 mg (n=8), 700 mg (n=8), placebo (n=4)</t>
  </si>
  <si>
    <t>GPL9052</t>
  </si>
  <si>
    <t>24441097, 25723451, 27992404</t>
  </si>
  <si>
    <t>44 ± 19</t>
  </si>
  <si>
    <t>GPL14550</t>
  </si>
  <si>
    <t>PSO and eczema</t>
  </si>
  <si>
    <t>chronic plaque-type psoriasis and atopic and non-atopic eczema</t>
  </si>
  <si>
    <t>20-72</t>
  </si>
  <si>
    <t>GPL19471</t>
  </si>
  <si>
    <t>PSO, AD, contact eczema, lichen planus</t>
  </si>
  <si>
    <t>PSO (n=30), AD (n=30), contact eczema (n=30), lichen planus (n=30)</t>
  </si>
  <si>
    <t>GSE69372</t>
  </si>
  <si>
    <t>GPL20261</t>
  </si>
  <si>
    <t>Proteomic</t>
  </si>
  <si>
    <t>protein array</t>
  </si>
  <si>
    <t>Serum</t>
  </si>
  <si>
    <t>Systemic lupus erythematosus (n=211), Sjögren’s-syndrome (n = 13), systemic sclerosis (n = 41) and undifferentiated connective tissue disease (n = 10), PSO (n = 1).</t>
  </si>
  <si>
    <t xml:space="preserve">Systemic lupus erythematosus , Sjögren’s-syndrome , systemic sclerosis, undifferentiated connective tissue disease and  PSO </t>
  </si>
  <si>
    <t>30,1-58,6</t>
  </si>
  <si>
    <t>age and gender only from Systemic lupus erythematosus patients</t>
  </si>
  <si>
    <t>GSE61741</t>
  </si>
  <si>
    <t>GPL9040</t>
  </si>
  <si>
    <t xml:space="preserve">psoriasis (n=43) </t>
  </si>
  <si>
    <t>acute myocardial infarction, non-ischemic systolic heart failure, glioblastoma, pancreatic diseases, breast cancer, Wilms tumor, psoriasis, renal cancer, prostate cancer, lung cancer, multiple sclerosis, benign prostate hyperplasia, colon cancer, and chronic obstructive pulmonary disease</t>
  </si>
  <si>
    <t>GSE69371</t>
  </si>
  <si>
    <t>GSE69370</t>
  </si>
  <si>
    <t>GPL20262</t>
  </si>
  <si>
    <t>GPL20263</t>
  </si>
  <si>
    <t>same study as GSE69372 (IgG)</t>
  </si>
  <si>
    <t>GSE69366</t>
  </si>
  <si>
    <t>GPL20264</t>
  </si>
  <si>
    <t>same study as GSE69372 (C4)</t>
  </si>
  <si>
    <t>same study as GSE69372 (IgM)</t>
  </si>
  <si>
    <t>GSE69365</t>
  </si>
  <si>
    <t>same study as GSE69372 (C3)</t>
  </si>
  <si>
    <t>GSE117239</t>
  </si>
  <si>
    <t>ustekinumab 45 mg (N = 19) or 90 mg (N = 33) or etanercept 50 mg twice weekly (N = 37)</t>
  </si>
  <si>
    <t>same patient population as in GSE106992</t>
  </si>
  <si>
    <t>GSE57386</t>
  </si>
  <si>
    <t>CD14 cells</t>
  </si>
  <si>
    <t>infliximab</t>
  </si>
  <si>
    <t>yes, 10 weeks</t>
  </si>
  <si>
    <t>PSO, rheumatoid arthritis, psoriatic arthritis</t>
  </si>
  <si>
    <t>PSO (10), rheumatoid arthritis (9), psoriatic arthritis (12)</t>
  </si>
  <si>
    <t>PSO (n=10), rheumatoid arthritis (n=9), psoriatic arthritis (n=12)</t>
  </si>
  <si>
    <t>4 mm skin punch biopsy, synovial biopsies from knee from 3 rheumatoid arthritis and 3 Psoriatic arthritis</t>
  </si>
  <si>
    <t>46,8 ± 20</t>
  </si>
  <si>
    <t>GSE63980</t>
  </si>
  <si>
    <t>25723451, 24441097, 27992404</t>
  </si>
  <si>
    <t>lesional (n=99) and non-lesional (n=27)</t>
  </si>
  <si>
    <t>Hip, buttock, thigh, back, arm, flank, abdomen, elbow</t>
  </si>
  <si>
    <t>19169254, 21483750</t>
  </si>
  <si>
    <t>GSE41664</t>
  </si>
  <si>
    <t>GSE6710</t>
  </si>
  <si>
    <t>5 or 6 mm skin punch biopsy</t>
  </si>
  <si>
    <t>5 mm or 6 mm skin punch biopsy</t>
  </si>
  <si>
    <t>GSE34248</t>
  </si>
  <si>
    <t>GSE41662</t>
  </si>
  <si>
    <t>GSE41663</t>
  </si>
  <si>
    <t>etanercept</t>
  </si>
  <si>
    <t>subseries of GSE41664</t>
  </si>
  <si>
    <t>GPL96</t>
  </si>
  <si>
    <t>5 mm skin punch biopsy</t>
  </si>
  <si>
    <t>4 mm and 5 mm skin punch biopsy</t>
  </si>
  <si>
    <t>32-76</t>
  </si>
  <si>
    <t>GSE31408</t>
  </si>
  <si>
    <t>GPL14149</t>
  </si>
  <si>
    <t>Cutaneous lymphoma (n=63), AD (n = 20), unspesific dermatitis (n = 4), PSO (lesional (n = 42) non-lesional  (n = 17))</t>
  </si>
  <si>
    <t xml:space="preserve">Cutaneous lymphoma, AD, unspesific dermatitis, PSO </t>
  </si>
  <si>
    <t>Infliximab </t>
  </si>
  <si>
    <t>GSE57383</t>
  </si>
  <si>
    <t>GSE57376</t>
  </si>
  <si>
    <t>GSE57405</t>
  </si>
  <si>
    <t>subseries of GSE57386</t>
  </si>
  <si>
    <t>subseries of GSE57387</t>
  </si>
  <si>
    <t>subseries of GSE57388</t>
  </si>
  <si>
    <t>19-70</t>
  </si>
  <si>
    <t>CD14+ cells</t>
  </si>
  <si>
    <t>knee</t>
  </si>
  <si>
    <t>19-71</t>
  </si>
  <si>
    <t>lesional (n=5) ,non-lesional (n=5), 7 knee, synfluid (n=1)</t>
  </si>
  <si>
    <t>19-67</t>
  </si>
  <si>
    <t>GSE47944</t>
  </si>
  <si>
    <t>30-74</t>
  </si>
  <si>
    <t>yes and explantculture from samples</t>
  </si>
  <si>
    <t>AhR agonist FICZ (250 nM) or the AhR antagonist CH-2233191 (3 μM)</t>
  </si>
  <si>
    <t>subseries of GSE47965 (rest are mus musculus samples)</t>
  </si>
  <si>
    <t>GSE28729</t>
  </si>
  <si>
    <t>GPL13428</t>
  </si>
  <si>
    <t>different preservation methods</t>
  </si>
  <si>
    <t>39-70</t>
  </si>
  <si>
    <t>buttock, abdomen, extermities</t>
  </si>
  <si>
    <t>GSE11307</t>
  </si>
  <si>
    <t>GPL6803</t>
  </si>
  <si>
    <t>GSE32407</t>
  </si>
  <si>
    <t>whole skin</t>
  </si>
  <si>
    <t>IFN-γ and placebo</t>
  </si>
  <si>
    <t>GSE18686</t>
  </si>
  <si>
    <t>yes and macrophage culture</t>
  </si>
  <si>
    <t>mean 41</t>
  </si>
  <si>
    <t>GSE74697</t>
  </si>
  <si>
    <t>adalimumab</t>
  </si>
  <si>
    <t>yes, 1 month</t>
  </si>
  <si>
    <t>29-49</t>
  </si>
  <si>
    <t>GSE61281</t>
  </si>
  <si>
    <t>GPL6480</t>
  </si>
  <si>
    <t>cutaneous psoriasis (n=20), psoriatic arthritis (n=20)</t>
  </si>
  <si>
    <t>33-58</t>
  </si>
  <si>
    <t>cutaneous psoriasis and psoriatic arthritis</t>
  </si>
  <si>
    <t>GSE63315</t>
  </si>
  <si>
    <t>17-74</t>
  </si>
  <si>
    <t>buttocks, lower back, extermities</t>
  </si>
  <si>
    <t>GSE53431</t>
  </si>
  <si>
    <t>yes, 3 months</t>
  </si>
  <si>
    <t>Narrow-band UVB phototherapy</t>
  </si>
  <si>
    <t>17-75</t>
  </si>
  <si>
    <t>scalp psoriasis</t>
  </si>
  <si>
    <t>GSE75343</t>
  </si>
  <si>
    <t>Scalp</t>
  </si>
  <si>
    <t>24-69</t>
  </si>
  <si>
    <t>GSE52471</t>
  </si>
  <si>
    <t>PSO and discoid lupus</t>
  </si>
  <si>
    <t>PSO (n=18) Discoid Lupus (n=7)</t>
  </si>
  <si>
    <t>GSE31835</t>
  </si>
  <si>
    <t>GPL8490</t>
  </si>
  <si>
    <t>lesional (n=18), non-lesional (n=8)</t>
  </si>
  <si>
    <t>GSE66511</t>
  </si>
  <si>
    <t>GPL16288</t>
  </si>
  <si>
    <t>lesional (n=12), non-lesional (n=12)</t>
  </si>
  <si>
    <t>15-57</t>
  </si>
  <si>
    <t>GSE57012</t>
  </si>
  <si>
    <t>miRNA-seq</t>
  </si>
  <si>
    <t>25-69</t>
  </si>
  <si>
    <t>3 caucasian, 1 asian, 2 native american</t>
  </si>
  <si>
    <t>subseries of GSE123787</t>
  </si>
  <si>
    <t>GSE55515</t>
  </si>
  <si>
    <t>GPL11241</t>
  </si>
  <si>
    <t>all caucasian</t>
  </si>
  <si>
    <t>GSE47751</t>
  </si>
  <si>
    <t>yes, 14 days</t>
  </si>
  <si>
    <t>chronic plaque PSO</t>
  </si>
  <si>
    <t>etanercept (Enbrel) 50mg twice a week</t>
  </si>
  <si>
    <t>18-75</t>
  </si>
  <si>
    <t>GSE70327</t>
  </si>
  <si>
    <t>GPL20633</t>
  </si>
  <si>
    <t>3 african american, 7 caucasian</t>
  </si>
  <si>
    <t>27-60</t>
  </si>
  <si>
    <t>Monocytes</t>
  </si>
  <si>
    <t>GSE40263</t>
  </si>
  <si>
    <t>GPL6244</t>
  </si>
  <si>
    <t>GSE67785</t>
  </si>
  <si>
    <t>24-71</t>
  </si>
  <si>
    <t>GSE58121</t>
  </si>
  <si>
    <t>PSO (n=8), lichen planus (n=3)</t>
  </si>
  <si>
    <t>PSO and lichen planus</t>
  </si>
  <si>
    <t>GSE26952</t>
  </si>
  <si>
    <t>GPL2700</t>
  </si>
  <si>
    <t>PSO (n=4), AD (n=5)</t>
  </si>
  <si>
    <t>18-60</t>
  </si>
  <si>
    <t>4 mm skin punch biopsy or epidermal procurement procedure</t>
  </si>
  <si>
    <t>PSO and AD</t>
  </si>
  <si>
    <t>3 african american, 10 caucasian, 1 native american</t>
  </si>
  <si>
    <t>alefacept</t>
  </si>
  <si>
    <t>GSE18948</t>
  </si>
  <si>
    <t>GPL8300</t>
  </si>
  <si>
    <t>29-68</t>
  </si>
  <si>
    <t>yes, 13 weeks (only week 13 data available)</t>
  </si>
  <si>
    <t>3 hispanic, 1 asian, 1 african american, 12 caucasian</t>
  </si>
  <si>
    <t>GSE30768</t>
  </si>
  <si>
    <t>efalizumab</t>
  </si>
  <si>
    <t>GSE2737</t>
  </si>
  <si>
    <t>lesional (n=4), non-lesional (n=4)</t>
  </si>
  <si>
    <t>plaque type PSO</t>
  </si>
  <si>
    <t>34-40</t>
  </si>
  <si>
    <t>GSE50790</t>
  </si>
  <si>
    <t>GSE20264</t>
  </si>
  <si>
    <t>Dermis</t>
  </si>
  <si>
    <t>GSE41745</t>
  </si>
  <si>
    <t>lesional (n=3), non-lesionl (n=3)</t>
  </si>
  <si>
    <t>GSE6601</t>
  </si>
  <si>
    <t>GPL4695</t>
  </si>
  <si>
    <t xml:space="preserve">no </t>
  </si>
  <si>
    <t>GSE130588</t>
  </si>
  <si>
    <t>doi.org/10.1016/j.jaci.2018.08.022</t>
  </si>
  <si>
    <t>dupilumab or placebo</t>
  </si>
  <si>
    <t>placebo (n=26), dupilumab (n=26)</t>
  </si>
  <si>
    <t>6 black, 8 asian, 37 white, 1 other</t>
  </si>
  <si>
    <t>gender and ethnicity unknown in controls</t>
  </si>
  <si>
    <t>GSE48310</t>
  </si>
  <si>
    <t>GPL17344</t>
  </si>
  <si>
    <t>GSE116486</t>
  </si>
  <si>
    <t>under 5</t>
  </si>
  <si>
    <t>4 asian, 7 black, 13 hispanic, 22 white</t>
  </si>
  <si>
    <t>GSE5667</t>
  </si>
  <si>
    <t>17181634, 20625511</t>
  </si>
  <si>
    <t>arm or leg</t>
  </si>
  <si>
    <t>1 black, 1 hispanic, 2 asian, 7 white</t>
  </si>
  <si>
    <t>18-44</t>
  </si>
  <si>
    <t>GSE32473</t>
  </si>
  <si>
    <t>betamethasone and pimecrolimus</t>
  </si>
  <si>
    <t>yes, 22 days</t>
  </si>
  <si>
    <t>same patients hands treated with different drugs</t>
  </si>
  <si>
    <t>GSE12511</t>
  </si>
  <si>
    <t>GPL7191</t>
  </si>
  <si>
    <t>arm, leg, back</t>
  </si>
  <si>
    <t>22-78</t>
  </si>
  <si>
    <t>patients sensitized to M. sympodialis and PBS (3 samples from each patient)</t>
  </si>
  <si>
    <t>GSE102628</t>
  </si>
  <si>
    <t>AD (wild type (n=7) and FLG mutation (n=6)), ichthyosis vulgaris (n=7)</t>
  </si>
  <si>
    <t>AD and ichthyosis vulgaris</t>
  </si>
  <si>
    <t>GSE95759</t>
  </si>
  <si>
    <t xml:space="preserve">AD (lesional (n=4), non-lesional (n=3)), healthy (dust mite bite (n=10), non lesional (n=5)) </t>
  </si>
  <si>
    <t>more samples from the study in series GSM815426 (n=1), GSM815427 (n=1), GSE36842 (n=39, see above)</t>
  </si>
  <si>
    <t>20-62</t>
  </si>
  <si>
    <t>GSE62406</t>
  </si>
  <si>
    <t>GPL9460</t>
  </si>
  <si>
    <t>Serum samples (n=8), urine samples (n=3)</t>
  </si>
  <si>
    <t>Blood and urine</t>
  </si>
  <si>
    <t>0,5-6</t>
  </si>
  <si>
    <t>GSE6012</t>
  </si>
  <si>
    <t>16918518, 19216740</t>
  </si>
  <si>
    <t>21-50</t>
  </si>
  <si>
    <t>GSE62404</t>
  </si>
  <si>
    <t xml:space="preserve">subseries of GSE62406 </t>
  </si>
  <si>
    <t>GSE62403</t>
  </si>
  <si>
    <t>Urine</t>
  </si>
  <si>
    <t>number of series with:</t>
  </si>
  <si>
    <t>Epigenomics</t>
  </si>
  <si>
    <t>RNA-seq</t>
  </si>
  <si>
    <t>E-MTAB-5262</t>
  </si>
  <si>
    <t>35-65</t>
  </si>
  <si>
    <t>upf17 peptide, upf1 peptide and a control drug</t>
  </si>
  <si>
    <t>Peripheral blood mononuclear cells</t>
  </si>
  <si>
    <t>E-MEXP-1123</t>
  </si>
  <si>
    <t>PSO (n=3), AD (n=3)</t>
  </si>
  <si>
    <t>E-MTAB-6555</t>
  </si>
  <si>
    <t>doi.org/10.1016/j.jid.2018.04.041</t>
  </si>
  <si>
    <t>28-64</t>
  </si>
  <si>
    <t>E-MTAB-6556</t>
  </si>
  <si>
    <t>E-MTAB-6428</t>
  </si>
  <si>
    <t>same article doi.org/10.1016/j.jid.2018.04.041</t>
  </si>
  <si>
    <t>E-MTAB-3201</t>
  </si>
  <si>
    <t>Blood and synovial fluid</t>
  </si>
  <si>
    <t>Skin, blood, synovial fluid</t>
  </si>
  <si>
    <t>Skin and synovial fluid</t>
  </si>
  <si>
    <t>4 mm skin punch biopsy, synovial biopsy from knee</t>
  </si>
  <si>
    <t>37-49</t>
  </si>
  <si>
    <t xml:space="preserve">synovial needle biopsies </t>
  </si>
  <si>
    <t>E-MTAB-729 </t>
  </si>
  <si>
    <t>25-41</t>
  </si>
  <si>
    <t>lesional (pre- (n=16) and post-(n=12)treatment), non-lesional (pre- (n=7), post-(n=5) treatment)</t>
  </si>
  <si>
    <t>dupilumab 150mg (n=7), 300mg (n=7) or placebo (n=4)</t>
  </si>
  <si>
    <t>yes, 4 weeks</t>
  </si>
  <si>
    <t>15-75</t>
  </si>
  <si>
    <t>GSE20020</t>
  </si>
  <si>
    <t>GPL9968</t>
  </si>
  <si>
    <t>asthma (n=382)</t>
  </si>
  <si>
    <t>Asthma and eczema</t>
  </si>
  <si>
    <t>6-88.6</t>
  </si>
  <si>
    <t>article focuses on asthma</t>
  </si>
  <si>
    <t>Platform_info</t>
  </si>
  <si>
    <t>Illumina HumanHT-12 V4.0 expression beadchip</t>
  </si>
  <si>
    <t>Illumina Genome Analyzer IIx</t>
  </si>
  <si>
    <t>Illumina HiSeq 2000</t>
  </si>
  <si>
    <t>Illumina HiSeq 2001</t>
  </si>
  <si>
    <t>miRCURY LNA microRNA Array, 5th generation - hsa, mmu &amp; rno</t>
  </si>
  <si>
    <t>AB SOLiD 4 System</t>
  </si>
  <si>
    <t>miRCURY LNA microRNA Array, v.11.0 - hsa, mmu &amp; rno [probe-level]</t>
  </si>
  <si>
    <t>HumanMethylation450 BeadChip (HumanMethylation450_15017482)</t>
  </si>
  <si>
    <t>Agilent-028004 SurePrint G3 Human GE 8x60K Microarray (Feature Number version)</t>
  </si>
  <si>
    <t>miRCURY LNA microRNA Array, 5th generation [Human miRBase 17]</t>
  </si>
  <si>
    <t>Agilent-028004 SurePrint G3 Human GE 8x60K Microarray (Probe Name Version)</t>
  </si>
  <si>
    <t>Affymetrix Human Gene Expression Array</t>
  </si>
  <si>
    <t>AB 5500xl Genetic Analyzer</t>
  </si>
  <si>
    <t>Illumina HiSeq 2500</t>
  </si>
  <si>
    <t>Illumina HiSeq 2501</t>
  </si>
  <si>
    <t>Illumina HiSeq 2502</t>
  </si>
  <si>
    <t>Ion Torrent Proton</t>
  </si>
  <si>
    <t>TaqMan Low-Density Array (TLDA) microfluidic cards</t>
  </si>
  <si>
    <t>[HTA-2_0] Affymetrix Human Transcriptome Array 2.0 [transcript (gene) version]</t>
  </si>
  <si>
    <t>Illumina HiSeq 1500</t>
  </si>
  <si>
    <t>Illumina NextSeq 500</t>
  </si>
  <si>
    <t>PIQOR (TM) Skin 2.0 Microarray, human, antisense (591)</t>
  </si>
  <si>
    <t>Agilent-016332 Human Gene Expression 8X15k (AMADID: 16332)</t>
  </si>
  <si>
    <t>AB 5500xl-W Genetic Analysis System, Ion Torrent S5</t>
  </si>
  <si>
    <t>AbC_ELTE_human_156_v1</t>
  </si>
  <si>
    <t>Qiagen Extracellular Matrix &amp; Adhesion Molecule PCR Array</t>
  </si>
  <si>
    <t>BGISEQ-500</t>
  </si>
  <si>
    <t>Sentrix HumanRef-8 Expression BeadChip</t>
  </si>
  <si>
    <t>Agilent-014850 Whole Human Genome Microarray 4x44K G4112F</t>
  </si>
  <si>
    <t>AntrHuman20kv03</t>
  </si>
  <si>
    <t>[HG-U133_Plus_2] Affymetrix Human Genome U133 Plus 2.0 Array</t>
  </si>
  <si>
    <t>[HG-U133A_2] Affymetrix Human Genome U133A 2.0 Array</t>
  </si>
  <si>
    <t>[HuGene-1_0-st] Affymetrix Human Gene 1.0 ST Array</t>
  </si>
  <si>
    <t>Agilent-014850 Whole Human Genome Microarray 4x44K G4112F </t>
  </si>
  <si>
    <t>Low Density Microvascular Differentiation Array (LD-MDA) version 2.0</t>
  </si>
  <si>
    <t>Illumina HumanHT-12 V3.0 expression beadchip</t>
  </si>
  <si>
    <t>spotted DNA/cDNA</t>
  </si>
  <si>
    <t>[HG_U95Av2] Affymetrix Human Genome U95 Version 2 Array</t>
  </si>
  <si>
    <t>Illumina HumanMethylation27 BeadChip (HumanMethylation27_270596_v.1.2)</t>
  </si>
  <si>
    <t>febit Homo Sapiens miRBase 13.0</t>
  </si>
  <si>
    <t>Illumina Genome Analyzer</t>
  </si>
  <si>
    <t>[HG_U95A] Affymetrix Human Genome U95A Array, [HG_U95Av2] Affymetrix Human Genome U95 Version 2 Array</t>
  </si>
  <si>
    <t>Applied Biosystems Human TaqMan Low Density Array (TLDA, v1.0)</t>
  </si>
  <si>
    <t>[HG-U133A] Affymetrix Human Genome U133A Array</t>
  </si>
  <si>
    <t>GPL96, GPL97</t>
  </si>
  <si>
    <t>Allergochip for asthma diagnosis</t>
  </si>
  <si>
    <t>Affymetrix GeneChip Human Gene 1.0 ST Array [HuGene-1_0-st-v1]</t>
  </si>
  <si>
    <t>Illumina HumanHT-12 v3.0 Expression BeadChip</t>
  </si>
  <si>
    <t>Illumina HiSeq 2000, Illumina HiSeq 4000</t>
  </si>
  <si>
    <t>Affymetrix GeneChip Human Genome U133A 2.0 [HG-U133A_2]</t>
  </si>
  <si>
    <t>GSE72246</t>
  </si>
  <si>
    <t>clinical phase II trial, subject id not found</t>
  </si>
  <si>
    <t>subseries of GSE11308, raw data as txt. file</t>
  </si>
  <si>
    <t>raw data divided. Green in additional folder, red in raw data folder</t>
  </si>
  <si>
    <t>GSE63979</t>
  </si>
  <si>
    <t>25723451, 27992404</t>
  </si>
  <si>
    <t>lesional (n=7), non-lesional (n=27)</t>
  </si>
  <si>
    <t>superseries contains GSE54456 and 
GSE63979</t>
  </si>
  <si>
    <t>subseries of GSE63980</t>
  </si>
  <si>
    <t>Rdata file doesn't have data, error in phenodata collection</t>
  </si>
  <si>
    <t>yes, 2-3 months</t>
  </si>
  <si>
    <t>0 (SRA)</t>
  </si>
  <si>
    <t>raw data in series records</t>
  </si>
  <si>
    <t>raw data in series record, same patient population as in GSE63315</t>
  </si>
  <si>
    <t>GSE473 referred also in article. Raw data not found altough article says that its found on GEO</t>
  </si>
  <si>
    <t>raw data in series record, referred in article 27667537</t>
  </si>
  <si>
    <t>RT-PCR</t>
  </si>
  <si>
    <t>methylation_beadchip</t>
  </si>
  <si>
    <t>GPL20148</t>
  </si>
  <si>
    <t>GPL91, GPL8300</t>
  </si>
  <si>
    <t>[HT_HG-U133_Plus_PM] Affymetrix HT HG-U133+ PM Array Plate</t>
  </si>
  <si>
    <t>[HuGene-2_1-st] Affymetrix Human Gene 2.1 ST Array [transcript (gene) version]</t>
  </si>
  <si>
    <t>[HuGene-2_1-st] Affymetrix Human Gene 2.1 ST Array [HuGene21st_Hs_ENTREZG_19.0.0]</t>
  </si>
  <si>
    <t>Two different raw data files (txt and gpr)</t>
  </si>
  <si>
    <t>Two different platforms</t>
  </si>
  <si>
    <t>[HG-U133A] Affymetrix Human Genome U133A Array,  [HG-U133B] Affymetrix Human Genome U133B Array</t>
  </si>
  <si>
    <t>different patient number in article, retrives only AD patients data (PSO in different platform)</t>
  </si>
  <si>
    <t>GPL570, GPL571</t>
  </si>
  <si>
    <t>epigenetic</t>
  </si>
  <si>
    <t>proteinarray</t>
  </si>
  <si>
    <t>sum</t>
  </si>
  <si>
    <t>same article doi.org/10.1016/j.jid.2018.04.041, fastq on array express</t>
  </si>
  <si>
    <t>fastq on array express</t>
  </si>
  <si>
    <t>miRNomics</t>
  </si>
  <si>
    <t>lncRNA-seq</t>
  </si>
  <si>
    <r>
      <t>Epidermal shaves of approximately 36 mm</t>
    </r>
    <r>
      <rPr>
        <sz val="11"/>
        <color theme="1"/>
        <rFont val="Arial"/>
        <family val="2"/>
      </rPr>
      <t>2</t>
    </r>
  </si>
  <si>
    <t>patient.n.</t>
  </si>
  <si>
    <t>disease.spec</t>
  </si>
  <si>
    <t>tissue.spec</t>
  </si>
  <si>
    <t>DATA CURATORS</t>
  </si>
  <si>
    <t>Veera Hautanen</t>
  </si>
  <si>
    <t>veera.hautanen@tuni.fi</t>
  </si>
  <si>
    <t>Antonio Federico</t>
  </si>
  <si>
    <t>antonio.federico@tuni.fi</t>
  </si>
  <si>
    <t>Dario Greco</t>
  </si>
  <si>
    <t>dario.greco@tuni.fi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</si>
</sst>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11"/>
      <color theme="1"/>
      <name val="Arial"/>
      <family val="2"/>
    </font>
    <font>
      <sz val="11"/>
      <color theme="1"/>
      <name val="Verdana"/>
      <family val="2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2" borderId="0" applyNumberFormat="0" applyBorder="0" applyAlignment="0" applyProtection="0"/>
  </cellStyleXfs>
  <cellXfs count="26">
    <xf numFmtId="0" fontId="0" fillId="0" borderId="0" xfId="0"/>
    <xf numFmtId="0" fontId="3" fillId="0" borderId="0" xfId="1" applyNumberFormat="1" applyFont="1" applyFill="1" applyAlignment="1">
      <alignment horizontal="right"/>
    </xf>
    <xf numFmtId="0" fontId="0" fillId="0" borderId="0" xfId="0" applyFont="1" applyFill="1" applyAlignment="1">
      <alignment horizontal="left"/>
    </xf>
    <xf numFmtId="0" fontId="3" fillId="0" borderId="0" xfId="2" applyFont="1" applyFill="1"/>
    <xf numFmtId="0" fontId="3" fillId="0" borderId="0" xfId="2" applyFont="1" applyFill="1" applyAlignment="1">
      <alignment horizontal="right"/>
    </xf>
    <xf numFmtId="0" fontId="3" fillId="0" borderId="0" xfId="2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3" fillId="0" borderId="0" xfId="2" applyFont="1" applyFill="1" applyAlignment="1">
      <alignment horizontal="left" vertical="top"/>
    </xf>
    <xf numFmtId="0" fontId="3" fillId="0" borderId="0" xfId="2" applyFont="1" applyFill="1" applyAlignment="1">
      <alignment vertical="top"/>
    </xf>
    <xf numFmtId="0" fontId="3" fillId="0" borderId="0" xfId="2" applyFont="1" applyFill="1" applyAlignment="1">
      <alignment vertical="top" wrapText="1"/>
    </xf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 vertical="center"/>
    </xf>
    <xf numFmtId="0" fontId="3" fillId="0" borderId="0" xfId="2" applyFont="1" applyFill="1" applyAlignment="1">
      <alignment horizontal="right" vertical="center"/>
    </xf>
    <xf numFmtId="17" fontId="0" fillId="0" borderId="0" xfId="0" applyNumberFormat="1" applyFont="1" applyFill="1" applyAlignment="1">
      <alignment horizontal="left"/>
    </xf>
    <xf numFmtId="0" fontId="9" fillId="0" borderId="0" xfId="0" applyFont="1" applyFill="1"/>
    <xf numFmtId="0" fontId="8" fillId="0" borderId="0" xfId="2" applyFont="1" applyFill="1"/>
    <xf numFmtId="0" fontId="8" fillId="0" borderId="0" xfId="2" applyFont="1" applyFill="1" applyAlignment="1">
      <alignment horizontal="right"/>
    </xf>
    <xf numFmtId="0" fontId="11" fillId="0" borderId="0" xfId="0" applyFont="1" applyFill="1"/>
    <xf numFmtId="0" fontId="3" fillId="0" borderId="0" xfId="2" applyFill="1" applyAlignment="1">
      <alignment horizontal="left"/>
    </xf>
    <xf numFmtId="0" fontId="12" fillId="0" borderId="0" xfId="2" applyFont="1" applyFill="1" applyAlignment="1">
      <alignment horizontal="left"/>
    </xf>
  </cellXfs>
  <cellStyles count="4">
    <cellStyle name="Comma" xfId="1" builtinId="3"/>
    <cellStyle name="Good" xfId="3" builtinId="26" customBuiltin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eera Hautanen (TAU)" id="{CA60DB7D-4B0E-4E33-B40B-BD4C2B43BB4F}" userId="Veera Hautanen (TAU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6" dT="2019-09-13T06:26:05.05" personId="{CA60DB7D-4B0E-4E33-B40B-BD4C2B43BB4F}" id="{37B6FDC1-5515-4AB0-A03F-3F40B1BABC8A}">
    <text>healthy control + disease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geo/query/acc.cgi?acc=GSE69366" TargetMode="External"/><Relationship Id="rId299" Type="http://schemas.openxmlformats.org/officeDocument/2006/relationships/hyperlink" Target="https://www.ncbi.nlm.nih.gov/geo/query/acc.cgi?acc=GPL20261" TargetMode="External"/><Relationship Id="rId21" Type="http://schemas.openxmlformats.org/officeDocument/2006/relationships/hyperlink" Target="https://www.ncbi.nlm.nih.gov/pubmed/30054515" TargetMode="External"/><Relationship Id="rId63" Type="http://schemas.openxmlformats.org/officeDocument/2006/relationships/hyperlink" Target="https://www.ncbi.nlm.nih.gov/geo/query/acc.cgi?acc=GSE82140" TargetMode="External"/><Relationship Id="rId159" Type="http://schemas.openxmlformats.org/officeDocument/2006/relationships/hyperlink" Target="https://www.ncbi.nlm.nih.gov/pubmed/25243786" TargetMode="External"/><Relationship Id="rId324" Type="http://schemas.openxmlformats.org/officeDocument/2006/relationships/hyperlink" Target="https://www.ncbi.nlm.nih.gov/geo/query/acc.cgi?acc=GPL571" TargetMode="External"/><Relationship Id="rId366" Type="http://schemas.openxmlformats.org/officeDocument/2006/relationships/comments" Target="../comments1.xml"/><Relationship Id="rId170" Type="http://schemas.openxmlformats.org/officeDocument/2006/relationships/hyperlink" Target="https://www.ncbi.nlm.nih.gov/geo/query/acc.cgi?acc=GSE66511" TargetMode="External"/><Relationship Id="rId226" Type="http://schemas.openxmlformats.org/officeDocument/2006/relationships/hyperlink" Target="https://www.ebi.ac.uk/arrayexpress/experiments/E-MTAB-6555/?keywords=psoriasis&amp;organism=Homo+sapiens&amp;exptype%5B%5D=&amp;exptype%5B%5D=%22sequencing+assay%22&amp;array=" TargetMode="External"/><Relationship Id="rId268" Type="http://schemas.openxmlformats.org/officeDocument/2006/relationships/hyperlink" Target="https://www.ncbi.nlm.nih.gov/geo/query/acc.cgi?acc=GPL570" TargetMode="External"/><Relationship Id="rId32" Type="http://schemas.openxmlformats.org/officeDocument/2006/relationships/hyperlink" Target="https://www.ncbi.nlm.nih.gov/geo/query/acc.cgi?acc=GSE103038" TargetMode="External"/><Relationship Id="rId74" Type="http://schemas.openxmlformats.org/officeDocument/2006/relationships/hyperlink" Target="https://www.ncbi.nlm.nih.gov/pubmed/21762976" TargetMode="External"/><Relationship Id="rId128" Type="http://schemas.openxmlformats.org/officeDocument/2006/relationships/hyperlink" Target="https://www.ncbi.nlm.nih.gov/pubmed/19169254" TargetMode="External"/><Relationship Id="rId335" Type="http://schemas.openxmlformats.org/officeDocument/2006/relationships/hyperlink" Target="https://www.ncbi.nlm.nih.gov/geo/query/acc.cgi?acc=GPL570" TargetMode="External"/><Relationship Id="rId5" Type="http://schemas.openxmlformats.org/officeDocument/2006/relationships/hyperlink" Target="https://www.ncbi.nlm.nih.gov/pubmed/30779748" TargetMode="External"/><Relationship Id="rId181" Type="http://schemas.openxmlformats.org/officeDocument/2006/relationships/hyperlink" Target="https://www.ncbi.nlm.nih.gov/geo/query/acc.cgi?acc=GSE58121" TargetMode="External"/><Relationship Id="rId237" Type="http://schemas.openxmlformats.org/officeDocument/2006/relationships/hyperlink" Target="https://www.ncbi.nlm.nih.gov/pubmed/21829614" TargetMode="External"/><Relationship Id="rId279" Type="http://schemas.openxmlformats.org/officeDocument/2006/relationships/hyperlink" Target="https://www.ncbi.nlm.nih.gov/geo/query/acc.cgi?acc=GPL6947" TargetMode="External"/><Relationship Id="rId43" Type="http://schemas.openxmlformats.org/officeDocument/2006/relationships/hyperlink" Target="https://www.ncbi.nlm.nih.gov/pubmed/28570274" TargetMode="External"/><Relationship Id="rId139" Type="http://schemas.openxmlformats.org/officeDocument/2006/relationships/hyperlink" Target="https://www.ncbi.nlm.nih.gov/geo/query/acc.cgi?acc=GSE31408" TargetMode="External"/><Relationship Id="rId290" Type="http://schemas.openxmlformats.org/officeDocument/2006/relationships/hyperlink" Target="https://www.ncbi.nlm.nih.gov/geo/query/acc.cgi?acc=GPL13158" TargetMode="External"/><Relationship Id="rId304" Type="http://schemas.openxmlformats.org/officeDocument/2006/relationships/hyperlink" Target="https://www.ncbi.nlm.nih.gov/geo/query/acc.cgi?acc=GPL570" TargetMode="External"/><Relationship Id="rId346" Type="http://schemas.openxmlformats.org/officeDocument/2006/relationships/hyperlink" Target="https://www.ncbi.nlm.nih.gov/geo/query/acc.cgi?acc=GPL9460" TargetMode="External"/><Relationship Id="rId85" Type="http://schemas.openxmlformats.org/officeDocument/2006/relationships/hyperlink" Target="https://www.ncbi.nlm.nih.gov/geo/query/acc.cgi?acc=GSE65832" TargetMode="External"/><Relationship Id="rId150" Type="http://schemas.openxmlformats.org/officeDocument/2006/relationships/hyperlink" Target="https://www.ncbi.nlm.nih.gov/pubmed/22417307" TargetMode="External"/><Relationship Id="rId192" Type="http://schemas.openxmlformats.org/officeDocument/2006/relationships/hyperlink" Target="https://www.ncbi.nlm.nih.gov/geo/query/acc.cgi?acc=GSE20264" TargetMode="External"/><Relationship Id="rId206" Type="http://schemas.openxmlformats.org/officeDocument/2006/relationships/hyperlink" Target="https://www.ncbi.nlm.nih.gov/pubmed/22142306" TargetMode="External"/><Relationship Id="rId248" Type="http://schemas.openxmlformats.org/officeDocument/2006/relationships/hyperlink" Target="https://www.ncbi.nlm.nih.gov/geo/query/acc.cgi?acc=GPL18573" TargetMode="External"/><Relationship Id="rId12" Type="http://schemas.openxmlformats.org/officeDocument/2006/relationships/hyperlink" Target="https://www.ncbi.nlm.nih.gov/geo/query/acc.cgi?acc=GSE121212" TargetMode="External"/><Relationship Id="rId108" Type="http://schemas.openxmlformats.org/officeDocument/2006/relationships/hyperlink" Target="https://www.ncbi.nlm.nih.gov/geo/query/acc.cgi?acc=GSE61741" TargetMode="External"/><Relationship Id="rId315" Type="http://schemas.openxmlformats.org/officeDocument/2006/relationships/hyperlink" Target="https://www.ncbi.nlm.nih.gov/geo/query/acc.cgi?acc=GPL13428" TargetMode="External"/><Relationship Id="rId357" Type="http://schemas.openxmlformats.org/officeDocument/2006/relationships/hyperlink" Target="https://www.ncbi.nlm.nih.gov/geo/query/acc.cgi?acc=GPL16791" TargetMode="External"/><Relationship Id="rId54" Type="http://schemas.openxmlformats.org/officeDocument/2006/relationships/hyperlink" Target="https://www.ncbi.nlm.nih.gov/pubmed/19895991" TargetMode="External"/><Relationship Id="rId96" Type="http://schemas.openxmlformats.org/officeDocument/2006/relationships/hyperlink" Target="https://www.ncbi.nlm.nih.gov/pubmed/22677045" TargetMode="External"/><Relationship Id="rId161" Type="http://schemas.openxmlformats.org/officeDocument/2006/relationships/hyperlink" Target="https://www.ncbi.nlm.nih.gov/pubmed/25830654" TargetMode="External"/><Relationship Id="rId217" Type="http://schemas.openxmlformats.org/officeDocument/2006/relationships/hyperlink" Target="https://www.ncbi.nlm.nih.gov/pubmed/25531302" TargetMode="External"/><Relationship Id="rId259" Type="http://schemas.openxmlformats.org/officeDocument/2006/relationships/hyperlink" Target="https://www.ncbi.nlm.nih.gov/geo/query/acc.cgi?acc=GPL13393" TargetMode="External"/><Relationship Id="rId23" Type="http://schemas.openxmlformats.org/officeDocument/2006/relationships/hyperlink" Target="https://www.ncbi.nlm.nih.gov/pubmed/29889098" TargetMode="External"/><Relationship Id="rId119" Type="http://schemas.openxmlformats.org/officeDocument/2006/relationships/hyperlink" Target="https://www.ncbi.nlm.nih.gov/pubmed/26950932" TargetMode="External"/><Relationship Id="rId270" Type="http://schemas.openxmlformats.org/officeDocument/2006/relationships/hyperlink" Target="https://www.ncbi.nlm.nih.gov/geo/query/acc.cgi?acc=GPL570" TargetMode="External"/><Relationship Id="rId326" Type="http://schemas.openxmlformats.org/officeDocument/2006/relationships/hyperlink" Target="https://www.ncbi.nlm.nih.gov/geo/query/acc.cgi?acc=GPL16288" TargetMode="External"/><Relationship Id="rId65" Type="http://schemas.openxmlformats.org/officeDocument/2006/relationships/hyperlink" Target="https://www.ncbi.nlm.nih.gov/geo/query/acc.cgi?acc=GSE75890" TargetMode="External"/><Relationship Id="rId130" Type="http://schemas.openxmlformats.org/officeDocument/2006/relationships/hyperlink" Target="https://www.ncbi.nlm.nih.gov/geo/query/acc.cgi?acc=GSE41664" TargetMode="External"/><Relationship Id="rId172" Type="http://schemas.openxmlformats.org/officeDocument/2006/relationships/hyperlink" Target="https://www.ncbi.nlm.nih.gov/geo/query/acc.cgi?acc=GSE57012" TargetMode="External"/><Relationship Id="rId228" Type="http://schemas.openxmlformats.org/officeDocument/2006/relationships/hyperlink" Target="https://www.ebi.ac.uk/arrayexpress/experiments/E-MTAB-6556/?keywords=psoriasis&amp;organism=Homo+sapiens&amp;exptype%5B%5D=&amp;exptype%5B%5D=%22sequencing+assay%22&amp;array=" TargetMode="External"/><Relationship Id="rId281" Type="http://schemas.openxmlformats.org/officeDocument/2006/relationships/hyperlink" Target="https://www.ncbi.nlm.nih.gov/geo/query/acc.cgi?acc=GPL570" TargetMode="External"/><Relationship Id="rId337" Type="http://schemas.openxmlformats.org/officeDocument/2006/relationships/hyperlink" Target="https://www.ncbi.nlm.nih.gov/geo/query/acc.cgi?acc=GPL10999" TargetMode="External"/><Relationship Id="rId34" Type="http://schemas.openxmlformats.org/officeDocument/2006/relationships/hyperlink" Target="https://www.ncbi.nlm.nih.gov/geo/query/acc.cgi?acc=GSE78023" TargetMode="External"/><Relationship Id="rId76" Type="http://schemas.openxmlformats.org/officeDocument/2006/relationships/hyperlink" Target="https://www.ncbi.nlm.nih.gov/pubmed/22951056" TargetMode="External"/><Relationship Id="rId141" Type="http://schemas.openxmlformats.org/officeDocument/2006/relationships/hyperlink" Target="https://www.ncbi.nlm.nih.gov/pubmed/25333715" TargetMode="External"/><Relationship Id="rId7" Type="http://schemas.openxmlformats.org/officeDocument/2006/relationships/hyperlink" Target="https://www.ncbi.nlm.nih.gov/pubmed/30703387" TargetMode="External"/><Relationship Id="rId183" Type="http://schemas.openxmlformats.org/officeDocument/2006/relationships/hyperlink" Target="https://www.ncbi.nlm.nih.gov/geo/query/acc.cgi?acc=GSE26952" TargetMode="External"/><Relationship Id="rId239" Type="http://schemas.openxmlformats.org/officeDocument/2006/relationships/hyperlink" Target="https://www.ebi.ac.uk/arrayexpress/arrays/A-MEXP-1171/?ref=E-MTAB-729" TargetMode="External"/><Relationship Id="rId250" Type="http://schemas.openxmlformats.org/officeDocument/2006/relationships/hyperlink" Target="https://www.ncbi.nlm.nih.gov/geo/query/acc.cgi?acc=GPL17586" TargetMode="External"/><Relationship Id="rId292" Type="http://schemas.openxmlformats.org/officeDocument/2006/relationships/hyperlink" Target="https://www.ncbi.nlm.nih.gov/geo/query/acc.cgi?acc=GPL9052" TargetMode="External"/><Relationship Id="rId306" Type="http://schemas.openxmlformats.org/officeDocument/2006/relationships/hyperlink" Target="https://www.ncbi.nlm.nih.gov/geo/query/acc.cgi?acc=GPL570" TargetMode="External"/><Relationship Id="rId45" Type="http://schemas.openxmlformats.org/officeDocument/2006/relationships/hyperlink" Target="https://www.ncbi.nlm.nih.gov/pubmed/27185339" TargetMode="External"/><Relationship Id="rId87" Type="http://schemas.openxmlformats.org/officeDocument/2006/relationships/hyperlink" Target="https://www.ncbi.nlm.nih.gov/geo/query/acc.cgi?acc=GSE120899" TargetMode="External"/><Relationship Id="rId110" Type="http://schemas.openxmlformats.org/officeDocument/2006/relationships/hyperlink" Target="https://www.ncbi.nlm.nih.gov/geo/query/acc.cgi?acc=GSE63741" TargetMode="External"/><Relationship Id="rId348" Type="http://schemas.openxmlformats.org/officeDocument/2006/relationships/hyperlink" Target="https://www.ncbi.nlm.nih.gov/geo/query/acc.cgi?acc=GPL9460" TargetMode="External"/><Relationship Id="rId152" Type="http://schemas.openxmlformats.org/officeDocument/2006/relationships/hyperlink" Target="https://www.ncbi.nlm.nih.gov/pubmed/22277938" TargetMode="External"/><Relationship Id="rId194" Type="http://schemas.openxmlformats.org/officeDocument/2006/relationships/hyperlink" Target="https://www.ncbi.nlm.nih.gov/geo/query/acc.cgi?acc=GSE41745" TargetMode="External"/><Relationship Id="rId208" Type="http://schemas.openxmlformats.org/officeDocument/2006/relationships/hyperlink" Target="https://www.ncbi.nlm.nih.gov/pubmed/19107207" TargetMode="External"/><Relationship Id="rId261" Type="http://schemas.openxmlformats.org/officeDocument/2006/relationships/hyperlink" Target="https://www.ncbi.nlm.nih.gov/geo/query/acc.cgi?acc=GPL13607" TargetMode="External"/><Relationship Id="rId14" Type="http://schemas.openxmlformats.org/officeDocument/2006/relationships/hyperlink" Target="https://www.ncbi.nlm.nih.gov/geo/query/acc.cgi?acc=GSE102725" TargetMode="External"/><Relationship Id="rId56" Type="http://schemas.openxmlformats.org/officeDocument/2006/relationships/hyperlink" Target="https://www.ncbi.nlm.nih.gov/pubmed/22763790" TargetMode="External"/><Relationship Id="rId317" Type="http://schemas.openxmlformats.org/officeDocument/2006/relationships/hyperlink" Target="https://www.ncbi.nlm.nih.gov/geo/query/acc.cgi?acc=GPL571" TargetMode="External"/><Relationship Id="rId359" Type="http://schemas.openxmlformats.org/officeDocument/2006/relationships/hyperlink" Target="https://www.ncbi.nlm.nih.gov/geo/query/acc.cgi?acc=GPL16791" TargetMode="External"/><Relationship Id="rId98" Type="http://schemas.openxmlformats.org/officeDocument/2006/relationships/hyperlink" Target="https://www.ncbi.nlm.nih.gov/pubmed/24999591" TargetMode="External"/><Relationship Id="rId121" Type="http://schemas.openxmlformats.org/officeDocument/2006/relationships/hyperlink" Target="https://www.ncbi.nlm.nih.gov/geo/query/acc.cgi?acc=GSE117239" TargetMode="External"/><Relationship Id="rId163" Type="http://schemas.openxmlformats.org/officeDocument/2006/relationships/hyperlink" Target="https://www.ncbi.nlm.nih.gov/pubmed/24909845" TargetMode="External"/><Relationship Id="rId219" Type="http://schemas.openxmlformats.org/officeDocument/2006/relationships/hyperlink" Target="https://www.ncbi.nlm.nih.gov/geo/query/acc.cgi?acc=GSE62403" TargetMode="External"/><Relationship Id="rId230" Type="http://schemas.openxmlformats.org/officeDocument/2006/relationships/hyperlink" Target="https://doi.org/10.1016/j.jid.2018.04.041" TargetMode="External"/><Relationship Id="rId25" Type="http://schemas.openxmlformats.org/officeDocument/2006/relationships/hyperlink" Target="https://www.ncbi.nlm.nih.gov/geo/query/acc.cgi?acc=GSE68924" TargetMode="External"/><Relationship Id="rId67" Type="http://schemas.openxmlformats.org/officeDocument/2006/relationships/hyperlink" Target="https://www.ncbi.nlm.nih.gov/geo/query/acc.cgi?acc=GSE67853" TargetMode="External"/><Relationship Id="rId272" Type="http://schemas.openxmlformats.org/officeDocument/2006/relationships/hyperlink" Target="https://www.ncbi.nlm.nih.gov/geo/query/acc.cgi?acc=GPL17692" TargetMode="External"/><Relationship Id="rId328" Type="http://schemas.openxmlformats.org/officeDocument/2006/relationships/hyperlink" Target="https://www.ncbi.nlm.nih.gov/geo/query/acc.cgi?acc=GPL11241" TargetMode="External"/><Relationship Id="rId132" Type="http://schemas.openxmlformats.org/officeDocument/2006/relationships/hyperlink" Target="https://www.ncbi.nlm.nih.gov/geo/query/acc.cgi?acc=GSE34248" TargetMode="External"/><Relationship Id="rId174" Type="http://schemas.openxmlformats.org/officeDocument/2006/relationships/hyperlink" Target="https://www.ncbi.nlm.nih.gov/geo/query/acc.cgi?acc=GSE55515" TargetMode="External"/><Relationship Id="rId220" Type="http://schemas.openxmlformats.org/officeDocument/2006/relationships/hyperlink" Target="https://www.ncbi.nlm.nih.gov/pubmed/25531302" TargetMode="External"/><Relationship Id="rId241" Type="http://schemas.openxmlformats.org/officeDocument/2006/relationships/hyperlink" Target="https://www.ncbi.nlm.nih.gov/geo/query/acc.cgi?acc=GSE63979" TargetMode="External"/><Relationship Id="rId15" Type="http://schemas.openxmlformats.org/officeDocument/2006/relationships/hyperlink" Target="https://clinicaltrials.gov/ct2/show/record/NCT02362789" TargetMode="External"/><Relationship Id="rId36" Type="http://schemas.openxmlformats.org/officeDocument/2006/relationships/hyperlink" Target="https://www.ncbi.nlm.nih.gov/geo/query/acc.cgi?acc=GSE102641" TargetMode="External"/><Relationship Id="rId57" Type="http://schemas.openxmlformats.org/officeDocument/2006/relationships/hyperlink" Target="https://www.ncbi.nlm.nih.gov/geo/query/acc.cgi?acc=GSE85034" TargetMode="External"/><Relationship Id="rId262" Type="http://schemas.openxmlformats.org/officeDocument/2006/relationships/hyperlink" Target="https://www.ncbi.nlm.nih.gov/geo/query/acc.cgi?acc=GPL13607" TargetMode="External"/><Relationship Id="rId283" Type="http://schemas.openxmlformats.org/officeDocument/2006/relationships/hyperlink" Target="https://www.ncbi.nlm.nih.gov/geo/query/acc.cgi?acc=GPL10999" TargetMode="External"/><Relationship Id="rId318" Type="http://schemas.openxmlformats.org/officeDocument/2006/relationships/hyperlink" Target="https://www.ncbi.nlm.nih.gov/geo/query/acc.cgi?acc=GPL6947" TargetMode="External"/><Relationship Id="rId339" Type="http://schemas.openxmlformats.org/officeDocument/2006/relationships/hyperlink" Target="https://www.ncbi.nlm.nih.gov/geo/query/acc.cgi?acc=GPL570" TargetMode="External"/><Relationship Id="rId78" Type="http://schemas.openxmlformats.org/officeDocument/2006/relationships/hyperlink" Target="https://www.ncbi.nlm.nih.gov/pubmed/24739813" TargetMode="External"/><Relationship Id="rId99" Type="http://schemas.openxmlformats.org/officeDocument/2006/relationships/hyperlink" Target="https://www.ncbi.nlm.nih.gov/geo/query/acc.cgi?acc=GSE51440" TargetMode="External"/><Relationship Id="rId101" Type="http://schemas.openxmlformats.org/officeDocument/2006/relationships/hyperlink" Target="https://www.ncbi.nlm.nih.gov/geo/query/acc.cgi?acc=GSE53552" TargetMode="External"/><Relationship Id="rId122" Type="http://schemas.openxmlformats.org/officeDocument/2006/relationships/hyperlink" Target="https://www.ncbi.nlm.nih.gov/pubmed/30703387" TargetMode="External"/><Relationship Id="rId143" Type="http://schemas.openxmlformats.org/officeDocument/2006/relationships/hyperlink" Target="https://www.ncbi.nlm.nih.gov/geo/query/acc.cgi?acc=GSE57376" TargetMode="External"/><Relationship Id="rId164" Type="http://schemas.openxmlformats.org/officeDocument/2006/relationships/hyperlink" Target="https://www.ncbi.nlm.nih.gov/pubmed/26849645" TargetMode="External"/><Relationship Id="rId185" Type="http://schemas.openxmlformats.org/officeDocument/2006/relationships/hyperlink" Target="https://www.ncbi.nlm.nih.gov/geo/query/acc.cgi?acc=GSE18948" TargetMode="External"/><Relationship Id="rId350" Type="http://schemas.openxmlformats.org/officeDocument/2006/relationships/hyperlink" Target="https://www.ncbi.nlm.nih.gov/geo/query/acc.cgi?acc=GPL6244" TargetMode="External"/><Relationship Id="rId9" Type="http://schemas.openxmlformats.org/officeDocument/2006/relationships/hyperlink" Target="https://www.biorxiv.org/content/early/2018/12/14/496851" TargetMode="External"/><Relationship Id="rId210" Type="http://schemas.openxmlformats.org/officeDocument/2006/relationships/hyperlink" Target="https://www.ncbi.nlm.nih.gov/pubmed/28899689" TargetMode="External"/><Relationship Id="rId26" Type="http://schemas.openxmlformats.org/officeDocument/2006/relationships/hyperlink" Target="https://www.ncbi.nlm.nih.gov/geo/query/acc.cgi?acc=GSE14905" TargetMode="External"/><Relationship Id="rId231" Type="http://schemas.openxmlformats.org/officeDocument/2006/relationships/hyperlink" Target="https://doi.org/10.1016/j.jid.2018.04.041" TargetMode="External"/><Relationship Id="rId252" Type="http://schemas.openxmlformats.org/officeDocument/2006/relationships/hyperlink" Target="https://www.ncbi.nlm.nih.gov/geo/query/acc.cgi?acc=GPL13534" TargetMode="External"/><Relationship Id="rId273" Type="http://schemas.openxmlformats.org/officeDocument/2006/relationships/hyperlink" Target="https://www.ncbi.nlm.nih.gov/geo/query/acc.cgi?acc=GPL17692" TargetMode="External"/><Relationship Id="rId294" Type="http://schemas.openxmlformats.org/officeDocument/2006/relationships/hyperlink" Target="https://www.ncbi.nlm.nih.gov/geo/query/acc.cgi?acc=GPL19471" TargetMode="External"/><Relationship Id="rId308" Type="http://schemas.openxmlformats.org/officeDocument/2006/relationships/hyperlink" Target="https://www.ncbi.nlm.nih.gov/geo/query/acc.cgi?acc=GPL570" TargetMode="External"/><Relationship Id="rId329" Type="http://schemas.openxmlformats.org/officeDocument/2006/relationships/hyperlink" Target="https://www.ncbi.nlm.nih.gov/geo/query/acc.cgi?acc=GPL570" TargetMode="External"/><Relationship Id="rId47" Type="http://schemas.openxmlformats.org/officeDocument/2006/relationships/hyperlink" Target="https://www.ncbi.nlm.nih.gov/pubmed/27448749" TargetMode="External"/><Relationship Id="rId68" Type="http://schemas.openxmlformats.org/officeDocument/2006/relationships/hyperlink" Target="https://www.ncbi.nlm.nih.gov/pubmed/26763436" TargetMode="External"/><Relationship Id="rId89" Type="http://schemas.openxmlformats.org/officeDocument/2006/relationships/hyperlink" Target="https://www.ncbi.nlm.nih.gov/geo/query/acc.cgi?acc=GSE99802" TargetMode="External"/><Relationship Id="rId112" Type="http://schemas.openxmlformats.org/officeDocument/2006/relationships/hyperlink" Target="https://www.ncbi.nlm.nih.gov/geo/query/acc.cgi?acc=GSE69371" TargetMode="External"/><Relationship Id="rId133" Type="http://schemas.openxmlformats.org/officeDocument/2006/relationships/hyperlink" Target="https://www.ncbi.nlm.nih.gov/geo/query/acc.cgi?acc=GSE41662" TargetMode="External"/><Relationship Id="rId154" Type="http://schemas.openxmlformats.org/officeDocument/2006/relationships/hyperlink" Target="https://www.ncbi.nlm.nih.gov/geo/query/acc.cgi?acc=GSE18686" TargetMode="External"/><Relationship Id="rId175" Type="http://schemas.openxmlformats.org/officeDocument/2006/relationships/hyperlink" Target="https://www.ncbi.nlm.nih.gov/pubmed/24909097" TargetMode="External"/><Relationship Id="rId340" Type="http://schemas.openxmlformats.org/officeDocument/2006/relationships/hyperlink" Target="https://www.ncbi.nlm.nih.gov/geo/query/acc.cgi?acc=GPL17344" TargetMode="External"/><Relationship Id="rId361" Type="http://schemas.openxmlformats.org/officeDocument/2006/relationships/hyperlink" Target="mailto:veera.hautanen@tuni.fi" TargetMode="External"/><Relationship Id="rId196" Type="http://schemas.openxmlformats.org/officeDocument/2006/relationships/hyperlink" Target="https://www.ncbi.nlm.nih.gov/geo/query/acc.cgi?acc=GSE6601" TargetMode="External"/><Relationship Id="rId200" Type="http://schemas.openxmlformats.org/officeDocument/2006/relationships/hyperlink" Target="https://www.ncbi.nlm.nih.gov/geo/query/acc.cgi?acc=GSE48310" TargetMode="External"/><Relationship Id="rId16" Type="http://schemas.openxmlformats.org/officeDocument/2006/relationships/hyperlink" Target="https://www.ncbi.nlm.nih.gov/geo/query/acc.cgi?acc=GSE114286" TargetMode="External"/><Relationship Id="rId221" Type="http://schemas.openxmlformats.org/officeDocument/2006/relationships/hyperlink" Target="https://www.ebi.ac.uk/arrayexpress/experiments/E-MTAB-5262/?keywords=psoriasis&amp;organism=Homo+sapiens&amp;exptype%5B%5D=&amp;exptype%5B%5D=%22array+assay%22&amp;array=" TargetMode="External"/><Relationship Id="rId242" Type="http://schemas.openxmlformats.org/officeDocument/2006/relationships/hyperlink" Target="https://www.ncbi.nlm.nih.gov/pubmed/25723451" TargetMode="External"/><Relationship Id="rId263" Type="http://schemas.openxmlformats.org/officeDocument/2006/relationships/hyperlink" Target="https://www.ncbi.nlm.nih.gov/geo/query/acc.cgi?acc=GPL570" TargetMode="External"/><Relationship Id="rId284" Type="http://schemas.openxmlformats.org/officeDocument/2006/relationships/hyperlink" Target="https://www.ncbi.nlm.nih.gov/geo/query/acc.cgi?acc=GPL570" TargetMode="External"/><Relationship Id="rId319" Type="http://schemas.openxmlformats.org/officeDocument/2006/relationships/hyperlink" Target="https://www.ncbi.nlm.nih.gov/geo/query/acc.cgi?acc=GPL16791" TargetMode="External"/><Relationship Id="rId37" Type="http://schemas.openxmlformats.org/officeDocument/2006/relationships/hyperlink" Target="https://www.ncbi.nlm.nih.gov/pubmed/19920355" TargetMode="External"/><Relationship Id="rId58" Type="http://schemas.openxmlformats.org/officeDocument/2006/relationships/hyperlink" Target="https://www.ncbi.nlm.nih.gov/pubmed/27667537" TargetMode="External"/><Relationship Id="rId79" Type="http://schemas.openxmlformats.org/officeDocument/2006/relationships/hyperlink" Target="https://www.ncbi.nlm.nih.gov/geo/query/acc.cgi?acc=GSE107361" TargetMode="External"/><Relationship Id="rId102" Type="http://schemas.openxmlformats.org/officeDocument/2006/relationships/hyperlink" Target="https://www.ncbi.nlm.nih.gov/pubmed/24646743" TargetMode="External"/><Relationship Id="rId123" Type="http://schemas.openxmlformats.org/officeDocument/2006/relationships/hyperlink" Target="https://www.ncbi.nlm.nih.gov/geo/query/acc.cgi?acc=GSE57386" TargetMode="External"/><Relationship Id="rId144" Type="http://schemas.openxmlformats.org/officeDocument/2006/relationships/hyperlink" Target="https://www.ncbi.nlm.nih.gov/geo/query/acc.cgi?acc=GSE57405" TargetMode="External"/><Relationship Id="rId330" Type="http://schemas.openxmlformats.org/officeDocument/2006/relationships/hyperlink" Target="https://www.ncbi.nlm.nih.gov/geo/query/acc.cgi?acc=GPL20633" TargetMode="External"/><Relationship Id="rId90" Type="http://schemas.openxmlformats.org/officeDocument/2006/relationships/hyperlink" Target="https://www.ncbi.nlm.nih.gov/pubmed/30121291" TargetMode="External"/><Relationship Id="rId165" Type="http://schemas.openxmlformats.org/officeDocument/2006/relationships/hyperlink" Target="https://www.ncbi.nlm.nih.gov/geo/query/acc.cgi?acc=GSE75343" TargetMode="External"/><Relationship Id="rId186" Type="http://schemas.openxmlformats.org/officeDocument/2006/relationships/hyperlink" Target="https://www.ncbi.nlm.nih.gov/pubmed/20152045" TargetMode="External"/><Relationship Id="rId351" Type="http://schemas.openxmlformats.org/officeDocument/2006/relationships/hyperlink" Target="https://www.ncbi.nlm.nih.gov/geo/query/acc.cgi?acc=GPL570" TargetMode="External"/><Relationship Id="rId211" Type="http://schemas.openxmlformats.org/officeDocument/2006/relationships/hyperlink" Target="https://www.ncbi.nlm.nih.gov/geo/query/acc.cgi?acc=GSE95759" TargetMode="External"/><Relationship Id="rId232" Type="http://schemas.openxmlformats.org/officeDocument/2006/relationships/hyperlink" Target="https://www.ncbi.nlm.nih.gov/pubmed/26086874" TargetMode="External"/><Relationship Id="rId253" Type="http://schemas.openxmlformats.org/officeDocument/2006/relationships/hyperlink" Target="https://www.ncbi.nlm.nih.gov/geo/query/acc.cgi?acc=GPL13607" TargetMode="External"/><Relationship Id="rId274" Type="http://schemas.openxmlformats.org/officeDocument/2006/relationships/hyperlink" Target="https://www.ncbi.nlm.nih.gov/geo/query/acc.cgi?acc=GPL570" TargetMode="External"/><Relationship Id="rId295" Type="http://schemas.openxmlformats.org/officeDocument/2006/relationships/hyperlink" Target="https://www.ncbi.nlm.nih.gov/geo/query/acc.cgi?acc=GPL9040" TargetMode="External"/><Relationship Id="rId309" Type="http://schemas.openxmlformats.org/officeDocument/2006/relationships/hyperlink" Target="https://www.ncbi.nlm.nih.gov/geo/query/acc.cgi?acc=GPL96" TargetMode="External"/><Relationship Id="rId27" Type="http://schemas.openxmlformats.org/officeDocument/2006/relationships/hyperlink" Target="https://www.ncbi.nlm.nih.gov/pubmed/18648529" TargetMode="External"/><Relationship Id="rId48" Type="http://schemas.openxmlformats.org/officeDocument/2006/relationships/hyperlink" Target="https://www.ncbi.nlm.nih.gov/geo/query/acc.cgi?acc=GSE79704" TargetMode="External"/><Relationship Id="rId69" Type="http://schemas.openxmlformats.org/officeDocument/2006/relationships/hyperlink" Target="https://www.ncbi.nlm.nih.gov/pubmed/20004782" TargetMode="External"/><Relationship Id="rId113" Type="http://schemas.openxmlformats.org/officeDocument/2006/relationships/hyperlink" Target="https://www.ncbi.nlm.nih.gov/geo/query/acc.cgi?acc=GSE69370" TargetMode="External"/><Relationship Id="rId134" Type="http://schemas.openxmlformats.org/officeDocument/2006/relationships/hyperlink" Target="https://www.ncbi.nlm.nih.gov/pubmed/23308107" TargetMode="External"/><Relationship Id="rId320" Type="http://schemas.openxmlformats.org/officeDocument/2006/relationships/hyperlink" Target="https://www.ncbi.nlm.nih.gov/geo/query/acc.cgi?acc=GPL6480" TargetMode="External"/><Relationship Id="rId80" Type="http://schemas.openxmlformats.org/officeDocument/2006/relationships/hyperlink" Target="https://www.ncbi.nlm.nih.gov/pubmed/29731129" TargetMode="External"/><Relationship Id="rId155" Type="http://schemas.openxmlformats.org/officeDocument/2006/relationships/hyperlink" Target="https://www.ncbi.nlm.nih.gov/geo/query/acc.cgi?acc=GSE18686" TargetMode="External"/><Relationship Id="rId176" Type="http://schemas.openxmlformats.org/officeDocument/2006/relationships/hyperlink" Target="https://www.ncbi.nlm.nih.gov/geo/query/acc.cgi?acc=GSE47751" TargetMode="External"/><Relationship Id="rId197" Type="http://schemas.openxmlformats.org/officeDocument/2006/relationships/hyperlink" Target="https://www.ncbi.nlm.nih.gov/pubmed/16354186" TargetMode="External"/><Relationship Id="rId341" Type="http://schemas.openxmlformats.org/officeDocument/2006/relationships/hyperlink" Target="https://www.ncbi.nlm.nih.gov/geo/query/acc.cgi?acc=GPL570" TargetMode="External"/><Relationship Id="rId362" Type="http://schemas.openxmlformats.org/officeDocument/2006/relationships/hyperlink" Target="mailto:antonio.federico@tuni.fi" TargetMode="External"/><Relationship Id="rId201" Type="http://schemas.openxmlformats.org/officeDocument/2006/relationships/hyperlink" Target="https://www.ncbi.nlm.nih.gov/geo/query/acc.cgi?acc=GSE116486" TargetMode="External"/><Relationship Id="rId222" Type="http://schemas.openxmlformats.org/officeDocument/2006/relationships/hyperlink" Target="https://www.ncbi.nlm.nih.gov/pubmed/28005985" TargetMode="External"/><Relationship Id="rId243" Type="http://schemas.openxmlformats.org/officeDocument/2006/relationships/hyperlink" Target="https://www.ncbi.nlm.nih.gov/geo/query/acc.cgi?acc=GSE106992" TargetMode="External"/><Relationship Id="rId264" Type="http://schemas.openxmlformats.org/officeDocument/2006/relationships/hyperlink" Target="https://www.ncbi.nlm.nih.gov/geo/query/acc.cgi?acc=GPL19983" TargetMode="External"/><Relationship Id="rId285" Type="http://schemas.openxmlformats.org/officeDocument/2006/relationships/hyperlink" Target="https://www.ncbi.nlm.nih.gov/geo/query/acc.cgi?acc=GPL570" TargetMode="External"/><Relationship Id="rId17" Type="http://schemas.openxmlformats.org/officeDocument/2006/relationships/hyperlink" Target="https://www.ncbi.nlm.nih.gov/pubmed/30341238" TargetMode="External"/><Relationship Id="rId38" Type="http://schemas.openxmlformats.org/officeDocument/2006/relationships/hyperlink" Target="https://www.ncbi.nlm.nih.gov/geo/query/acc.cgi?acc=GSE73894" TargetMode="External"/><Relationship Id="rId59" Type="http://schemas.openxmlformats.org/officeDocument/2006/relationships/hyperlink" Target="https://www.ncbi.nlm.nih.gov/geo/query/acc.cgi?acc=GSE50614" TargetMode="External"/><Relationship Id="rId103" Type="http://schemas.openxmlformats.org/officeDocument/2006/relationships/hyperlink" Target="https://www.ncbi.nlm.nih.gov/geo/query/acc.cgi?acc=GSE54456" TargetMode="External"/><Relationship Id="rId124" Type="http://schemas.openxmlformats.org/officeDocument/2006/relationships/hyperlink" Target="https://www.ncbi.nlm.nih.gov/pubmed/25333715" TargetMode="External"/><Relationship Id="rId310" Type="http://schemas.openxmlformats.org/officeDocument/2006/relationships/hyperlink" Target="https://www.ncbi.nlm.nih.gov/geo/query/acc.cgi?acc=GPL14149" TargetMode="External"/><Relationship Id="rId70" Type="http://schemas.openxmlformats.org/officeDocument/2006/relationships/hyperlink" Target="https://www.ncbi.nlm.nih.gov/geo/query/acc.cgi?acc=GSE16161" TargetMode="External"/><Relationship Id="rId91" Type="http://schemas.openxmlformats.org/officeDocument/2006/relationships/hyperlink" Target="https://www.ncbi.nlm.nih.gov/geo/query/acc.cgi?acc=GSE31037" TargetMode="External"/><Relationship Id="rId145" Type="http://schemas.openxmlformats.org/officeDocument/2006/relationships/hyperlink" Target="https://www.ncbi.nlm.nih.gov/pubmed/25333715" TargetMode="External"/><Relationship Id="rId166" Type="http://schemas.openxmlformats.org/officeDocument/2006/relationships/hyperlink" Target="https://www.ncbi.nlm.nih.gov/geo/query/acc.cgi?acc=GSE52471" TargetMode="External"/><Relationship Id="rId187" Type="http://schemas.openxmlformats.org/officeDocument/2006/relationships/hyperlink" Target="https://www.ncbi.nlm.nih.gov/geo/query/acc.cgi?acc=GSE30768" TargetMode="External"/><Relationship Id="rId331" Type="http://schemas.openxmlformats.org/officeDocument/2006/relationships/hyperlink" Target="https://www.ncbi.nlm.nih.gov/geo/query/acc.cgi?acc=GPL14550" TargetMode="External"/><Relationship Id="rId352" Type="http://schemas.openxmlformats.org/officeDocument/2006/relationships/hyperlink" Target="https://www.ncbi.nlm.nih.gov/geo/query/acc.cgi?acc=GPL9968" TargetMode="External"/><Relationship Id="rId1" Type="http://schemas.openxmlformats.org/officeDocument/2006/relationships/hyperlink" Target="https://www.ncbi.nlm.nih.gov/geo/query/acc.cgi?acc=GSE106087" TargetMode="External"/><Relationship Id="rId212" Type="http://schemas.openxmlformats.org/officeDocument/2006/relationships/hyperlink" Target="https://www.ncbi.nlm.nih.gov/pubmed/28977706" TargetMode="External"/><Relationship Id="rId233" Type="http://schemas.openxmlformats.org/officeDocument/2006/relationships/hyperlink" Target="https://www.ebi.ac.uk/arrayexpress/experiments/E-MTAB-729" TargetMode="External"/><Relationship Id="rId254" Type="http://schemas.openxmlformats.org/officeDocument/2006/relationships/hyperlink" Target="https://www.ncbi.nlm.nih.gov/geo/query/acc.cgi?acc=GPL13607" TargetMode="External"/><Relationship Id="rId28" Type="http://schemas.openxmlformats.org/officeDocument/2006/relationships/hyperlink" Target="https://www.ncbi.nlm.nih.gov/geo/query/acc.cgi?acc=GSE107871" TargetMode="External"/><Relationship Id="rId49" Type="http://schemas.openxmlformats.org/officeDocument/2006/relationships/hyperlink" Target="https://www.ncbi.nlm.nih.gov/pubmed/27448749" TargetMode="External"/><Relationship Id="rId114" Type="http://schemas.openxmlformats.org/officeDocument/2006/relationships/hyperlink" Target="https://www.ncbi.nlm.nih.gov/geo/query/acc.cgi?acc=GSE69372" TargetMode="External"/><Relationship Id="rId275" Type="http://schemas.openxmlformats.org/officeDocument/2006/relationships/hyperlink" Target="https://www.ncbi.nlm.nih.gov/geo/query/acc.cgi?acc=GPL570" TargetMode="External"/><Relationship Id="rId296" Type="http://schemas.openxmlformats.org/officeDocument/2006/relationships/hyperlink" Target="https://www.ncbi.nlm.nih.gov/geo/query/acc.cgi?acc=GPL20261" TargetMode="External"/><Relationship Id="rId300" Type="http://schemas.openxmlformats.org/officeDocument/2006/relationships/hyperlink" Target="https://www.ncbi.nlm.nih.gov/geo/query/acc.cgi?acc=GPL20261" TargetMode="External"/><Relationship Id="rId60" Type="http://schemas.openxmlformats.org/officeDocument/2006/relationships/hyperlink" Target="https://www.ncbi.nlm.nih.gov/pubmed/26556603" TargetMode="External"/><Relationship Id="rId81" Type="http://schemas.openxmlformats.org/officeDocument/2006/relationships/hyperlink" Target="https://www.ncbi.nlm.nih.gov/pubmed/24786238" TargetMode="External"/><Relationship Id="rId135" Type="http://schemas.openxmlformats.org/officeDocument/2006/relationships/hyperlink" Target="https://www.ncbi.nlm.nih.gov/pubmed/23308107" TargetMode="External"/><Relationship Id="rId156" Type="http://schemas.openxmlformats.org/officeDocument/2006/relationships/hyperlink" Target="https://www.ncbi.nlm.nih.gov/geo/query/acc.cgi?acc=GSE74697" TargetMode="External"/><Relationship Id="rId177" Type="http://schemas.openxmlformats.org/officeDocument/2006/relationships/hyperlink" Target="https://www.ncbi.nlm.nih.gov/pubmed/24601997" TargetMode="External"/><Relationship Id="rId198" Type="http://schemas.openxmlformats.org/officeDocument/2006/relationships/hyperlink" Target="https://www.ncbi.nlm.nih.gov/geo/query/acc.cgi?acc=GSE130588" TargetMode="External"/><Relationship Id="rId321" Type="http://schemas.openxmlformats.org/officeDocument/2006/relationships/hyperlink" Target="https://www.ncbi.nlm.nih.gov/geo/query/acc.cgi?acc=GPL13534" TargetMode="External"/><Relationship Id="rId342" Type="http://schemas.openxmlformats.org/officeDocument/2006/relationships/hyperlink" Target="https://www.ncbi.nlm.nih.gov/geo/query/acc.cgi?acc=GPL97" TargetMode="External"/><Relationship Id="rId363" Type="http://schemas.openxmlformats.org/officeDocument/2006/relationships/hyperlink" Target="mailto:dario.greco@tuni.fi" TargetMode="External"/><Relationship Id="rId202" Type="http://schemas.openxmlformats.org/officeDocument/2006/relationships/hyperlink" Target="https://www.ncbi.nlm.nih.gov/pubmed/30508584" TargetMode="External"/><Relationship Id="rId223" Type="http://schemas.openxmlformats.org/officeDocument/2006/relationships/hyperlink" Target="https://www.ncbi.nlm.nih.gov/geo/query/acc.cgi?acc=GSE40263" TargetMode="External"/><Relationship Id="rId244" Type="http://schemas.openxmlformats.org/officeDocument/2006/relationships/hyperlink" Target="https://www.ncbi.nlm.nih.gov/geo/query/acc.cgi?acc=GPL15207" TargetMode="External"/><Relationship Id="rId18" Type="http://schemas.openxmlformats.org/officeDocument/2006/relationships/hyperlink" Target="https://www.ncbi.nlm.nih.gov/geo/query/acc.cgi?acc=GSE115797" TargetMode="External"/><Relationship Id="rId39" Type="http://schemas.openxmlformats.org/officeDocument/2006/relationships/hyperlink" Target="https://www.ncbi.nlm.nih.gov/pubmed/26743604" TargetMode="External"/><Relationship Id="rId265" Type="http://schemas.openxmlformats.org/officeDocument/2006/relationships/hyperlink" Target="https://www.ncbi.nlm.nih.gov/geo/query/acc.cgi?acc=GPL19983" TargetMode="External"/><Relationship Id="rId286" Type="http://schemas.openxmlformats.org/officeDocument/2006/relationships/hyperlink" Target="https://www.ncbi.nlm.nih.gov/geo/query/acc.cgi?acc=GPL10999" TargetMode="External"/><Relationship Id="rId50" Type="http://schemas.openxmlformats.org/officeDocument/2006/relationships/hyperlink" Target="https://www.ncbi.nlm.nih.gov/geo/query/acc.cgi?acc=GSE72246" TargetMode="External"/><Relationship Id="rId104" Type="http://schemas.openxmlformats.org/officeDocument/2006/relationships/hyperlink" Target="https://www.ncbi.nlm.nih.gov/pubmed/24441097" TargetMode="External"/><Relationship Id="rId125" Type="http://schemas.openxmlformats.org/officeDocument/2006/relationships/hyperlink" Target="https://www.ncbi.nlm.nih.gov/geo/query/acc.cgi?acc=GSE63980" TargetMode="External"/><Relationship Id="rId146" Type="http://schemas.openxmlformats.org/officeDocument/2006/relationships/hyperlink" Target="https://www.ncbi.nlm.nih.gov/pubmed/25333715" TargetMode="External"/><Relationship Id="rId167" Type="http://schemas.openxmlformats.org/officeDocument/2006/relationships/hyperlink" Target="https://www.ncbi.nlm.nih.gov/pubmed/23771123" TargetMode="External"/><Relationship Id="rId188" Type="http://schemas.openxmlformats.org/officeDocument/2006/relationships/hyperlink" Target="https://www.ncbi.nlm.nih.gov/pubmed/22348003" TargetMode="External"/><Relationship Id="rId311" Type="http://schemas.openxmlformats.org/officeDocument/2006/relationships/hyperlink" Target="https://www.ncbi.nlm.nih.gov/geo/query/acc.cgi?acc=GPL13158" TargetMode="External"/><Relationship Id="rId332" Type="http://schemas.openxmlformats.org/officeDocument/2006/relationships/hyperlink" Target="https://www.ncbi.nlm.nih.gov/geo/query/acc.cgi?acc=GPL2700" TargetMode="External"/><Relationship Id="rId353" Type="http://schemas.openxmlformats.org/officeDocument/2006/relationships/hyperlink" Target="https://www.ncbi.nlm.nih.gov/geo/query/acc.cgi?acc=GPL11154" TargetMode="External"/><Relationship Id="rId71" Type="http://schemas.openxmlformats.org/officeDocument/2006/relationships/hyperlink" Target="https://www.ncbi.nlm.nih.gov/geo/query/acc.cgi?acc=GSE32924" TargetMode="External"/><Relationship Id="rId92" Type="http://schemas.openxmlformats.org/officeDocument/2006/relationships/hyperlink" Target="https://www.ncbi.nlm.nih.gov/pubmed/21807764" TargetMode="External"/><Relationship Id="rId213" Type="http://schemas.openxmlformats.org/officeDocument/2006/relationships/hyperlink" Target="https://www.ncbi.nlm.nih.gov/geo/query/acc.cgi?acc=GSE62406" TargetMode="External"/><Relationship Id="rId234" Type="http://schemas.openxmlformats.org/officeDocument/2006/relationships/hyperlink" Target="http://europepmc.org/abstract/MED/22445417" TargetMode="External"/><Relationship Id="rId2" Type="http://schemas.openxmlformats.org/officeDocument/2006/relationships/hyperlink" Target="https://www.ncbi.nlm.nih.gov/geo/query/acc.cgi?acc=GSE114729" TargetMode="External"/><Relationship Id="rId29" Type="http://schemas.openxmlformats.org/officeDocument/2006/relationships/hyperlink" Target="https://www.ncbi.nlm.nih.gov/pubmed/29273799" TargetMode="External"/><Relationship Id="rId255" Type="http://schemas.openxmlformats.org/officeDocument/2006/relationships/hyperlink" Target="https://www.ncbi.nlm.nih.gov/geo/query/acc.cgi?acc=GPL570" TargetMode="External"/><Relationship Id="rId276" Type="http://schemas.openxmlformats.org/officeDocument/2006/relationships/hyperlink" Target="https://www.ncbi.nlm.nih.gov/geo/query/acc.cgi?acc=GPL570" TargetMode="External"/><Relationship Id="rId297" Type="http://schemas.openxmlformats.org/officeDocument/2006/relationships/hyperlink" Target="https://www.ncbi.nlm.nih.gov/geo/query/acc.cgi?acc=GPL20261" TargetMode="External"/><Relationship Id="rId40" Type="http://schemas.openxmlformats.org/officeDocument/2006/relationships/hyperlink" Target="https://www.ncbi.nlm.nih.gov/geo/query/acc.cgi?acc=GSE68937" TargetMode="External"/><Relationship Id="rId115" Type="http://schemas.openxmlformats.org/officeDocument/2006/relationships/hyperlink" Target="https://www.ncbi.nlm.nih.gov/pubmed/26950932" TargetMode="External"/><Relationship Id="rId136" Type="http://schemas.openxmlformats.org/officeDocument/2006/relationships/hyperlink" Target="https://www.ncbi.nlm.nih.gov/geo/query/acc.cgi?acc=GSE41663" TargetMode="External"/><Relationship Id="rId157" Type="http://schemas.openxmlformats.org/officeDocument/2006/relationships/hyperlink" Target="https://www.ncbi.nlm.nih.gov/pubmed/27793094" TargetMode="External"/><Relationship Id="rId178" Type="http://schemas.openxmlformats.org/officeDocument/2006/relationships/hyperlink" Target="https://www.ncbi.nlm.nih.gov/geo/query/acc.cgi?acc=GSE70327" TargetMode="External"/><Relationship Id="rId301" Type="http://schemas.openxmlformats.org/officeDocument/2006/relationships/hyperlink" Target="https://www.ncbi.nlm.nih.gov/geo/query/acc.cgi?acc=GPL570" TargetMode="External"/><Relationship Id="rId322" Type="http://schemas.openxmlformats.org/officeDocument/2006/relationships/hyperlink" Target="https://www.ncbi.nlm.nih.gov/geo/query/acc.cgi?acc=GPL10558" TargetMode="External"/><Relationship Id="rId343" Type="http://schemas.openxmlformats.org/officeDocument/2006/relationships/hyperlink" Target="https://www.ncbi.nlm.nih.gov/geo/query/acc.cgi?acc=GPL570" TargetMode="External"/><Relationship Id="rId364" Type="http://schemas.openxmlformats.org/officeDocument/2006/relationships/printerSettings" Target="../printerSettings/printerSettings1.bin"/><Relationship Id="rId61" Type="http://schemas.openxmlformats.org/officeDocument/2006/relationships/hyperlink" Target="https://www.ncbi.nlm.nih.gov/geo/query/acc.cgi?acc=GSE80047" TargetMode="External"/><Relationship Id="rId82" Type="http://schemas.openxmlformats.org/officeDocument/2006/relationships/hyperlink" Target="https://www.ncbi.nlm.nih.gov/geo/query/acc.cgi?acc=GSE58558" TargetMode="External"/><Relationship Id="rId199" Type="http://schemas.openxmlformats.org/officeDocument/2006/relationships/hyperlink" Target="https://doi.org/10.1016/j.jaci.2018.08.022" TargetMode="External"/><Relationship Id="rId203" Type="http://schemas.openxmlformats.org/officeDocument/2006/relationships/hyperlink" Target="https://www.ncbi.nlm.nih.gov/geo/query/acc.cgi?acc=GSE5667" TargetMode="External"/><Relationship Id="rId19" Type="http://schemas.openxmlformats.org/officeDocument/2006/relationships/hyperlink" Target="https://www.ncbi.nlm.nih.gov/pubmed/30092825" TargetMode="External"/><Relationship Id="rId224" Type="http://schemas.openxmlformats.org/officeDocument/2006/relationships/hyperlink" Target="http://europepmc.org/abstract/MED/17622355" TargetMode="External"/><Relationship Id="rId245" Type="http://schemas.openxmlformats.org/officeDocument/2006/relationships/hyperlink" Target="https://www.ncbi.nlm.nih.gov/geo/query/acc.cgi?acc=GPL23227" TargetMode="External"/><Relationship Id="rId266" Type="http://schemas.openxmlformats.org/officeDocument/2006/relationships/hyperlink" Target="https://www.ncbi.nlm.nih.gov/geo/query/acc.cgi?acc=GPL570" TargetMode="External"/><Relationship Id="rId287" Type="http://schemas.openxmlformats.org/officeDocument/2006/relationships/hyperlink" Target="https://www.ncbi.nlm.nih.gov/geo/query/acc.cgi?acc=GPL571" TargetMode="External"/><Relationship Id="rId30" Type="http://schemas.openxmlformats.org/officeDocument/2006/relationships/hyperlink" Target="https://www.ncbi.nlm.nih.gov/geo/query/acc.cgi?acc=GSE83645" TargetMode="External"/><Relationship Id="rId105" Type="http://schemas.openxmlformats.org/officeDocument/2006/relationships/hyperlink" Target="https://www.ncbi.nlm.nih.gov/geo/query/acc.cgi?acc=GSE57225" TargetMode="External"/><Relationship Id="rId126" Type="http://schemas.openxmlformats.org/officeDocument/2006/relationships/hyperlink" Target="https://www.ncbi.nlm.nih.gov/pubmed/27992404" TargetMode="External"/><Relationship Id="rId147" Type="http://schemas.openxmlformats.org/officeDocument/2006/relationships/hyperlink" Target="https://www.ncbi.nlm.nih.gov/geo/query/acc.cgi?acc=GSE47944" TargetMode="External"/><Relationship Id="rId168" Type="http://schemas.openxmlformats.org/officeDocument/2006/relationships/hyperlink" Target="https://www.ncbi.nlm.nih.gov/geo/query/acc.cgi?acc=GSE31835" TargetMode="External"/><Relationship Id="rId312" Type="http://schemas.openxmlformats.org/officeDocument/2006/relationships/hyperlink" Target="https://www.ncbi.nlm.nih.gov/geo/query/acc.cgi?acc=GPL13158" TargetMode="External"/><Relationship Id="rId333" Type="http://schemas.openxmlformats.org/officeDocument/2006/relationships/hyperlink" Target="https://www.ncbi.nlm.nih.gov/geo/query/acc.cgi?acc=GPL8300" TargetMode="External"/><Relationship Id="rId354" Type="http://schemas.openxmlformats.org/officeDocument/2006/relationships/hyperlink" Target="https://www.ncbi.nlm.nih.gov/geo/query/acc.cgi?acc=GPL4133" TargetMode="External"/><Relationship Id="rId51" Type="http://schemas.openxmlformats.org/officeDocument/2006/relationships/hyperlink" Target="https://www.ncbi.nlm.nih.gov/geo/query/acc.cgi?acc=GSE69967" TargetMode="External"/><Relationship Id="rId72" Type="http://schemas.openxmlformats.org/officeDocument/2006/relationships/hyperlink" Target="https://www.ncbi.nlm.nih.gov/pubmed/21388663" TargetMode="External"/><Relationship Id="rId93" Type="http://schemas.openxmlformats.org/officeDocument/2006/relationships/hyperlink" Target="https://www.ncbi.nlm.nih.gov/geo/query/acc.cgi?acc=GSE26866" TargetMode="External"/><Relationship Id="rId189" Type="http://schemas.openxmlformats.org/officeDocument/2006/relationships/hyperlink" Target="https://www.ncbi.nlm.nih.gov/pubmed/16283139" TargetMode="External"/><Relationship Id="rId3" Type="http://schemas.openxmlformats.org/officeDocument/2006/relationships/hyperlink" Target="https://www.ncbi.nlm.nih.gov/pubmed/30120937" TargetMode="External"/><Relationship Id="rId214" Type="http://schemas.openxmlformats.org/officeDocument/2006/relationships/hyperlink" Target="https://www.ncbi.nlm.nih.gov/pubmed/25531302" TargetMode="External"/><Relationship Id="rId235" Type="http://schemas.openxmlformats.org/officeDocument/2006/relationships/hyperlink" Target="https://www.ncbi.nlm.nih.gov/geo/query/acc.cgi?acc=GSE59294" TargetMode="External"/><Relationship Id="rId256" Type="http://schemas.openxmlformats.org/officeDocument/2006/relationships/hyperlink" Target="https://www.ncbi.nlm.nih.gov/geo/query/acc.cgi?acc=GPL10999" TargetMode="External"/><Relationship Id="rId277" Type="http://schemas.openxmlformats.org/officeDocument/2006/relationships/hyperlink" Target="https://www.ncbi.nlm.nih.gov/geo/query/acc.cgi?acc=GPL570" TargetMode="External"/><Relationship Id="rId298" Type="http://schemas.openxmlformats.org/officeDocument/2006/relationships/hyperlink" Target="https://www.ncbi.nlm.nih.gov/geo/query/acc.cgi?acc=GPL20261" TargetMode="External"/><Relationship Id="rId116" Type="http://schemas.openxmlformats.org/officeDocument/2006/relationships/hyperlink" Target="https://www.ncbi.nlm.nih.gov/pubmed/26950932" TargetMode="External"/><Relationship Id="rId137" Type="http://schemas.openxmlformats.org/officeDocument/2006/relationships/hyperlink" Target="https://www.ncbi.nlm.nih.gov/pubmed/23308107" TargetMode="External"/><Relationship Id="rId158" Type="http://schemas.openxmlformats.org/officeDocument/2006/relationships/hyperlink" Target="https://www.ncbi.nlm.nih.gov/geo/query/acc.cgi?acc=GSE61281" TargetMode="External"/><Relationship Id="rId302" Type="http://schemas.openxmlformats.org/officeDocument/2006/relationships/hyperlink" Target="https://www.ncbi.nlm.nih.gov/geo/query/acc.cgi?acc=GPL13158" TargetMode="External"/><Relationship Id="rId323" Type="http://schemas.openxmlformats.org/officeDocument/2006/relationships/hyperlink" Target="https://www.ncbi.nlm.nih.gov/geo/query/acc.cgi?acc=GPL571" TargetMode="External"/><Relationship Id="rId344" Type="http://schemas.openxmlformats.org/officeDocument/2006/relationships/hyperlink" Target="https://www.ncbi.nlm.nih.gov/geo/query/acc.cgi?acc=GPL7191" TargetMode="External"/><Relationship Id="rId20" Type="http://schemas.openxmlformats.org/officeDocument/2006/relationships/hyperlink" Target="https://www.ncbi.nlm.nih.gov/geo/query/acc.cgi?acc=GSE117405" TargetMode="External"/><Relationship Id="rId41" Type="http://schemas.openxmlformats.org/officeDocument/2006/relationships/hyperlink" Target="https://www.ncbi.nlm.nih.gov/pubmed/28570274" TargetMode="External"/><Relationship Id="rId62" Type="http://schemas.openxmlformats.org/officeDocument/2006/relationships/hyperlink" Target="https://www.ncbi.nlm.nih.gov/pubmed/27152848" TargetMode="External"/><Relationship Id="rId83" Type="http://schemas.openxmlformats.org/officeDocument/2006/relationships/hyperlink" Target="https://www.ncbi.nlm.nih.gov/geo/query/acc.cgi?acc=GSE120721" TargetMode="External"/><Relationship Id="rId179" Type="http://schemas.openxmlformats.org/officeDocument/2006/relationships/hyperlink" Target="https://www.ncbi.nlm.nih.gov/pubmed/26223654" TargetMode="External"/><Relationship Id="rId365" Type="http://schemas.openxmlformats.org/officeDocument/2006/relationships/vmlDrawing" Target="../drawings/vmlDrawing1.vml"/><Relationship Id="rId190" Type="http://schemas.openxmlformats.org/officeDocument/2006/relationships/hyperlink" Target="https://www.ncbi.nlm.nih.gov/pubmed/22479649" TargetMode="External"/><Relationship Id="rId204" Type="http://schemas.openxmlformats.org/officeDocument/2006/relationships/hyperlink" Target="https://www.ncbi.nlm.nih.gov/pubmed/17181634" TargetMode="External"/><Relationship Id="rId225" Type="http://schemas.openxmlformats.org/officeDocument/2006/relationships/hyperlink" Target="https://www.ebi.ac.uk/arrayexpress/experiments/E-MEXP-1123/?keywords=psoriasis&amp;organism=Homo+sapiens&amp;exptype%5B%5D=&amp;exptype%5B%5D=%22array+assay%22&amp;array=&amp;page=4&amp;pagesize=25" TargetMode="External"/><Relationship Id="rId246" Type="http://schemas.openxmlformats.org/officeDocument/2006/relationships/hyperlink" Target="https://www.ncbi.nlm.nih.gov/geo/query/acc.cgi?acc=GPL13534" TargetMode="External"/><Relationship Id="rId267" Type="http://schemas.openxmlformats.org/officeDocument/2006/relationships/hyperlink" Target="https://www.ncbi.nlm.nih.gov/geo/query/acc.cgi?acc=GPL571" TargetMode="External"/><Relationship Id="rId288" Type="http://schemas.openxmlformats.org/officeDocument/2006/relationships/hyperlink" Target="https://www.ncbi.nlm.nih.gov/geo/query/acc.cgi?acc=GPL571" TargetMode="External"/><Relationship Id="rId106" Type="http://schemas.openxmlformats.org/officeDocument/2006/relationships/hyperlink" Target="https://www.ncbi.nlm.nih.gov/pubmed/25009230" TargetMode="External"/><Relationship Id="rId127" Type="http://schemas.openxmlformats.org/officeDocument/2006/relationships/hyperlink" Target="https://www.ncbi.nlm.nih.gov/geo/query/acc.cgi?acc=GSE13355" TargetMode="External"/><Relationship Id="rId313" Type="http://schemas.openxmlformats.org/officeDocument/2006/relationships/hyperlink" Target="https://www.ncbi.nlm.nih.gov/geo/query/acc.cgi?acc=GPL13158" TargetMode="External"/><Relationship Id="rId10" Type="http://schemas.openxmlformats.org/officeDocument/2006/relationships/hyperlink" Target="https://www.ncbi.nlm.nih.gov/geo/query/acc.cgi?acc=GSE123785" TargetMode="External"/><Relationship Id="rId31" Type="http://schemas.openxmlformats.org/officeDocument/2006/relationships/hyperlink" Target="https://www.ncbi.nlm.nih.gov/pubmed/29031600" TargetMode="External"/><Relationship Id="rId52" Type="http://schemas.openxmlformats.org/officeDocument/2006/relationships/hyperlink" Target="https://www.ncbi.nlm.nih.gov/pubmed/27059729" TargetMode="External"/><Relationship Id="rId73" Type="http://schemas.openxmlformats.org/officeDocument/2006/relationships/hyperlink" Target="https://www.ncbi.nlm.nih.gov/geo/query/acc.cgi?acc=GSE27887" TargetMode="External"/><Relationship Id="rId94" Type="http://schemas.openxmlformats.org/officeDocument/2006/relationships/hyperlink" Target="https://www.ncbi.nlm.nih.gov/pubmed/22402443" TargetMode="External"/><Relationship Id="rId148" Type="http://schemas.openxmlformats.org/officeDocument/2006/relationships/hyperlink" Target="https://www.ncbi.nlm.nih.gov/pubmed/24909886" TargetMode="External"/><Relationship Id="rId169" Type="http://schemas.openxmlformats.org/officeDocument/2006/relationships/hyperlink" Target="https://www.ncbi.nlm.nih.gov/pubmed/22071477" TargetMode="External"/><Relationship Id="rId334" Type="http://schemas.openxmlformats.org/officeDocument/2006/relationships/hyperlink" Target="https://www.ncbi.nlm.nih.gov/geo/query/acc.cgi?acc=GPL571" TargetMode="External"/><Relationship Id="rId355" Type="http://schemas.openxmlformats.org/officeDocument/2006/relationships/hyperlink" Target="https://www.ncbi.nlm.nih.gov/geo/query/acc.cgi?acc=GPL9052" TargetMode="External"/><Relationship Id="rId4" Type="http://schemas.openxmlformats.org/officeDocument/2006/relationships/hyperlink" Target="https://www.ncbi.nlm.nih.gov/geo/query/acc.cgi?acc=GSE126017" TargetMode="External"/><Relationship Id="rId180" Type="http://schemas.openxmlformats.org/officeDocument/2006/relationships/hyperlink" Target="https://www.ncbi.nlm.nih.gov/pubmed/26251673" TargetMode="External"/><Relationship Id="rId215" Type="http://schemas.openxmlformats.org/officeDocument/2006/relationships/hyperlink" Target="https://www.ncbi.nlm.nih.gov/geo/query/acc.cgi?acc=GSE6012" TargetMode="External"/><Relationship Id="rId236" Type="http://schemas.openxmlformats.org/officeDocument/2006/relationships/hyperlink" Target="https://www.ncbi.nlm.nih.gov/geo/query/acc.cgi?acc=GSE20020" TargetMode="External"/><Relationship Id="rId257" Type="http://schemas.openxmlformats.org/officeDocument/2006/relationships/hyperlink" Target="https://www.ncbi.nlm.nih.gov/geo/query/acc.cgi?acc=GPL10999" TargetMode="External"/><Relationship Id="rId278" Type="http://schemas.openxmlformats.org/officeDocument/2006/relationships/hyperlink" Target="https://www.ncbi.nlm.nih.gov/geo/query/acc.cgi?acc=GPL570" TargetMode="External"/><Relationship Id="rId303" Type="http://schemas.openxmlformats.org/officeDocument/2006/relationships/hyperlink" Target="https://www.ncbi.nlm.nih.gov/geo/query/acc.cgi?acc=GPL9052" TargetMode="External"/><Relationship Id="rId42" Type="http://schemas.openxmlformats.org/officeDocument/2006/relationships/hyperlink" Target="https://www.ncbi.nlm.nih.gov/geo/query/acc.cgi?acc=GSE68923" TargetMode="External"/><Relationship Id="rId84" Type="http://schemas.openxmlformats.org/officeDocument/2006/relationships/hyperlink" Target="https://www.ncbi.nlm.nih.gov/pubmed/25567045" TargetMode="External"/><Relationship Id="rId138" Type="http://schemas.openxmlformats.org/officeDocument/2006/relationships/hyperlink" Target="https://www.ncbi.nlm.nih.gov/pubmed/16858420" TargetMode="External"/><Relationship Id="rId345" Type="http://schemas.openxmlformats.org/officeDocument/2006/relationships/hyperlink" Target="https://www.ncbi.nlm.nih.gov/geo/query/acc.cgi?acc=GPL570" TargetMode="External"/><Relationship Id="rId191" Type="http://schemas.openxmlformats.org/officeDocument/2006/relationships/hyperlink" Target="https://www.ncbi.nlm.nih.gov/geo/query/acc.cgi?acc=GSE50790" TargetMode="External"/><Relationship Id="rId205" Type="http://schemas.openxmlformats.org/officeDocument/2006/relationships/hyperlink" Target="https://www.ncbi.nlm.nih.gov/geo/query/acc.cgi?acc=GSE32473" TargetMode="External"/><Relationship Id="rId247" Type="http://schemas.openxmlformats.org/officeDocument/2006/relationships/hyperlink" Target="https://www.ncbi.nlm.nih.gov/geo/query/acc.cgi?acc=GPL570" TargetMode="External"/><Relationship Id="rId107" Type="http://schemas.openxmlformats.org/officeDocument/2006/relationships/hyperlink" Target="https://www.ncbi.nlm.nih.gov/pubmed/25525775" TargetMode="External"/><Relationship Id="rId289" Type="http://schemas.openxmlformats.org/officeDocument/2006/relationships/hyperlink" Target="https://www.ncbi.nlm.nih.gov/geo/query/acc.cgi?acc=GPL570" TargetMode="External"/><Relationship Id="rId11" Type="http://schemas.openxmlformats.org/officeDocument/2006/relationships/hyperlink" Target="https://www.biorxiv.org/content/early/2018/12/14/496851" TargetMode="External"/><Relationship Id="rId53" Type="http://schemas.openxmlformats.org/officeDocument/2006/relationships/hyperlink" Target="https://www.ncbi.nlm.nih.gov/geo/query/acc.cgi?acc=GSE11903" TargetMode="External"/><Relationship Id="rId149" Type="http://schemas.openxmlformats.org/officeDocument/2006/relationships/hyperlink" Target="https://www.ncbi.nlm.nih.gov/geo/query/acc.cgi?acc=GSE28729" TargetMode="External"/><Relationship Id="rId314" Type="http://schemas.openxmlformats.org/officeDocument/2006/relationships/hyperlink" Target="https://www.ncbi.nlm.nih.gov/geo/query/acc.cgi?acc=GPL11154" TargetMode="External"/><Relationship Id="rId356" Type="http://schemas.openxmlformats.org/officeDocument/2006/relationships/hyperlink" Target="https://www.ncbi.nlm.nih.gov/geo/query/acc.cgi?acc=GPL19571" TargetMode="External"/><Relationship Id="rId95" Type="http://schemas.openxmlformats.org/officeDocument/2006/relationships/hyperlink" Target="https://www.ncbi.nlm.nih.gov/geo/query/acc.cgi?acc=GSE31652" TargetMode="External"/><Relationship Id="rId160" Type="http://schemas.openxmlformats.org/officeDocument/2006/relationships/hyperlink" Target="https://www.ncbi.nlm.nih.gov/geo/query/acc.cgi?acc=GSE63315" TargetMode="External"/><Relationship Id="rId216" Type="http://schemas.openxmlformats.org/officeDocument/2006/relationships/hyperlink" Target="https://www.ncbi.nlm.nih.gov/pubmed/16918518" TargetMode="External"/><Relationship Id="rId258" Type="http://schemas.openxmlformats.org/officeDocument/2006/relationships/hyperlink" Target="https://www.ncbi.nlm.nih.gov/geo/query/acc.cgi?acc=GPL18460" TargetMode="External"/><Relationship Id="rId22" Type="http://schemas.openxmlformats.org/officeDocument/2006/relationships/hyperlink" Target="https://www.ncbi.nlm.nih.gov/geo/query/acc.cgi?acc=GSE109248" TargetMode="External"/><Relationship Id="rId64" Type="http://schemas.openxmlformats.org/officeDocument/2006/relationships/hyperlink" Target="https://www.ncbi.nlm.nih.gov/pubmed/27312025" TargetMode="External"/><Relationship Id="rId118" Type="http://schemas.openxmlformats.org/officeDocument/2006/relationships/hyperlink" Target="https://www.ncbi.nlm.nih.gov/pubmed/26950932" TargetMode="External"/><Relationship Id="rId325" Type="http://schemas.openxmlformats.org/officeDocument/2006/relationships/hyperlink" Target="https://www.ncbi.nlm.nih.gov/geo/query/acc.cgi?acc=GPL8490" TargetMode="External"/><Relationship Id="rId367" Type="http://schemas.microsoft.com/office/2017/10/relationships/threadedComment" Target="../threadedComments/threadedComment1.xml"/><Relationship Id="rId171" Type="http://schemas.openxmlformats.org/officeDocument/2006/relationships/hyperlink" Target="https://www.ncbi.nlm.nih.gov/pubmed/25897967" TargetMode="External"/><Relationship Id="rId227" Type="http://schemas.openxmlformats.org/officeDocument/2006/relationships/hyperlink" Target="https://doi.org/10.1016/j.jid.2018.04.041" TargetMode="External"/><Relationship Id="rId269" Type="http://schemas.openxmlformats.org/officeDocument/2006/relationships/hyperlink" Target="https://www.ncbi.nlm.nih.gov/geo/query/acc.cgi?acc=GPL10558" TargetMode="External"/><Relationship Id="rId33" Type="http://schemas.openxmlformats.org/officeDocument/2006/relationships/hyperlink" Target="https://www.ncbi.nlm.nih.gov/pubmed/29247660" TargetMode="External"/><Relationship Id="rId129" Type="http://schemas.openxmlformats.org/officeDocument/2006/relationships/hyperlink" Target="https://www.ncbi.nlm.nih.gov/pubmed/23308107" TargetMode="External"/><Relationship Id="rId280" Type="http://schemas.openxmlformats.org/officeDocument/2006/relationships/hyperlink" Target="https://www.ncbi.nlm.nih.gov/geo/query/acc.cgi?acc=GPL570" TargetMode="External"/><Relationship Id="rId336" Type="http://schemas.openxmlformats.org/officeDocument/2006/relationships/hyperlink" Target="https://www.ncbi.nlm.nih.gov/geo/query/acc.cgi?acc=GPL571" TargetMode="External"/><Relationship Id="rId75" Type="http://schemas.openxmlformats.org/officeDocument/2006/relationships/hyperlink" Target="https://www.ncbi.nlm.nih.gov/geo/query/acc.cgi?acc=GSE36842" TargetMode="External"/><Relationship Id="rId140" Type="http://schemas.openxmlformats.org/officeDocument/2006/relationships/hyperlink" Target="https://www.ncbi.nlm.nih.gov/pubmed/21865341" TargetMode="External"/><Relationship Id="rId182" Type="http://schemas.openxmlformats.org/officeDocument/2006/relationships/hyperlink" Target="https://www.ncbi.nlm.nih.gov/pubmed/25058585" TargetMode="External"/><Relationship Id="rId6" Type="http://schemas.openxmlformats.org/officeDocument/2006/relationships/hyperlink" Target="https://www.ncbi.nlm.nih.gov/geo/query/acc.cgi?acc=GSE106992" TargetMode="External"/><Relationship Id="rId238" Type="http://schemas.openxmlformats.org/officeDocument/2006/relationships/hyperlink" Target="https://www.ebi.ac.uk/arrayexpress/arrays/A-AFFY-141/?ref=E-MTAB-5262" TargetMode="External"/><Relationship Id="rId291" Type="http://schemas.openxmlformats.org/officeDocument/2006/relationships/hyperlink" Target="https://www.ncbi.nlm.nih.gov/geo/query/acc.cgi?acc=GPL570" TargetMode="External"/><Relationship Id="rId305" Type="http://schemas.openxmlformats.org/officeDocument/2006/relationships/hyperlink" Target="https://www.ncbi.nlm.nih.gov/geo/query/acc.cgi?acc=GPL570" TargetMode="External"/><Relationship Id="rId347" Type="http://schemas.openxmlformats.org/officeDocument/2006/relationships/hyperlink" Target="https://www.ncbi.nlm.nih.gov/geo/query/acc.cgi?acc=GPL96" TargetMode="External"/><Relationship Id="rId44" Type="http://schemas.openxmlformats.org/officeDocument/2006/relationships/hyperlink" Target="https://www.ncbi.nlm.nih.gov/geo/query/acc.cgi?acc=GSE78097" TargetMode="External"/><Relationship Id="rId86" Type="http://schemas.openxmlformats.org/officeDocument/2006/relationships/hyperlink" Target="https://www.ncbi.nlm.nih.gov/pubmed/25840722" TargetMode="External"/><Relationship Id="rId151" Type="http://schemas.openxmlformats.org/officeDocument/2006/relationships/hyperlink" Target="https://www.ncbi.nlm.nih.gov/geo/query/acc.cgi?acc=GSE11307" TargetMode="External"/><Relationship Id="rId193" Type="http://schemas.openxmlformats.org/officeDocument/2006/relationships/hyperlink" Target="https://www.ncbi.nlm.nih.gov/pubmed/20471070" TargetMode="External"/><Relationship Id="rId207" Type="http://schemas.openxmlformats.org/officeDocument/2006/relationships/hyperlink" Target="https://www.ncbi.nlm.nih.gov/geo/query/acc.cgi?acc=GSE12511" TargetMode="External"/><Relationship Id="rId249" Type="http://schemas.openxmlformats.org/officeDocument/2006/relationships/hyperlink" Target="https://www.ncbi.nlm.nih.gov/geo/query/acc.cgi?acc=GPL16791" TargetMode="External"/><Relationship Id="rId13" Type="http://schemas.openxmlformats.org/officeDocument/2006/relationships/hyperlink" Target="https://www.ncbi.nlm.nih.gov/pubmed/30641038" TargetMode="External"/><Relationship Id="rId109" Type="http://schemas.openxmlformats.org/officeDocument/2006/relationships/hyperlink" Target="https://www.ncbi.nlm.nih.gov/pubmed/25465851" TargetMode="External"/><Relationship Id="rId260" Type="http://schemas.openxmlformats.org/officeDocument/2006/relationships/hyperlink" Target="https://www.ncbi.nlm.nih.gov/geo/query/acc.cgi?acc=GPL13534" TargetMode="External"/><Relationship Id="rId316" Type="http://schemas.openxmlformats.org/officeDocument/2006/relationships/hyperlink" Target="https://www.ncbi.nlm.nih.gov/geo/query/acc.cgi?acc=GPL6803" TargetMode="External"/><Relationship Id="rId55" Type="http://schemas.openxmlformats.org/officeDocument/2006/relationships/hyperlink" Target="https://www.ncbi.nlm.nih.gov/geo/query/acc.cgi?acc=GSE30999" TargetMode="External"/><Relationship Id="rId97" Type="http://schemas.openxmlformats.org/officeDocument/2006/relationships/hyperlink" Target="https://www.ncbi.nlm.nih.gov/geo/query/acc.cgi?acc=GSE55201" TargetMode="External"/><Relationship Id="rId120" Type="http://schemas.openxmlformats.org/officeDocument/2006/relationships/hyperlink" Target="https://www.ncbi.nlm.nih.gov/geo/query/acc.cgi?acc=GSE69365" TargetMode="External"/><Relationship Id="rId358" Type="http://schemas.openxmlformats.org/officeDocument/2006/relationships/hyperlink" Target="https://www.ncbi.nlm.nih.gov/geo/query/acc.cgi?acc=GPL6947" TargetMode="External"/><Relationship Id="rId162" Type="http://schemas.openxmlformats.org/officeDocument/2006/relationships/hyperlink" Target="https://www.ncbi.nlm.nih.gov/geo/query/acc.cgi?acc=GSE53431" TargetMode="External"/><Relationship Id="rId218" Type="http://schemas.openxmlformats.org/officeDocument/2006/relationships/hyperlink" Target="https://www.ncbi.nlm.nih.gov/geo/query/acc.cgi?acc=GSE62404" TargetMode="External"/><Relationship Id="rId271" Type="http://schemas.openxmlformats.org/officeDocument/2006/relationships/hyperlink" Target="https://www.ncbi.nlm.nih.gov/geo/query/acc.cgi?acc=GPL13158" TargetMode="External"/><Relationship Id="rId24" Type="http://schemas.openxmlformats.org/officeDocument/2006/relationships/hyperlink" Target="https://www.ncbi.nlm.nih.gov/geo/query/acc.cgi?acc=GSE68939" TargetMode="External"/><Relationship Id="rId66" Type="http://schemas.openxmlformats.org/officeDocument/2006/relationships/hyperlink" Target="https://www.ncbi.nlm.nih.gov/pubmed/26841714" TargetMode="External"/><Relationship Id="rId131" Type="http://schemas.openxmlformats.org/officeDocument/2006/relationships/hyperlink" Target="https://www.ncbi.nlm.nih.gov/geo/query/acc.cgi?acc=GSE6710" TargetMode="External"/><Relationship Id="rId327" Type="http://schemas.openxmlformats.org/officeDocument/2006/relationships/hyperlink" Target="https://www.ncbi.nlm.nih.gov/geo/query/acc.cgi?acc=GPL16791" TargetMode="External"/><Relationship Id="rId173" Type="http://schemas.openxmlformats.org/officeDocument/2006/relationships/hyperlink" Target="https://www.ncbi.nlm.nih.gov/pubmed/25431026" TargetMode="External"/><Relationship Id="rId229" Type="http://schemas.openxmlformats.org/officeDocument/2006/relationships/hyperlink" Target="https://www.ebi.ac.uk/arrayexpress/experiments/E-MTAB-6428/?keywords=psoriasis&amp;organism=Homo+sapiens&amp;exptype%5B%5D=&amp;exptype%5B%5D=%22sequencing+assay%22&amp;array=" TargetMode="External"/><Relationship Id="rId240" Type="http://schemas.openxmlformats.org/officeDocument/2006/relationships/hyperlink" Target="https://www.ebi.ac.uk/arrayexpress/arrays/A-AFFY-37/?ref=E-MTAB-3201" TargetMode="External"/><Relationship Id="rId35" Type="http://schemas.openxmlformats.org/officeDocument/2006/relationships/hyperlink" Target="https://www.ncbi.nlm.nih.gov/pubmed/27811935" TargetMode="External"/><Relationship Id="rId77" Type="http://schemas.openxmlformats.org/officeDocument/2006/relationships/hyperlink" Target="https://www.ncbi.nlm.nih.gov/geo/query/acc.cgi?acc=GSE60709" TargetMode="External"/><Relationship Id="rId100" Type="http://schemas.openxmlformats.org/officeDocument/2006/relationships/hyperlink" Target="https://www.ncbi.nlm.nih.gov/pubmed/24679469" TargetMode="External"/><Relationship Id="rId282" Type="http://schemas.openxmlformats.org/officeDocument/2006/relationships/hyperlink" Target="https://www.ncbi.nlm.nih.gov/geo/query/acc.cgi?acc=GPL570" TargetMode="External"/><Relationship Id="rId338" Type="http://schemas.openxmlformats.org/officeDocument/2006/relationships/hyperlink" Target="https://www.ncbi.nlm.nih.gov/geo/query/acc.cgi?acc=GPL4695" TargetMode="External"/><Relationship Id="rId8" Type="http://schemas.openxmlformats.org/officeDocument/2006/relationships/hyperlink" Target="https://www.ncbi.nlm.nih.gov/geo/query/acc.cgi?acc=GSE123786" TargetMode="External"/><Relationship Id="rId142" Type="http://schemas.openxmlformats.org/officeDocument/2006/relationships/hyperlink" Target="https://www.ncbi.nlm.nih.gov/geo/query/acc.cgi?acc=GSE57383" TargetMode="External"/><Relationship Id="rId184" Type="http://schemas.openxmlformats.org/officeDocument/2006/relationships/hyperlink" Target="https://www.ncbi.nlm.nih.gov/pubmed/21163515" TargetMode="External"/><Relationship Id="rId251" Type="http://schemas.openxmlformats.org/officeDocument/2006/relationships/hyperlink" Target="https://www.ncbi.nlm.nih.gov/geo/query/acc.cgi?acc=GPL17303" TargetMode="External"/><Relationship Id="rId46" Type="http://schemas.openxmlformats.org/officeDocument/2006/relationships/hyperlink" Target="https://www.ncbi.nlm.nih.gov/geo/query/acc.cgi?acc=GSE83582" TargetMode="External"/><Relationship Id="rId293" Type="http://schemas.openxmlformats.org/officeDocument/2006/relationships/hyperlink" Target="https://www.ncbi.nlm.nih.gov/geo/query/acc.cgi?acc=GPL14550" TargetMode="External"/><Relationship Id="rId307" Type="http://schemas.openxmlformats.org/officeDocument/2006/relationships/hyperlink" Target="https://www.ncbi.nlm.nih.gov/geo/query/acc.cgi?acc=GPL570" TargetMode="External"/><Relationship Id="rId349" Type="http://schemas.openxmlformats.org/officeDocument/2006/relationships/hyperlink" Target="https://www.ncbi.nlm.nih.gov/geo/query/acc.cgi?acc=GPL9460" TargetMode="External"/><Relationship Id="rId88" Type="http://schemas.openxmlformats.org/officeDocument/2006/relationships/hyperlink" Target="https://www.ncbi.nlm.nih.gov/pubmed/30528828" TargetMode="External"/><Relationship Id="rId111" Type="http://schemas.openxmlformats.org/officeDocument/2006/relationships/hyperlink" Target="https://www.ncbi.nlm.nih.gov/pubmed/26950932" TargetMode="External"/><Relationship Id="rId153" Type="http://schemas.openxmlformats.org/officeDocument/2006/relationships/hyperlink" Target="https://www.ncbi.nlm.nih.gov/geo/query/acc.cgi?acc=GSE32407" TargetMode="External"/><Relationship Id="rId195" Type="http://schemas.openxmlformats.org/officeDocument/2006/relationships/hyperlink" Target="https://www.ncbi.nlm.nih.gov/pubmed/21850022" TargetMode="External"/><Relationship Id="rId209" Type="http://schemas.openxmlformats.org/officeDocument/2006/relationships/hyperlink" Target="https://www.ncbi.nlm.nih.gov/geo/query/acc.cgi?acc=GSE102628" TargetMode="External"/><Relationship Id="rId360" Type="http://schemas.openxmlformats.org/officeDocument/2006/relationships/hyperlink" Target="https://www.ncbi.nlm.nih.gov/geo/query/acc.cgi?acc=GPL184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A04A-5216-494E-9C5D-901F63EE1512}">
  <dimension ref="A1:AC156"/>
  <sheetViews>
    <sheetView tabSelected="1" zoomScale="90" zoomScaleNormal="90" workbookViewId="0">
      <pane ySplit="6" topLeftCell="A7" activePane="bottomLeft" state="frozen"/>
      <selection pane="bottomLeft" activeCell="G1" sqref="G1"/>
    </sheetView>
  </sheetViews>
  <sheetFormatPr baseColWidth="10" defaultColWidth="8.83203125" defaultRowHeight="15" x14ac:dyDescent="0.2"/>
  <cols>
    <col min="1" max="1" width="17.5" style="2" customWidth="1"/>
    <col min="2" max="2" width="19.83203125" style="2" customWidth="1"/>
    <col min="3" max="3" width="43.5" style="2" customWidth="1"/>
    <col min="4" max="4" width="9" style="14" customWidth="1"/>
    <col min="5" max="5" width="7.5" style="2" customWidth="1"/>
    <col min="6" max="6" width="11.83203125" style="2" customWidth="1"/>
    <col min="7" max="8" width="8.83203125" style="2" customWidth="1"/>
    <col min="9" max="9" width="19.33203125" style="2" customWidth="1"/>
    <col min="10" max="10" width="8.83203125" style="2" customWidth="1"/>
    <col min="11" max="11" width="20.1640625" style="2" customWidth="1"/>
    <col min="12" max="13" width="8.83203125" style="2" customWidth="1"/>
    <col min="14" max="14" width="12" style="2" customWidth="1"/>
    <col min="15" max="15" width="20" style="2" customWidth="1"/>
    <col min="16" max="17" width="8.83203125" style="2" customWidth="1"/>
    <col min="18" max="18" width="10.1640625" style="2" customWidth="1"/>
    <col min="19" max="19" width="16.83203125" style="2" customWidth="1"/>
    <col min="20" max="20" width="23.5" style="2" customWidth="1"/>
    <col min="21" max="21" width="8.83203125" style="2" customWidth="1"/>
    <col min="22" max="22" width="29" style="2" bestFit="1" customWidth="1"/>
    <col min="23" max="23" width="16.5" style="2" customWidth="1"/>
    <col min="24" max="25" width="8.83203125" style="2" customWidth="1"/>
    <col min="26" max="26" width="19.33203125" style="2" customWidth="1"/>
    <col min="27" max="28" width="8.83203125" style="2" customWidth="1"/>
    <col min="29" max="29" width="56.83203125" style="2" customWidth="1"/>
    <col min="30" max="16384" width="8.83203125" style="2"/>
  </cols>
  <sheetData>
    <row r="1" spans="1:29" x14ac:dyDescent="0.2">
      <c r="A1" s="11" t="s">
        <v>608</v>
      </c>
      <c r="B1" s="11" t="s">
        <v>609</v>
      </c>
      <c r="C1" s="25" t="s">
        <v>610</v>
      </c>
    </row>
    <row r="2" spans="1:29" x14ac:dyDescent="0.2">
      <c r="A2" s="11"/>
      <c r="B2" s="11" t="s">
        <v>611</v>
      </c>
      <c r="C2" s="25" t="s">
        <v>612</v>
      </c>
    </row>
    <row r="3" spans="1:29" x14ac:dyDescent="0.2">
      <c r="A3" s="11"/>
      <c r="B3" s="11" t="s">
        <v>613</v>
      </c>
      <c r="C3" s="25" t="s">
        <v>614</v>
      </c>
    </row>
    <row r="4" spans="1:29" x14ac:dyDescent="0.2">
      <c r="C4" s="24"/>
    </row>
    <row r="6" spans="1:29" s="11" customFormat="1" x14ac:dyDescent="0.2">
      <c r="A6" s="11" t="s">
        <v>0</v>
      </c>
      <c r="B6" s="11" t="s">
        <v>2</v>
      </c>
      <c r="C6" s="11" t="s">
        <v>518</v>
      </c>
      <c r="D6" s="12" t="s">
        <v>3</v>
      </c>
      <c r="E6" s="11" t="s">
        <v>26</v>
      </c>
      <c r="F6" s="11" t="s">
        <v>40</v>
      </c>
      <c r="G6" s="11" t="s">
        <v>47</v>
      </c>
      <c r="H6" s="11" t="s">
        <v>10</v>
      </c>
      <c r="I6" s="11" t="s">
        <v>58</v>
      </c>
      <c r="J6" s="11" t="s">
        <v>1</v>
      </c>
      <c r="K6" s="11" t="s">
        <v>18</v>
      </c>
      <c r="L6" s="11" t="s">
        <v>605</v>
      </c>
      <c r="M6" s="11" t="s">
        <v>206</v>
      </c>
      <c r="N6" s="11" t="s">
        <v>7</v>
      </c>
      <c r="O6" s="11" t="s">
        <v>606</v>
      </c>
      <c r="P6" s="11" t="s">
        <v>4</v>
      </c>
      <c r="Q6" s="11" t="s">
        <v>5</v>
      </c>
      <c r="R6" s="11" t="s">
        <v>607</v>
      </c>
      <c r="S6" s="11" t="s">
        <v>6</v>
      </c>
      <c r="T6" s="11" t="s">
        <v>9</v>
      </c>
      <c r="U6" s="11" t="s">
        <v>61</v>
      </c>
      <c r="V6" s="11" t="s">
        <v>8</v>
      </c>
      <c r="W6" s="11" t="s">
        <v>11</v>
      </c>
      <c r="X6" s="11" t="s">
        <v>12</v>
      </c>
      <c r="Y6" s="11" t="s">
        <v>13</v>
      </c>
      <c r="Z6" s="11" t="s">
        <v>14</v>
      </c>
      <c r="AA6" s="11" t="s">
        <v>15</v>
      </c>
      <c r="AB6" s="11" t="s">
        <v>16</v>
      </c>
      <c r="AC6" s="11" t="s">
        <v>32</v>
      </c>
    </row>
    <row r="7" spans="1:29" ht="16" customHeight="1" x14ac:dyDescent="0.2">
      <c r="A7" s="3" t="s">
        <v>491</v>
      </c>
      <c r="B7" s="2" t="s">
        <v>346</v>
      </c>
      <c r="C7" s="2" t="s">
        <v>525</v>
      </c>
      <c r="D7" s="4">
        <v>17622355</v>
      </c>
      <c r="E7" s="2" t="s">
        <v>602</v>
      </c>
      <c r="F7" s="2" t="s">
        <v>389</v>
      </c>
      <c r="G7" s="2">
        <v>4</v>
      </c>
      <c r="H7" s="2">
        <v>6</v>
      </c>
      <c r="I7" s="2" t="s">
        <v>492</v>
      </c>
      <c r="J7" s="2">
        <v>0</v>
      </c>
      <c r="L7" s="2">
        <f t="shared" ref="L7:L52" si="0">SUM(G7:H7)</f>
        <v>10</v>
      </c>
      <c r="M7" s="2">
        <v>11</v>
      </c>
      <c r="N7" s="2" t="s">
        <v>418</v>
      </c>
      <c r="P7" s="2" t="s">
        <v>29</v>
      </c>
      <c r="Q7" s="2" t="s">
        <v>72</v>
      </c>
      <c r="R7" s="2" t="s">
        <v>21</v>
      </c>
      <c r="S7" s="2" t="s">
        <v>21</v>
      </c>
      <c r="T7" s="2" t="s">
        <v>103</v>
      </c>
      <c r="U7" s="2" t="s">
        <v>24</v>
      </c>
      <c r="V7" s="2" t="s">
        <v>24</v>
      </c>
      <c r="W7" s="2" t="s">
        <v>25</v>
      </c>
      <c r="X7" s="2" t="s">
        <v>21</v>
      </c>
      <c r="Y7" s="2" t="s">
        <v>21</v>
      </c>
      <c r="Z7" s="2" t="s">
        <v>254</v>
      </c>
      <c r="AA7" s="2" t="s">
        <v>395</v>
      </c>
      <c r="AB7" s="2">
        <v>0</v>
      </c>
    </row>
    <row r="8" spans="1:29" ht="16" customHeight="1" x14ac:dyDescent="0.2">
      <c r="A8" s="3" t="s">
        <v>499</v>
      </c>
      <c r="B8" s="2" t="s">
        <v>134</v>
      </c>
      <c r="C8" s="2" t="s">
        <v>568</v>
      </c>
      <c r="D8" s="4">
        <v>26086874</v>
      </c>
      <c r="E8" s="2" t="s">
        <v>46</v>
      </c>
      <c r="F8" s="2" t="s">
        <v>19</v>
      </c>
      <c r="G8" s="2">
        <v>10</v>
      </c>
      <c r="H8" s="2">
        <v>10</v>
      </c>
      <c r="J8" s="2">
        <v>0</v>
      </c>
      <c r="L8" s="2">
        <f t="shared" si="0"/>
        <v>20</v>
      </c>
      <c r="M8" s="2">
        <v>20</v>
      </c>
      <c r="N8" s="2" t="s">
        <v>189</v>
      </c>
      <c r="P8" s="2" t="s">
        <v>29</v>
      </c>
      <c r="Q8" s="2" t="s">
        <v>500</v>
      </c>
      <c r="R8" s="2" t="s">
        <v>21</v>
      </c>
      <c r="S8" s="2" t="s">
        <v>336</v>
      </c>
      <c r="T8" s="2" t="s">
        <v>505</v>
      </c>
      <c r="U8" s="2" t="s">
        <v>25</v>
      </c>
      <c r="V8" s="2" t="s">
        <v>24</v>
      </c>
      <c r="W8" s="2" t="s">
        <v>25</v>
      </c>
      <c r="X8" s="2">
        <v>6</v>
      </c>
      <c r="Y8" s="2">
        <v>4</v>
      </c>
      <c r="Z8" s="2" t="s">
        <v>504</v>
      </c>
      <c r="AA8" s="2" t="s">
        <v>21</v>
      </c>
      <c r="AB8" s="2">
        <v>0</v>
      </c>
    </row>
    <row r="9" spans="1:29" x14ac:dyDescent="0.2">
      <c r="A9" s="3" t="s">
        <v>487</v>
      </c>
      <c r="B9" s="3" t="s">
        <v>407</v>
      </c>
      <c r="C9" s="2" t="s">
        <v>565</v>
      </c>
      <c r="D9" s="4">
        <v>28005985</v>
      </c>
      <c r="E9" s="2" t="s">
        <v>46</v>
      </c>
      <c r="F9" s="2" t="s">
        <v>19</v>
      </c>
      <c r="G9" s="2">
        <v>0</v>
      </c>
      <c r="H9" s="2">
        <v>10</v>
      </c>
      <c r="J9" s="2">
        <v>10</v>
      </c>
      <c r="K9" s="2" t="s">
        <v>359</v>
      </c>
      <c r="L9" s="2">
        <f t="shared" si="0"/>
        <v>10</v>
      </c>
      <c r="M9" s="2">
        <v>35</v>
      </c>
      <c r="N9" s="2" t="s">
        <v>189</v>
      </c>
      <c r="P9" s="2" t="s">
        <v>29</v>
      </c>
      <c r="Q9" s="2" t="s">
        <v>72</v>
      </c>
      <c r="R9" s="2" t="s">
        <v>21</v>
      </c>
      <c r="S9" s="2" t="s">
        <v>21</v>
      </c>
      <c r="T9" s="2" t="s">
        <v>103</v>
      </c>
      <c r="U9" s="2" t="s">
        <v>42</v>
      </c>
      <c r="V9" s="2" t="s">
        <v>24</v>
      </c>
      <c r="W9" s="2" t="s">
        <v>397</v>
      </c>
      <c r="X9" s="2">
        <v>7</v>
      </c>
      <c r="Y9" s="2">
        <v>3</v>
      </c>
      <c r="Z9" s="2" t="s">
        <v>488</v>
      </c>
      <c r="AA9" s="2" t="s">
        <v>21</v>
      </c>
      <c r="AB9" s="2">
        <v>0</v>
      </c>
    </row>
    <row r="10" spans="1:29" x14ac:dyDescent="0.2">
      <c r="A10" s="3" t="s">
        <v>497</v>
      </c>
      <c r="B10" s="3" t="s">
        <v>100</v>
      </c>
      <c r="C10" s="2" t="s">
        <v>538</v>
      </c>
      <c r="D10" s="4" t="s">
        <v>494</v>
      </c>
      <c r="E10" s="2" t="s">
        <v>46</v>
      </c>
      <c r="F10" s="2" t="s">
        <v>486</v>
      </c>
      <c r="G10" s="2">
        <v>0</v>
      </c>
      <c r="H10" s="2">
        <v>10</v>
      </c>
      <c r="J10" s="2">
        <v>10</v>
      </c>
      <c r="L10" s="2">
        <f t="shared" si="0"/>
        <v>10</v>
      </c>
      <c r="M10" s="2">
        <v>30</v>
      </c>
      <c r="N10" s="2" t="s">
        <v>189</v>
      </c>
      <c r="P10" s="2" t="s">
        <v>29</v>
      </c>
      <c r="Q10" s="2" t="s">
        <v>45</v>
      </c>
      <c r="R10" s="2" t="s">
        <v>21</v>
      </c>
      <c r="S10" s="2" t="s">
        <v>21</v>
      </c>
      <c r="T10" s="2" t="s">
        <v>21</v>
      </c>
      <c r="U10" s="2" t="s">
        <v>25</v>
      </c>
      <c r="V10" s="2" t="s">
        <v>24</v>
      </c>
      <c r="W10" s="2" t="s">
        <v>43</v>
      </c>
      <c r="X10" s="2">
        <v>8</v>
      </c>
      <c r="Y10" s="2">
        <v>2</v>
      </c>
      <c r="Z10" s="2" t="s">
        <v>495</v>
      </c>
      <c r="AA10" s="2" t="s">
        <v>21</v>
      </c>
      <c r="AB10" s="2" t="s">
        <v>601</v>
      </c>
      <c r="AC10" s="2" t="s">
        <v>600</v>
      </c>
    </row>
    <row r="11" spans="1:29" x14ac:dyDescent="0.2">
      <c r="A11" s="3" t="s">
        <v>493</v>
      </c>
      <c r="B11" s="3" t="s">
        <v>57</v>
      </c>
      <c r="C11" s="2" t="s">
        <v>532</v>
      </c>
      <c r="D11" s="4" t="s">
        <v>494</v>
      </c>
      <c r="E11" s="2" t="s">
        <v>46</v>
      </c>
      <c r="F11" s="2" t="s">
        <v>486</v>
      </c>
      <c r="G11" s="2">
        <v>0</v>
      </c>
      <c r="H11" s="2">
        <v>10</v>
      </c>
      <c r="J11" s="2">
        <v>10</v>
      </c>
      <c r="K11" s="2" t="s">
        <v>317</v>
      </c>
      <c r="L11" s="2">
        <f t="shared" si="0"/>
        <v>10</v>
      </c>
      <c r="M11" s="2">
        <v>30</v>
      </c>
      <c r="N11" s="2" t="s">
        <v>189</v>
      </c>
      <c r="P11" s="2" t="s">
        <v>29</v>
      </c>
      <c r="Q11" s="2" t="s">
        <v>45</v>
      </c>
      <c r="R11" s="2" t="s">
        <v>21</v>
      </c>
      <c r="S11" s="2" t="s">
        <v>21</v>
      </c>
      <c r="T11" s="2" t="s">
        <v>21</v>
      </c>
      <c r="U11" s="2" t="s">
        <v>25</v>
      </c>
      <c r="V11" s="2" t="s">
        <v>24</v>
      </c>
      <c r="W11" s="2" t="s">
        <v>43</v>
      </c>
      <c r="X11" s="2">
        <v>8</v>
      </c>
      <c r="Y11" s="2">
        <v>2</v>
      </c>
      <c r="Z11" s="2" t="s">
        <v>495</v>
      </c>
      <c r="AA11" s="2" t="s">
        <v>21</v>
      </c>
      <c r="AB11" s="2" t="s">
        <v>601</v>
      </c>
      <c r="AC11" s="2" t="s">
        <v>498</v>
      </c>
    </row>
    <row r="12" spans="1:29" x14ac:dyDescent="0.2">
      <c r="A12" s="3" t="s">
        <v>496</v>
      </c>
      <c r="B12" s="3" t="s">
        <v>57</v>
      </c>
      <c r="C12" s="2" t="s">
        <v>532</v>
      </c>
      <c r="D12" s="4" t="s">
        <v>494</v>
      </c>
      <c r="E12" s="2" t="s">
        <v>46</v>
      </c>
      <c r="F12" s="2" t="s">
        <v>486</v>
      </c>
      <c r="G12" s="2">
        <v>0</v>
      </c>
      <c r="H12" s="2">
        <v>10</v>
      </c>
      <c r="J12" s="2">
        <v>10</v>
      </c>
      <c r="L12" s="2">
        <f t="shared" si="0"/>
        <v>10</v>
      </c>
      <c r="M12" s="2">
        <v>360</v>
      </c>
      <c r="N12" s="2" t="s">
        <v>189</v>
      </c>
      <c r="P12" s="2" t="s">
        <v>29</v>
      </c>
      <c r="Q12" s="2" t="s">
        <v>72</v>
      </c>
      <c r="R12" s="2" t="s">
        <v>21</v>
      </c>
      <c r="S12" s="2" t="s">
        <v>21</v>
      </c>
      <c r="T12" s="2" t="s">
        <v>95</v>
      </c>
      <c r="U12" s="2" t="s">
        <v>42</v>
      </c>
      <c r="V12" s="2" t="s">
        <v>24</v>
      </c>
      <c r="W12" s="2" t="s">
        <v>43</v>
      </c>
      <c r="X12" s="2">
        <v>8</v>
      </c>
      <c r="Y12" s="2">
        <v>2</v>
      </c>
      <c r="Z12" s="2" t="s">
        <v>495</v>
      </c>
      <c r="AA12" s="2" t="s">
        <v>21</v>
      </c>
      <c r="AB12" s="2" t="s">
        <v>601</v>
      </c>
      <c r="AC12" s="2" t="s">
        <v>498</v>
      </c>
    </row>
    <row r="13" spans="1:29" x14ac:dyDescent="0.2">
      <c r="A13" s="3" t="s">
        <v>506</v>
      </c>
      <c r="B13" s="3" t="s">
        <v>218</v>
      </c>
      <c r="C13" s="2" t="s">
        <v>566</v>
      </c>
      <c r="D13" s="4">
        <v>22445417</v>
      </c>
      <c r="E13" s="2" t="s">
        <v>46</v>
      </c>
      <c r="F13" s="2" t="s">
        <v>19</v>
      </c>
      <c r="G13" s="2">
        <v>4</v>
      </c>
      <c r="H13" s="2">
        <v>3</v>
      </c>
      <c r="I13" s="2" t="s">
        <v>436</v>
      </c>
      <c r="J13" s="2">
        <v>0</v>
      </c>
      <c r="L13" s="2">
        <f t="shared" si="0"/>
        <v>7</v>
      </c>
      <c r="M13" s="2">
        <v>10</v>
      </c>
      <c r="N13" s="2" t="s">
        <v>210</v>
      </c>
      <c r="P13" s="2" t="s">
        <v>29</v>
      </c>
      <c r="Q13" s="2" t="s">
        <v>72</v>
      </c>
      <c r="R13" s="2" t="s">
        <v>21</v>
      </c>
      <c r="S13" s="2" t="s">
        <v>21</v>
      </c>
      <c r="T13" s="2" t="s">
        <v>103</v>
      </c>
      <c r="U13" s="2" t="s">
        <v>42</v>
      </c>
      <c r="V13" s="2" t="s">
        <v>24</v>
      </c>
      <c r="W13" s="2" t="s">
        <v>25</v>
      </c>
      <c r="X13" s="2">
        <v>3</v>
      </c>
      <c r="Y13" s="2">
        <v>4</v>
      </c>
      <c r="Z13" s="2" t="s">
        <v>507</v>
      </c>
      <c r="AA13" s="2" t="s">
        <v>21</v>
      </c>
      <c r="AB13" s="2">
        <v>0</v>
      </c>
    </row>
    <row r="14" spans="1:29" x14ac:dyDescent="0.2">
      <c r="A14" s="3" t="s">
        <v>465</v>
      </c>
      <c r="B14" s="3" t="s">
        <v>587</v>
      </c>
      <c r="C14" s="2" t="s">
        <v>542</v>
      </c>
      <c r="D14" s="4">
        <v>28899689</v>
      </c>
      <c r="E14" s="2" t="s">
        <v>46</v>
      </c>
      <c r="F14" s="2" t="s">
        <v>486</v>
      </c>
      <c r="G14" s="2">
        <v>9</v>
      </c>
      <c r="H14" s="2">
        <v>20</v>
      </c>
      <c r="I14" s="2" t="s">
        <v>466</v>
      </c>
      <c r="J14" s="2">
        <v>0</v>
      </c>
      <c r="L14" s="2">
        <f t="shared" si="0"/>
        <v>29</v>
      </c>
      <c r="M14" s="2">
        <v>29</v>
      </c>
      <c r="N14" s="2" t="s">
        <v>467</v>
      </c>
      <c r="P14" s="2" t="s">
        <v>29</v>
      </c>
      <c r="Q14" s="2" t="s">
        <v>72</v>
      </c>
      <c r="R14" s="2" t="s">
        <v>21</v>
      </c>
      <c r="S14" s="2" t="s">
        <v>21</v>
      </c>
      <c r="T14" s="2" t="s">
        <v>103</v>
      </c>
      <c r="U14" s="2" t="s">
        <v>24</v>
      </c>
      <c r="V14" s="2" t="s">
        <v>24</v>
      </c>
      <c r="W14" s="2" t="s">
        <v>25</v>
      </c>
      <c r="X14" s="2" t="s">
        <v>21</v>
      </c>
      <c r="Y14" s="2" t="s">
        <v>21</v>
      </c>
      <c r="Z14" s="2" t="s">
        <v>21</v>
      </c>
      <c r="AA14" s="2" t="s">
        <v>21</v>
      </c>
      <c r="AB14" s="2" t="s">
        <v>580</v>
      </c>
    </row>
    <row r="15" spans="1:29" ht="16" x14ac:dyDescent="0.2">
      <c r="A15" s="3" t="s">
        <v>106</v>
      </c>
      <c r="B15" s="9" t="s">
        <v>107</v>
      </c>
      <c r="C15" s="2" t="s">
        <v>547</v>
      </c>
      <c r="D15" s="4">
        <v>19920355</v>
      </c>
      <c r="E15" s="2" t="s">
        <v>46</v>
      </c>
      <c r="F15" s="2" t="s">
        <v>19</v>
      </c>
      <c r="G15" s="2">
        <v>0</v>
      </c>
      <c r="H15" s="2">
        <v>11</v>
      </c>
      <c r="I15" s="2" t="s">
        <v>195</v>
      </c>
      <c r="J15" s="2">
        <v>0</v>
      </c>
      <c r="L15" s="2">
        <f t="shared" si="0"/>
        <v>11</v>
      </c>
      <c r="M15" s="2">
        <v>11</v>
      </c>
      <c r="N15" s="2" t="s">
        <v>196</v>
      </c>
      <c r="P15" s="2" t="s">
        <v>29</v>
      </c>
      <c r="Q15" s="2" t="s">
        <v>112</v>
      </c>
      <c r="R15" s="2" t="s">
        <v>108</v>
      </c>
      <c r="S15" s="2" t="s">
        <v>21</v>
      </c>
      <c r="T15" s="2" t="s">
        <v>103</v>
      </c>
      <c r="U15" s="2" t="s">
        <v>24</v>
      </c>
      <c r="V15" s="2" t="s">
        <v>24</v>
      </c>
      <c r="W15" s="2" t="s">
        <v>25</v>
      </c>
      <c r="X15" s="2" t="s">
        <v>21</v>
      </c>
      <c r="Y15" s="2" t="s">
        <v>21</v>
      </c>
      <c r="Z15" s="2" t="s">
        <v>21</v>
      </c>
      <c r="AA15" s="2" t="s">
        <v>21</v>
      </c>
      <c r="AB15" s="6">
        <v>0</v>
      </c>
    </row>
    <row r="16" spans="1:29" x14ac:dyDescent="0.2">
      <c r="A16" s="5" t="s">
        <v>62</v>
      </c>
      <c r="B16" s="5" t="s">
        <v>63</v>
      </c>
      <c r="C16" s="2" t="s">
        <v>537</v>
      </c>
      <c r="D16" s="4" t="s">
        <v>64</v>
      </c>
      <c r="E16" s="2" t="s">
        <v>46</v>
      </c>
      <c r="F16" s="2" t="s">
        <v>19</v>
      </c>
      <c r="H16" s="2" t="s">
        <v>66</v>
      </c>
      <c r="I16" s="2" t="s">
        <v>67</v>
      </c>
      <c r="J16" s="2">
        <v>42</v>
      </c>
      <c r="K16" s="2" t="s">
        <v>65</v>
      </c>
      <c r="L16" s="2">
        <f t="shared" si="0"/>
        <v>0</v>
      </c>
      <c r="M16" s="2">
        <v>40</v>
      </c>
      <c r="N16" s="2" t="s">
        <v>189</v>
      </c>
      <c r="O16" s="2" t="s">
        <v>191</v>
      </c>
      <c r="P16" s="2" t="s">
        <v>29</v>
      </c>
      <c r="Q16" s="2" t="s">
        <v>72</v>
      </c>
      <c r="R16" s="2" t="s">
        <v>21</v>
      </c>
      <c r="S16" s="2" t="s">
        <v>21</v>
      </c>
      <c r="T16" s="2" t="s">
        <v>21</v>
      </c>
      <c r="U16" s="2" t="s">
        <v>24</v>
      </c>
      <c r="V16" s="2" t="s">
        <v>24</v>
      </c>
      <c r="W16" s="2" t="s">
        <v>24</v>
      </c>
      <c r="X16" s="2">
        <v>49</v>
      </c>
      <c r="Y16" s="2">
        <v>31</v>
      </c>
      <c r="Z16" s="2" t="s">
        <v>68</v>
      </c>
      <c r="AA16" s="2" t="s">
        <v>76</v>
      </c>
      <c r="AB16" s="6">
        <v>0</v>
      </c>
      <c r="AC16" s="2" t="s">
        <v>209</v>
      </c>
    </row>
    <row r="17" spans="1:29" x14ac:dyDescent="0.2">
      <c r="A17" s="3" t="s">
        <v>99</v>
      </c>
      <c r="B17" s="3" t="s">
        <v>100</v>
      </c>
      <c r="C17" s="2" t="s">
        <v>538</v>
      </c>
      <c r="D17" s="4">
        <v>29247660</v>
      </c>
      <c r="E17" s="2" t="s">
        <v>33</v>
      </c>
      <c r="F17" s="2" t="s">
        <v>486</v>
      </c>
      <c r="G17" s="2">
        <v>6</v>
      </c>
      <c r="H17" s="2">
        <v>3</v>
      </c>
      <c r="I17" s="2" t="s">
        <v>101</v>
      </c>
      <c r="J17" s="2">
        <v>0</v>
      </c>
      <c r="L17" s="2">
        <f t="shared" si="0"/>
        <v>9</v>
      </c>
      <c r="M17" s="2">
        <v>12</v>
      </c>
      <c r="N17" s="2" t="s">
        <v>189</v>
      </c>
      <c r="P17" s="2" t="s">
        <v>29</v>
      </c>
      <c r="Q17" s="2" t="s">
        <v>72</v>
      </c>
      <c r="R17" s="2" t="s">
        <v>30</v>
      </c>
      <c r="S17" s="2" t="s">
        <v>102</v>
      </c>
      <c r="T17" s="2" t="s">
        <v>103</v>
      </c>
      <c r="U17" s="2" t="s">
        <v>42</v>
      </c>
      <c r="V17" s="2" t="s">
        <v>24</v>
      </c>
      <c r="W17" s="2" t="s">
        <v>25</v>
      </c>
      <c r="X17" s="2">
        <v>9</v>
      </c>
      <c r="Y17" s="2">
        <v>0</v>
      </c>
      <c r="Z17" s="2" t="s">
        <v>21</v>
      </c>
      <c r="AA17" s="2" t="s">
        <v>21</v>
      </c>
      <c r="AB17" s="6" t="s">
        <v>580</v>
      </c>
    </row>
    <row r="18" spans="1:29" x14ac:dyDescent="0.2">
      <c r="A18" s="5" t="s">
        <v>20</v>
      </c>
      <c r="B18" s="7" t="s">
        <v>17</v>
      </c>
      <c r="C18" s="2" t="s">
        <v>530</v>
      </c>
      <c r="D18" s="13" t="s">
        <v>21</v>
      </c>
      <c r="E18" s="2" t="s">
        <v>46</v>
      </c>
      <c r="F18" s="2" t="s">
        <v>19</v>
      </c>
      <c r="G18" s="2">
        <v>3</v>
      </c>
      <c r="H18" s="2">
        <v>3</v>
      </c>
      <c r="J18" s="2">
        <v>0</v>
      </c>
      <c r="L18" s="2">
        <f t="shared" si="0"/>
        <v>6</v>
      </c>
      <c r="M18" s="2">
        <v>6</v>
      </c>
      <c r="N18" s="2" t="s">
        <v>189</v>
      </c>
      <c r="P18" s="2" t="s">
        <v>29</v>
      </c>
      <c r="Q18" s="2" t="s">
        <v>45</v>
      </c>
      <c r="R18" s="2" t="s">
        <v>22</v>
      </c>
      <c r="S18" s="2" t="s">
        <v>21</v>
      </c>
      <c r="T18" s="2" t="s">
        <v>23</v>
      </c>
      <c r="U18" s="2" t="s">
        <v>25</v>
      </c>
      <c r="V18" s="2" t="s">
        <v>24</v>
      </c>
      <c r="W18" s="2" t="s">
        <v>25</v>
      </c>
      <c r="X18" s="2" t="s">
        <v>21</v>
      </c>
      <c r="Y18" s="2" t="s">
        <v>21</v>
      </c>
      <c r="Z18" s="2" t="s">
        <v>21</v>
      </c>
      <c r="AA18" s="2" t="s">
        <v>21</v>
      </c>
      <c r="AB18" s="6"/>
    </row>
    <row r="19" spans="1:29" x14ac:dyDescent="0.2">
      <c r="A19" s="5" t="s">
        <v>38</v>
      </c>
      <c r="B19" s="5" t="s">
        <v>39</v>
      </c>
      <c r="C19" s="2" t="s">
        <v>549</v>
      </c>
      <c r="D19" s="4">
        <v>30703387</v>
      </c>
      <c r="E19" s="2" t="s">
        <v>46</v>
      </c>
      <c r="F19" s="2" t="s">
        <v>19</v>
      </c>
      <c r="G19" s="2">
        <v>0</v>
      </c>
      <c r="H19" s="2">
        <v>89</v>
      </c>
      <c r="J19" s="2">
        <v>89</v>
      </c>
      <c r="K19" s="2" t="s">
        <v>294</v>
      </c>
      <c r="L19" s="2">
        <f t="shared" si="0"/>
        <v>89</v>
      </c>
      <c r="M19" s="2">
        <v>192</v>
      </c>
      <c r="N19" s="2" t="s">
        <v>189</v>
      </c>
      <c r="P19" s="2" t="s">
        <v>29</v>
      </c>
      <c r="Q19" s="2" t="s">
        <v>72</v>
      </c>
      <c r="R19" s="2" t="s">
        <v>30</v>
      </c>
      <c r="S19" s="2" t="s">
        <v>21</v>
      </c>
      <c r="T19" s="2" t="s">
        <v>103</v>
      </c>
      <c r="U19" s="2" t="s">
        <v>42</v>
      </c>
      <c r="V19" s="2" t="s">
        <v>24</v>
      </c>
      <c r="W19" s="2" t="s">
        <v>43</v>
      </c>
      <c r="X19" s="2" t="s">
        <v>21</v>
      </c>
      <c r="Y19" s="2" t="s">
        <v>21</v>
      </c>
      <c r="Z19" s="2" t="s">
        <v>21</v>
      </c>
      <c r="AA19" s="2" t="s">
        <v>21</v>
      </c>
      <c r="AB19" s="6">
        <v>0</v>
      </c>
    </row>
    <row r="20" spans="1:29" x14ac:dyDescent="0.2">
      <c r="A20" s="3" t="s">
        <v>171</v>
      </c>
      <c r="B20" s="3" t="s">
        <v>39</v>
      </c>
      <c r="C20" s="2" t="s">
        <v>549</v>
      </c>
      <c r="D20" s="4">
        <v>29731129</v>
      </c>
      <c r="E20" s="2" t="s">
        <v>46</v>
      </c>
      <c r="F20" s="2" t="s">
        <v>19</v>
      </c>
      <c r="G20" s="2">
        <v>0</v>
      </c>
      <c r="H20" s="2">
        <v>78</v>
      </c>
      <c r="I20" s="2" t="s">
        <v>224</v>
      </c>
      <c r="J20" s="2">
        <v>0</v>
      </c>
      <c r="L20" s="2">
        <f t="shared" si="0"/>
        <v>78</v>
      </c>
      <c r="M20" s="2">
        <v>108</v>
      </c>
      <c r="N20" s="2" t="s">
        <v>210</v>
      </c>
      <c r="P20" s="2" t="s">
        <v>29</v>
      </c>
      <c r="Q20" s="2" t="s">
        <v>72</v>
      </c>
      <c r="R20" s="2" t="s">
        <v>21</v>
      </c>
      <c r="S20" s="2" t="s">
        <v>21</v>
      </c>
      <c r="T20" s="2" t="s">
        <v>21</v>
      </c>
      <c r="U20" s="2" t="s">
        <v>42</v>
      </c>
      <c r="V20" s="2" t="s">
        <v>24</v>
      </c>
      <c r="W20" s="2" t="s">
        <v>25</v>
      </c>
      <c r="X20" s="2">
        <v>65</v>
      </c>
      <c r="Y20" s="2">
        <v>43</v>
      </c>
      <c r="Z20" s="2" t="s">
        <v>221</v>
      </c>
      <c r="AA20" s="2" t="s">
        <v>222</v>
      </c>
      <c r="AB20" s="6">
        <v>0</v>
      </c>
      <c r="AC20" s="2" t="s">
        <v>223</v>
      </c>
    </row>
    <row r="21" spans="1:29" x14ac:dyDescent="0.2">
      <c r="A21" s="3" t="s">
        <v>92</v>
      </c>
      <c r="B21" s="3" t="s">
        <v>89</v>
      </c>
      <c r="C21" s="2" t="s">
        <v>520</v>
      </c>
      <c r="D21" s="4">
        <v>29273799</v>
      </c>
      <c r="E21" s="2" t="s">
        <v>46</v>
      </c>
      <c r="F21" s="2" t="s">
        <v>486</v>
      </c>
      <c r="G21" s="2">
        <v>4</v>
      </c>
      <c r="H21" s="2">
        <v>4</v>
      </c>
      <c r="I21" s="2" t="s">
        <v>93</v>
      </c>
      <c r="J21" s="2">
        <v>0</v>
      </c>
      <c r="L21" s="2">
        <f t="shared" si="0"/>
        <v>8</v>
      </c>
      <c r="M21" s="2">
        <v>24</v>
      </c>
      <c r="N21" s="2" t="s">
        <v>189</v>
      </c>
      <c r="P21" s="2" t="s">
        <v>29</v>
      </c>
      <c r="Q21" s="2" t="s">
        <v>72</v>
      </c>
      <c r="R21" s="2" t="s">
        <v>94</v>
      </c>
      <c r="S21" s="2" t="s">
        <v>194</v>
      </c>
      <c r="T21" s="2" t="s">
        <v>95</v>
      </c>
      <c r="U21" s="2" t="s">
        <v>42</v>
      </c>
      <c r="V21" s="2" t="s">
        <v>24</v>
      </c>
      <c r="W21" s="2" t="s">
        <v>25</v>
      </c>
      <c r="X21" s="2">
        <v>5</v>
      </c>
      <c r="Y21" s="2">
        <v>3</v>
      </c>
      <c r="Z21" s="2" t="s">
        <v>96</v>
      </c>
      <c r="AA21" s="2" t="s">
        <v>21</v>
      </c>
      <c r="AB21" s="6">
        <v>0</v>
      </c>
    </row>
    <row r="22" spans="1:29" x14ac:dyDescent="0.2">
      <c r="A22" s="5" t="s">
        <v>80</v>
      </c>
      <c r="B22" s="5" t="s">
        <v>81</v>
      </c>
      <c r="C22" s="2" t="s">
        <v>519</v>
      </c>
      <c r="D22" s="4">
        <v>29889098</v>
      </c>
      <c r="E22" s="6" t="s">
        <v>46</v>
      </c>
      <c r="F22" s="2" t="s">
        <v>19</v>
      </c>
      <c r="G22" s="2">
        <v>14</v>
      </c>
      <c r="H22" s="2">
        <v>42</v>
      </c>
      <c r="I22" s="2" t="s">
        <v>192</v>
      </c>
      <c r="J22" s="2">
        <v>0</v>
      </c>
      <c r="L22" s="2">
        <f t="shared" si="0"/>
        <v>56</v>
      </c>
      <c r="M22" s="2">
        <v>56</v>
      </c>
      <c r="N22" s="2" t="s">
        <v>193</v>
      </c>
      <c r="P22" s="2" t="s">
        <v>29</v>
      </c>
      <c r="Q22" s="2" t="s">
        <v>72</v>
      </c>
      <c r="R22" s="2" t="s">
        <v>21</v>
      </c>
      <c r="S22" s="2" t="s">
        <v>21</v>
      </c>
      <c r="T22" s="2" t="s">
        <v>21</v>
      </c>
      <c r="U22" s="2" t="s">
        <v>24</v>
      </c>
      <c r="V22" s="2" t="s">
        <v>24</v>
      </c>
      <c r="W22" s="2" t="s">
        <v>25</v>
      </c>
      <c r="X22" s="2" t="s">
        <v>21</v>
      </c>
      <c r="Y22" s="2" t="s">
        <v>21</v>
      </c>
      <c r="Z22" s="2" t="s">
        <v>21</v>
      </c>
      <c r="AA22" s="6" t="s">
        <v>21</v>
      </c>
      <c r="AB22" s="6">
        <v>0</v>
      </c>
    </row>
    <row r="23" spans="1:29" x14ac:dyDescent="0.2">
      <c r="A23" s="3" t="s">
        <v>350</v>
      </c>
      <c r="B23" s="3" t="s">
        <v>351</v>
      </c>
      <c r="C23" s="2" t="s">
        <v>553</v>
      </c>
      <c r="D23" s="14" t="s">
        <v>21</v>
      </c>
      <c r="E23" s="2" t="s">
        <v>46</v>
      </c>
      <c r="F23" s="2" t="s">
        <v>585</v>
      </c>
      <c r="G23" s="2">
        <v>0</v>
      </c>
      <c r="H23" s="2">
        <v>43</v>
      </c>
      <c r="J23" s="2">
        <v>0</v>
      </c>
      <c r="L23" s="2">
        <f t="shared" si="0"/>
        <v>43</v>
      </c>
      <c r="M23" s="2">
        <v>43</v>
      </c>
      <c r="N23" s="2" t="s">
        <v>189</v>
      </c>
      <c r="P23" s="2" t="s">
        <v>29</v>
      </c>
      <c r="Q23" s="2" t="s">
        <v>72</v>
      </c>
      <c r="R23" s="2" t="s">
        <v>21</v>
      </c>
      <c r="S23" s="2" t="s">
        <v>21</v>
      </c>
      <c r="T23" s="2" t="s">
        <v>21</v>
      </c>
      <c r="U23" s="2" t="s">
        <v>24</v>
      </c>
      <c r="V23" s="2" t="s">
        <v>24</v>
      </c>
      <c r="W23" s="2" t="s">
        <v>25</v>
      </c>
      <c r="X23" s="2" t="s">
        <v>21</v>
      </c>
      <c r="Y23" s="2" t="s">
        <v>21</v>
      </c>
      <c r="Z23" s="2" t="s">
        <v>21</v>
      </c>
      <c r="AA23" s="2" t="s">
        <v>21</v>
      </c>
      <c r="AB23" s="2">
        <v>0</v>
      </c>
      <c r="AC23" s="2" t="s">
        <v>571</v>
      </c>
    </row>
    <row r="24" spans="1:29" x14ac:dyDescent="0.2">
      <c r="A24" s="5" t="s">
        <v>69</v>
      </c>
      <c r="B24" s="7" t="s">
        <v>70</v>
      </c>
      <c r="C24" s="2" t="s">
        <v>535</v>
      </c>
      <c r="D24" s="4">
        <v>30341238</v>
      </c>
      <c r="E24" s="2" t="s">
        <v>46</v>
      </c>
      <c r="F24" s="2" t="s">
        <v>486</v>
      </c>
      <c r="G24" s="2">
        <v>9</v>
      </c>
      <c r="H24" s="2">
        <v>18</v>
      </c>
      <c r="J24" s="2">
        <v>0</v>
      </c>
      <c r="L24" s="2">
        <f t="shared" si="0"/>
        <v>27</v>
      </c>
      <c r="M24" s="2">
        <v>27</v>
      </c>
      <c r="N24" s="2" t="s">
        <v>189</v>
      </c>
      <c r="P24" s="2" t="s">
        <v>29</v>
      </c>
      <c r="Q24" s="2" t="s">
        <v>72</v>
      </c>
      <c r="R24" s="2" t="s">
        <v>21</v>
      </c>
      <c r="S24" s="2" t="s">
        <v>71</v>
      </c>
      <c r="T24" s="2" t="s">
        <v>21</v>
      </c>
      <c r="U24" s="2" t="s">
        <v>24</v>
      </c>
      <c r="V24" s="2" t="s">
        <v>24</v>
      </c>
      <c r="W24" s="2" t="s">
        <v>25</v>
      </c>
      <c r="X24" s="2">
        <f>1+1+1+1+1+1+1+1+1+1+1+1+1+1+1+1+1+1</f>
        <v>18</v>
      </c>
      <c r="Y24" s="2">
        <f>1+1+1+1+1+1+1+1+1</f>
        <v>9</v>
      </c>
      <c r="Z24" s="2" t="s">
        <v>73</v>
      </c>
      <c r="AA24" s="2" t="s">
        <v>21</v>
      </c>
      <c r="AB24" s="6" t="s">
        <v>580</v>
      </c>
    </row>
    <row r="25" spans="1:29" x14ac:dyDescent="0.2">
      <c r="A25" s="5" t="s">
        <v>28</v>
      </c>
      <c r="B25" s="7" t="s">
        <v>27</v>
      </c>
      <c r="C25" s="2" t="s">
        <v>545</v>
      </c>
      <c r="D25" s="1">
        <v>30120937</v>
      </c>
      <c r="E25" s="2" t="s">
        <v>46</v>
      </c>
      <c r="F25" s="2" t="s">
        <v>486</v>
      </c>
      <c r="G25" s="2">
        <v>0</v>
      </c>
      <c r="H25" s="2">
        <v>12</v>
      </c>
      <c r="J25" s="2">
        <v>12</v>
      </c>
      <c r="K25" s="2" t="s">
        <v>31</v>
      </c>
      <c r="L25" s="2">
        <f t="shared" si="0"/>
        <v>12</v>
      </c>
      <c r="M25" s="2">
        <v>51</v>
      </c>
      <c r="N25" s="2" t="s">
        <v>189</v>
      </c>
      <c r="P25" s="2" t="s">
        <v>29</v>
      </c>
      <c r="Q25" s="2" t="s">
        <v>72</v>
      </c>
      <c r="R25" s="2" t="s">
        <v>30</v>
      </c>
      <c r="S25" s="2" t="s">
        <v>21</v>
      </c>
      <c r="T25" s="2" t="s">
        <v>21</v>
      </c>
      <c r="U25" s="2" t="s">
        <v>24</v>
      </c>
      <c r="V25" s="2" t="s">
        <v>24</v>
      </c>
      <c r="W25" s="2" t="s">
        <v>131</v>
      </c>
      <c r="X25" s="2" t="s">
        <v>21</v>
      </c>
      <c r="Y25" s="2" t="s">
        <v>21</v>
      </c>
      <c r="Z25" s="2" t="s">
        <v>21</v>
      </c>
      <c r="AA25" s="2" t="s">
        <v>21</v>
      </c>
      <c r="AB25" s="6">
        <v>0</v>
      </c>
      <c r="AC25" s="2" t="s">
        <v>209</v>
      </c>
    </row>
    <row r="26" spans="1:29" x14ac:dyDescent="0.2">
      <c r="A26" s="5" t="s">
        <v>74</v>
      </c>
      <c r="B26" s="7" t="s">
        <v>34</v>
      </c>
      <c r="C26" s="2" t="s">
        <v>526</v>
      </c>
      <c r="D26" s="4">
        <v>30092825</v>
      </c>
      <c r="E26" s="2" t="s">
        <v>33</v>
      </c>
      <c r="F26" s="2" t="s">
        <v>586</v>
      </c>
      <c r="G26" s="2">
        <v>0</v>
      </c>
      <c r="H26" s="2">
        <v>24</v>
      </c>
      <c r="J26" s="2">
        <v>0</v>
      </c>
      <c r="L26" s="2">
        <f t="shared" si="0"/>
        <v>24</v>
      </c>
      <c r="M26" s="2">
        <v>48</v>
      </c>
      <c r="N26" s="2" t="s">
        <v>189</v>
      </c>
      <c r="P26" s="2" t="s">
        <v>29</v>
      </c>
      <c r="Q26" s="2" t="s">
        <v>72</v>
      </c>
      <c r="R26" s="2" t="s">
        <v>21</v>
      </c>
      <c r="S26" s="2" t="s">
        <v>21</v>
      </c>
      <c r="T26" s="2" t="s">
        <v>21</v>
      </c>
      <c r="U26" s="2" t="s">
        <v>42</v>
      </c>
      <c r="V26" s="2" t="s">
        <v>24</v>
      </c>
      <c r="W26" s="2" t="s">
        <v>25</v>
      </c>
      <c r="X26" s="2">
        <v>18</v>
      </c>
      <c r="Y26" s="2">
        <v>6</v>
      </c>
      <c r="Z26" s="15" t="s">
        <v>75</v>
      </c>
      <c r="AA26" s="2" t="s">
        <v>21</v>
      </c>
      <c r="AB26" s="6">
        <v>0</v>
      </c>
      <c r="AC26" s="16" t="s">
        <v>572</v>
      </c>
    </row>
    <row r="27" spans="1:29" x14ac:dyDescent="0.2">
      <c r="A27" s="3" t="s">
        <v>448</v>
      </c>
      <c r="B27" s="3" t="s">
        <v>39</v>
      </c>
      <c r="C27" s="2" t="s">
        <v>549</v>
      </c>
      <c r="D27" s="4">
        <v>30508584</v>
      </c>
      <c r="E27" s="2" t="s">
        <v>46</v>
      </c>
      <c r="F27" s="2" t="s">
        <v>19</v>
      </c>
      <c r="G27" s="2">
        <v>18</v>
      </c>
      <c r="H27" s="2">
        <v>28</v>
      </c>
      <c r="J27" s="2">
        <v>0</v>
      </c>
      <c r="L27" s="2">
        <f t="shared" si="0"/>
        <v>46</v>
      </c>
      <c r="M27" s="2">
        <v>46</v>
      </c>
      <c r="N27" s="2" t="s">
        <v>210</v>
      </c>
      <c r="P27" s="2" t="s">
        <v>29</v>
      </c>
      <c r="Q27" s="2" t="s">
        <v>45</v>
      </c>
      <c r="R27" s="2" t="s">
        <v>21</v>
      </c>
      <c r="S27" s="2" t="s">
        <v>21</v>
      </c>
      <c r="T27" s="2" t="s">
        <v>21</v>
      </c>
      <c r="U27" s="2" t="s">
        <v>25</v>
      </c>
      <c r="V27" s="2" t="s">
        <v>24</v>
      </c>
      <c r="W27" s="2" t="s">
        <v>25</v>
      </c>
      <c r="X27" s="2">
        <v>24</v>
      </c>
      <c r="Y27" s="2">
        <v>22</v>
      </c>
      <c r="Z27" s="2" t="s">
        <v>449</v>
      </c>
      <c r="AA27" s="2" t="s">
        <v>450</v>
      </c>
      <c r="AB27" s="2">
        <v>0</v>
      </c>
    </row>
    <row r="28" spans="1:29" x14ac:dyDescent="0.2">
      <c r="A28" s="3" t="s">
        <v>293</v>
      </c>
      <c r="B28" s="3" t="s">
        <v>39</v>
      </c>
      <c r="C28" s="2" t="s">
        <v>549</v>
      </c>
      <c r="D28" s="4">
        <v>30703387</v>
      </c>
      <c r="E28" s="2" t="s">
        <v>46</v>
      </c>
      <c r="F28" s="2" t="s">
        <v>19</v>
      </c>
      <c r="G28" s="2">
        <v>0</v>
      </c>
      <c r="H28" s="2">
        <v>89</v>
      </c>
      <c r="I28" s="2" t="s">
        <v>242</v>
      </c>
      <c r="J28" s="2">
        <v>0</v>
      </c>
      <c r="K28" s="2" t="s">
        <v>294</v>
      </c>
      <c r="L28" s="2">
        <f t="shared" si="0"/>
        <v>89</v>
      </c>
      <c r="M28" s="2">
        <v>324</v>
      </c>
      <c r="N28" s="2" t="s">
        <v>189</v>
      </c>
      <c r="P28" s="2" t="s">
        <v>29</v>
      </c>
      <c r="Q28" s="2" t="s">
        <v>72</v>
      </c>
      <c r="R28" s="2" t="s">
        <v>30</v>
      </c>
      <c r="S28" s="2" t="s">
        <v>21</v>
      </c>
      <c r="T28" s="2" t="s">
        <v>103</v>
      </c>
      <c r="U28" s="2" t="s">
        <v>42</v>
      </c>
      <c r="V28" s="2" t="s">
        <v>24</v>
      </c>
      <c r="W28" s="2" t="s">
        <v>43</v>
      </c>
      <c r="X28" s="2" t="s">
        <v>21</v>
      </c>
      <c r="Y28" s="2" t="s">
        <v>21</v>
      </c>
      <c r="Z28" s="2" t="s">
        <v>21</v>
      </c>
      <c r="AA28" s="2" t="s">
        <v>21</v>
      </c>
      <c r="AB28" s="2">
        <v>0</v>
      </c>
      <c r="AC28" s="2" t="s">
        <v>295</v>
      </c>
    </row>
    <row r="29" spans="1:29" x14ac:dyDescent="0.2">
      <c r="A29" s="5" t="s">
        <v>77</v>
      </c>
      <c r="B29" s="17" t="s">
        <v>44</v>
      </c>
      <c r="C29" s="2" t="s">
        <v>567</v>
      </c>
      <c r="D29" s="4">
        <v>30054515</v>
      </c>
      <c r="E29" s="2" t="s">
        <v>46</v>
      </c>
      <c r="F29" s="2" t="s">
        <v>486</v>
      </c>
      <c r="G29" s="2">
        <v>9</v>
      </c>
      <c r="H29" s="2">
        <v>19</v>
      </c>
      <c r="I29" s="2" t="s">
        <v>78</v>
      </c>
      <c r="J29" s="2">
        <v>0</v>
      </c>
      <c r="L29" s="2">
        <f t="shared" si="0"/>
        <v>28</v>
      </c>
      <c r="M29" s="2">
        <v>28</v>
      </c>
      <c r="N29" s="2" t="s">
        <v>189</v>
      </c>
      <c r="P29" s="2" t="s">
        <v>29</v>
      </c>
      <c r="Q29" s="2" t="s">
        <v>72</v>
      </c>
      <c r="R29" s="2" t="s">
        <v>21</v>
      </c>
      <c r="S29" s="2" t="s">
        <v>79</v>
      </c>
      <c r="T29" s="2" t="s">
        <v>41</v>
      </c>
      <c r="U29" s="2" t="s">
        <v>24</v>
      </c>
      <c r="V29" s="2" t="s">
        <v>24</v>
      </c>
      <c r="W29" s="2" t="s">
        <v>25</v>
      </c>
      <c r="X29" s="2" t="s">
        <v>21</v>
      </c>
      <c r="Y29" s="2" t="s">
        <v>21</v>
      </c>
      <c r="Z29" s="2" t="s">
        <v>68</v>
      </c>
      <c r="AA29" s="2" t="s">
        <v>21</v>
      </c>
      <c r="AB29" s="6" t="s">
        <v>580</v>
      </c>
    </row>
    <row r="30" spans="1:29" ht="16" x14ac:dyDescent="0.2">
      <c r="A30" s="3" t="s">
        <v>133</v>
      </c>
      <c r="B30" s="9" t="s">
        <v>134</v>
      </c>
      <c r="C30" s="2" t="s">
        <v>550</v>
      </c>
      <c r="D30" s="4" t="s">
        <v>135</v>
      </c>
      <c r="E30" s="2" t="s">
        <v>46</v>
      </c>
      <c r="F30" s="2" t="s">
        <v>19</v>
      </c>
      <c r="G30" s="2">
        <v>0</v>
      </c>
      <c r="H30" s="2">
        <v>15</v>
      </c>
      <c r="I30" s="2" t="s">
        <v>137</v>
      </c>
      <c r="J30" s="2">
        <v>15</v>
      </c>
      <c r="K30" s="2" t="s">
        <v>136</v>
      </c>
      <c r="L30" s="2">
        <f t="shared" si="0"/>
        <v>15</v>
      </c>
      <c r="M30" s="2">
        <v>89</v>
      </c>
      <c r="N30" s="2" t="s">
        <v>189</v>
      </c>
      <c r="P30" s="2" t="s">
        <v>29</v>
      </c>
      <c r="Q30" s="2" t="s">
        <v>72</v>
      </c>
      <c r="R30" s="2" t="s">
        <v>21</v>
      </c>
      <c r="S30" s="2" t="s">
        <v>21</v>
      </c>
      <c r="T30" s="2" t="s">
        <v>21</v>
      </c>
      <c r="U30" s="2" t="s">
        <v>42</v>
      </c>
      <c r="V30" s="2" t="s">
        <v>24</v>
      </c>
      <c r="W30" s="2" t="s">
        <v>43</v>
      </c>
      <c r="X30" s="2" t="s">
        <v>21</v>
      </c>
      <c r="Y30" s="2" t="s">
        <v>21</v>
      </c>
      <c r="Z30" s="2" t="s">
        <v>21</v>
      </c>
      <c r="AA30" s="2" t="s">
        <v>21</v>
      </c>
      <c r="AB30" s="6">
        <v>0</v>
      </c>
      <c r="AC30" s="2" t="s">
        <v>138</v>
      </c>
    </row>
    <row r="31" spans="1:29" ht="16" x14ac:dyDescent="0.2">
      <c r="A31" s="3" t="s">
        <v>174</v>
      </c>
      <c r="B31" s="9" t="s">
        <v>39</v>
      </c>
      <c r="C31" s="2" t="s">
        <v>549</v>
      </c>
      <c r="D31" s="4">
        <v>25567045</v>
      </c>
      <c r="E31" s="2" t="s">
        <v>46</v>
      </c>
      <c r="F31" s="2" t="s">
        <v>19</v>
      </c>
      <c r="G31" s="2">
        <v>10</v>
      </c>
      <c r="H31" s="2">
        <v>5</v>
      </c>
      <c r="I31" s="2" t="s">
        <v>101</v>
      </c>
      <c r="J31" s="2">
        <v>0</v>
      </c>
      <c r="L31" s="2">
        <f t="shared" si="0"/>
        <v>15</v>
      </c>
      <c r="M31" s="2">
        <v>52</v>
      </c>
      <c r="N31" s="2" t="s">
        <v>210</v>
      </c>
      <c r="P31" s="2" t="s">
        <v>29</v>
      </c>
      <c r="Q31" s="2" t="s">
        <v>72</v>
      </c>
      <c r="R31" s="2" t="s">
        <v>229</v>
      </c>
      <c r="S31" s="2" t="s">
        <v>21</v>
      </c>
      <c r="T31" s="2" t="s">
        <v>228</v>
      </c>
      <c r="U31" s="2" t="s">
        <v>42</v>
      </c>
      <c r="V31" s="2" t="s">
        <v>24</v>
      </c>
      <c r="W31" s="2" t="s">
        <v>25</v>
      </c>
      <c r="X31" s="2">
        <v>3</v>
      </c>
      <c r="Y31" s="2">
        <v>2</v>
      </c>
      <c r="Z31" s="2" t="s">
        <v>230</v>
      </c>
      <c r="AA31" s="2" t="s">
        <v>21</v>
      </c>
      <c r="AB31" s="2">
        <v>0</v>
      </c>
      <c r="AC31" s="2" t="s">
        <v>231</v>
      </c>
    </row>
    <row r="32" spans="1:29" x14ac:dyDescent="0.2">
      <c r="A32" s="3" t="s">
        <v>176</v>
      </c>
      <c r="B32" s="3" t="s">
        <v>39</v>
      </c>
      <c r="C32" s="2" t="s">
        <v>549</v>
      </c>
      <c r="D32" s="4">
        <v>30528828</v>
      </c>
      <c r="E32" s="2" t="s">
        <v>46</v>
      </c>
      <c r="F32" s="2" t="s">
        <v>19</v>
      </c>
      <c r="G32" s="2">
        <v>2</v>
      </c>
      <c r="H32" s="2">
        <v>21</v>
      </c>
      <c r="J32" s="2">
        <v>0</v>
      </c>
      <c r="K32" s="2" t="s">
        <v>232</v>
      </c>
      <c r="L32" s="2">
        <f t="shared" si="0"/>
        <v>23</v>
      </c>
      <c r="M32" s="2">
        <v>58</v>
      </c>
      <c r="N32" s="2" t="s">
        <v>210</v>
      </c>
      <c r="P32" s="2" t="s">
        <v>29</v>
      </c>
      <c r="Q32" s="2" t="s">
        <v>72</v>
      </c>
      <c r="R32" s="2" t="s">
        <v>21</v>
      </c>
      <c r="S32" s="2" t="s">
        <v>21</v>
      </c>
      <c r="T32" s="2" t="s">
        <v>21</v>
      </c>
      <c r="U32" s="2" t="s">
        <v>42</v>
      </c>
      <c r="V32" s="2" t="s">
        <v>24</v>
      </c>
      <c r="W32" s="2" t="s">
        <v>43</v>
      </c>
      <c r="X32" s="2" t="s">
        <v>21</v>
      </c>
      <c r="Y32" s="2" t="s">
        <v>21</v>
      </c>
      <c r="Z32" s="2" t="s">
        <v>21</v>
      </c>
      <c r="AA32" s="2" t="s">
        <v>21</v>
      </c>
      <c r="AB32" s="2">
        <v>0</v>
      </c>
      <c r="AC32" s="2" t="s">
        <v>209</v>
      </c>
    </row>
    <row r="33" spans="1:29" x14ac:dyDescent="0.2">
      <c r="A33" s="5" t="s">
        <v>56</v>
      </c>
      <c r="B33" s="7" t="s">
        <v>57</v>
      </c>
      <c r="C33" s="2" t="s">
        <v>532</v>
      </c>
      <c r="D33" s="4">
        <v>30641038</v>
      </c>
      <c r="E33" s="2" t="s">
        <v>46</v>
      </c>
      <c r="F33" s="2" t="s">
        <v>486</v>
      </c>
      <c r="G33" s="2">
        <v>38</v>
      </c>
      <c r="H33" s="2">
        <v>55</v>
      </c>
      <c r="I33" s="2" t="s">
        <v>59</v>
      </c>
      <c r="J33" s="2">
        <v>0</v>
      </c>
      <c r="L33" s="2">
        <f t="shared" si="0"/>
        <v>93</v>
      </c>
      <c r="M33" s="2">
        <v>147</v>
      </c>
      <c r="N33" s="2" t="s">
        <v>205</v>
      </c>
      <c r="P33" s="2" t="s">
        <v>29</v>
      </c>
      <c r="Q33" s="2" t="s">
        <v>72</v>
      </c>
      <c r="R33" s="2" t="s">
        <v>21</v>
      </c>
      <c r="S33" s="2" t="s">
        <v>21</v>
      </c>
      <c r="T33" s="2" t="s">
        <v>60</v>
      </c>
      <c r="U33" s="2" t="s">
        <v>42</v>
      </c>
      <c r="V33" s="2" t="s">
        <v>24</v>
      </c>
      <c r="W33" s="2" t="s">
        <v>25</v>
      </c>
      <c r="X33" s="2" t="s">
        <v>21</v>
      </c>
      <c r="Y33" s="2" t="s">
        <v>21</v>
      </c>
      <c r="Z33" s="2" t="s">
        <v>21</v>
      </c>
      <c r="AA33" s="2" t="s">
        <v>21</v>
      </c>
      <c r="AB33" s="6" t="s">
        <v>580</v>
      </c>
    </row>
    <row r="34" spans="1:29" x14ac:dyDescent="0.2">
      <c r="A34" s="5" t="s">
        <v>52</v>
      </c>
      <c r="B34" s="7" t="s">
        <v>51</v>
      </c>
      <c r="C34" s="2" t="s">
        <v>539</v>
      </c>
      <c r="D34" s="18" t="s">
        <v>49</v>
      </c>
      <c r="E34" s="2" t="s">
        <v>46</v>
      </c>
      <c r="F34" s="2" t="s">
        <v>486</v>
      </c>
      <c r="G34" s="2">
        <v>11</v>
      </c>
      <c r="H34" s="2">
        <v>8</v>
      </c>
      <c r="J34" s="2">
        <v>0</v>
      </c>
      <c r="L34" s="2">
        <f t="shared" si="0"/>
        <v>19</v>
      </c>
      <c r="M34" s="2">
        <v>19</v>
      </c>
      <c r="N34" s="2" t="s">
        <v>189</v>
      </c>
      <c r="O34" s="2" t="s">
        <v>190</v>
      </c>
      <c r="P34" s="2" t="s">
        <v>29</v>
      </c>
      <c r="Q34" s="2" t="s">
        <v>45</v>
      </c>
      <c r="R34" s="2" t="s">
        <v>53</v>
      </c>
      <c r="S34" s="2" t="s">
        <v>21</v>
      </c>
      <c r="T34" s="2" t="s">
        <v>21</v>
      </c>
      <c r="U34" s="2" t="s">
        <v>25</v>
      </c>
      <c r="V34" s="2" t="s">
        <v>24</v>
      </c>
      <c r="W34" s="2" t="s">
        <v>25</v>
      </c>
      <c r="X34" s="2">
        <v>2</v>
      </c>
      <c r="Y34" s="2">
        <v>17</v>
      </c>
      <c r="Z34" s="2" t="s">
        <v>54</v>
      </c>
      <c r="AA34" s="2" t="s">
        <v>21</v>
      </c>
      <c r="AB34" s="2" t="s">
        <v>580</v>
      </c>
      <c r="AC34" s="2" t="s">
        <v>392</v>
      </c>
    </row>
    <row r="35" spans="1:29" x14ac:dyDescent="0.2">
      <c r="A35" s="5" t="s">
        <v>48</v>
      </c>
      <c r="B35" s="5" t="s">
        <v>44</v>
      </c>
      <c r="C35" s="2" t="s">
        <v>521</v>
      </c>
      <c r="D35" s="4" t="s">
        <v>49</v>
      </c>
      <c r="E35" s="2" t="s">
        <v>46</v>
      </c>
      <c r="F35" s="2" t="s">
        <v>486</v>
      </c>
      <c r="G35" s="2">
        <v>7</v>
      </c>
      <c r="H35" s="2">
        <v>9</v>
      </c>
      <c r="J35" s="2">
        <v>0</v>
      </c>
      <c r="L35" s="2">
        <f t="shared" si="0"/>
        <v>16</v>
      </c>
      <c r="M35" s="2">
        <v>16</v>
      </c>
      <c r="N35" s="2" t="s">
        <v>189</v>
      </c>
      <c r="O35" s="2" t="s">
        <v>190</v>
      </c>
      <c r="P35" s="2" t="s">
        <v>29</v>
      </c>
      <c r="Q35" s="2" t="s">
        <v>45</v>
      </c>
      <c r="R35" s="2" t="s">
        <v>50</v>
      </c>
      <c r="S35" s="2" t="s">
        <v>21</v>
      </c>
      <c r="T35" s="2" t="s">
        <v>21</v>
      </c>
      <c r="U35" s="2" t="s">
        <v>25</v>
      </c>
      <c r="V35" s="2" t="s">
        <v>24</v>
      </c>
      <c r="W35" s="2" t="s">
        <v>25</v>
      </c>
      <c r="X35" s="2">
        <v>2</v>
      </c>
      <c r="Y35" s="2">
        <v>14</v>
      </c>
      <c r="Z35" s="2" t="s">
        <v>55</v>
      </c>
      <c r="AA35" s="2" t="s">
        <v>21</v>
      </c>
      <c r="AB35" s="6" t="s">
        <v>580</v>
      </c>
      <c r="AC35" s="2" t="s">
        <v>392</v>
      </c>
    </row>
    <row r="36" spans="1:29" x14ac:dyDescent="0.2">
      <c r="A36" s="3" t="s">
        <v>460</v>
      </c>
      <c r="B36" s="3" t="s">
        <v>461</v>
      </c>
      <c r="C36" s="2" t="s">
        <v>555</v>
      </c>
      <c r="D36" s="4">
        <v>19107207</v>
      </c>
      <c r="E36" s="2" t="s">
        <v>46</v>
      </c>
      <c r="F36" s="2" t="s">
        <v>19</v>
      </c>
      <c r="G36" s="2">
        <v>4</v>
      </c>
      <c r="H36" s="2">
        <v>6</v>
      </c>
      <c r="I36" s="2" t="s">
        <v>464</v>
      </c>
      <c r="J36" s="2">
        <v>0</v>
      </c>
      <c r="L36" s="2">
        <f t="shared" si="0"/>
        <v>10</v>
      </c>
      <c r="M36" s="2">
        <v>30</v>
      </c>
      <c r="N36" s="2" t="s">
        <v>210</v>
      </c>
      <c r="P36" s="2" t="s">
        <v>29</v>
      </c>
      <c r="Q36" s="2" t="s">
        <v>72</v>
      </c>
      <c r="R36" s="2" t="s">
        <v>21</v>
      </c>
      <c r="S36" s="2" t="s">
        <v>462</v>
      </c>
      <c r="T36" s="2" t="s">
        <v>103</v>
      </c>
      <c r="U36" s="2" t="s">
        <v>24</v>
      </c>
      <c r="V36" s="2" t="s">
        <v>24</v>
      </c>
      <c r="W36" s="2" t="s">
        <v>25</v>
      </c>
      <c r="X36" s="2" t="s">
        <v>21</v>
      </c>
      <c r="Y36" s="2" t="s">
        <v>21</v>
      </c>
      <c r="Z36" s="2" t="s">
        <v>463</v>
      </c>
      <c r="AA36" s="2" t="s">
        <v>21</v>
      </c>
      <c r="AB36" s="2">
        <v>0</v>
      </c>
      <c r="AC36" s="2" t="s">
        <v>578</v>
      </c>
    </row>
    <row r="37" spans="1:29" x14ac:dyDescent="0.2">
      <c r="A37" s="5" t="s">
        <v>35</v>
      </c>
      <c r="B37" s="7" t="s">
        <v>34</v>
      </c>
      <c r="C37" s="2" t="s">
        <v>526</v>
      </c>
      <c r="D37" s="4">
        <v>30779748</v>
      </c>
      <c r="E37" s="2" t="s">
        <v>33</v>
      </c>
      <c r="F37" s="2" t="s">
        <v>586</v>
      </c>
      <c r="G37" s="2">
        <v>18</v>
      </c>
      <c r="H37" s="2">
        <v>26</v>
      </c>
      <c r="J37" s="2">
        <v>0</v>
      </c>
      <c r="L37" s="2">
        <f t="shared" si="0"/>
        <v>44</v>
      </c>
      <c r="M37" s="2">
        <v>54</v>
      </c>
      <c r="N37" s="2" t="s">
        <v>189</v>
      </c>
      <c r="P37" s="2" t="s">
        <v>29</v>
      </c>
      <c r="Q37" s="2" t="s">
        <v>36</v>
      </c>
      <c r="R37" s="2" t="s">
        <v>37</v>
      </c>
      <c r="S37" s="2" t="s">
        <v>21</v>
      </c>
      <c r="T37" s="2" t="s">
        <v>21</v>
      </c>
      <c r="U37" s="2" t="s">
        <v>25</v>
      </c>
      <c r="V37" s="2" t="s">
        <v>24</v>
      </c>
      <c r="W37" s="2" t="s">
        <v>25</v>
      </c>
      <c r="X37" s="2">
        <v>44</v>
      </c>
      <c r="Y37" s="2">
        <v>0</v>
      </c>
      <c r="Z37" s="2" t="s">
        <v>21</v>
      </c>
      <c r="AA37" s="2" t="s">
        <v>21</v>
      </c>
      <c r="AB37" s="6">
        <v>0</v>
      </c>
      <c r="AC37" s="16" t="s">
        <v>572</v>
      </c>
    </row>
    <row r="38" spans="1:29" x14ac:dyDescent="0.2">
      <c r="A38" s="3" t="s">
        <v>440</v>
      </c>
      <c r="B38" s="3" t="s">
        <v>39</v>
      </c>
      <c r="C38" s="2" t="s">
        <v>549</v>
      </c>
      <c r="D38" s="4" t="s">
        <v>441</v>
      </c>
      <c r="E38" s="2" t="s">
        <v>46</v>
      </c>
      <c r="F38" s="2" t="s">
        <v>19</v>
      </c>
      <c r="G38" s="2">
        <v>20</v>
      </c>
      <c r="H38" s="2">
        <v>52</v>
      </c>
      <c r="I38" s="2" t="s">
        <v>443</v>
      </c>
      <c r="J38" s="2">
        <v>52</v>
      </c>
      <c r="K38" s="2" t="s">
        <v>442</v>
      </c>
      <c r="L38" s="2">
        <f t="shared" si="0"/>
        <v>72</v>
      </c>
      <c r="M38" s="2">
        <v>208</v>
      </c>
      <c r="N38" s="2" t="s">
        <v>210</v>
      </c>
      <c r="P38" s="2" t="s">
        <v>29</v>
      </c>
      <c r="Q38" s="2" t="s">
        <v>72</v>
      </c>
      <c r="R38" s="2" t="s">
        <v>21</v>
      </c>
      <c r="S38" s="2" t="s">
        <v>21</v>
      </c>
      <c r="T38" s="2" t="s">
        <v>95</v>
      </c>
      <c r="U38" s="2" t="s">
        <v>42</v>
      </c>
      <c r="V38" s="2" t="s">
        <v>24</v>
      </c>
      <c r="W38" s="2" t="s">
        <v>144</v>
      </c>
      <c r="X38" s="2">
        <v>27</v>
      </c>
      <c r="Y38" s="2">
        <v>25</v>
      </c>
      <c r="Z38" s="2" t="s">
        <v>68</v>
      </c>
      <c r="AA38" s="2" t="s">
        <v>444</v>
      </c>
      <c r="AB38" s="2">
        <v>0</v>
      </c>
      <c r="AC38" s="2" t="s">
        <v>445</v>
      </c>
    </row>
    <row r="39" spans="1:29" x14ac:dyDescent="0.2">
      <c r="A39" s="3" t="s">
        <v>178</v>
      </c>
      <c r="B39" s="3" t="s">
        <v>39</v>
      </c>
      <c r="C39" s="2" t="s">
        <v>549</v>
      </c>
      <c r="D39" s="4" t="s">
        <v>309</v>
      </c>
      <c r="E39" s="2" t="s">
        <v>46</v>
      </c>
      <c r="F39" s="2" t="s">
        <v>19</v>
      </c>
      <c r="G39" s="2">
        <v>64</v>
      </c>
      <c r="H39" s="2">
        <v>58</v>
      </c>
      <c r="I39" s="2" t="s">
        <v>101</v>
      </c>
      <c r="J39" s="2">
        <v>0</v>
      </c>
      <c r="L39" s="2">
        <f t="shared" si="0"/>
        <v>122</v>
      </c>
      <c r="M39" s="2">
        <v>180</v>
      </c>
      <c r="N39" s="2" t="s">
        <v>189</v>
      </c>
      <c r="P39" s="2" t="s">
        <v>29</v>
      </c>
      <c r="Q39" s="2" t="s">
        <v>72</v>
      </c>
      <c r="R39" s="2" t="s">
        <v>21</v>
      </c>
      <c r="S39" s="2" t="s">
        <v>237</v>
      </c>
      <c r="T39" s="2" t="s">
        <v>95</v>
      </c>
      <c r="U39" s="2" t="s">
        <v>42</v>
      </c>
      <c r="V39" s="2" t="s">
        <v>24</v>
      </c>
      <c r="W39" s="2" t="s">
        <v>25</v>
      </c>
      <c r="X39" s="2" t="s">
        <v>21</v>
      </c>
      <c r="Y39" s="2" t="s">
        <v>21</v>
      </c>
      <c r="Z39" s="2" t="s">
        <v>21</v>
      </c>
      <c r="AA39" s="2" t="s">
        <v>236</v>
      </c>
      <c r="AB39" s="2">
        <v>0</v>
      </c>
    </row>
    <row r="40" spans="1:29" x14ac:dyDescent="0.2">
      <c r="A40" s="3" t="s">
        <v>90</v>
      </c>
      <c r="B40" s="3" t="s">
        <v>39</v>
      </c>
      <c r="C40" s="2" t="s">
        <v>549</v>
      </c>
      <c r="D40" s="4">
        <v>18648529</v>
      </c>
      <c r="E40" s="2" t="s">
        <v>46</v>
      </c>
      <c r="F40" s="2" t="s">
        <v>19</v>
      </c>
      <c r="G40" s="2">
        <v>21</v>
      </c>
      <c r="H40" s="2">
        <v>33</v>
      </c>
      <c r="I40" s="2" t="s">
        <v>91</v>
      </c>
      <c r="J40" s="2">
        <v>0</v>
      </c>
      <c r="L40" s="2">
        <f t="shared" si="0"/>
        <v>54</v>
      </c>
      <c r="M40" s="2">
        <v>82</v>
      </c>
      <c r="N40" s="2" t="s">
        <v>189</v>
      </c>
      <c r="P40" s="2" t="s">
        <v>29</v>
      </c>
      <c r="Q40" s="2" t="s">
        <v>72</v>
      </c>
      <c r="R40" s="2" t="s">
        <v>21</v>
      </c>
      <c r="S40" s="2" t="s">
        <v>21</v>
      </c>
      <c r="T40" s="2" t="s">
        <v>21</v>
      </c>
      <c r="U40" s="2" t="s">
        <v>42</v>
      </c>
      <c r="V40" s="2" t="s">
        <v>24</v>
      </c>
      <c r="W40" s="2" t="s">
        <v>25</v>
      </c>
      <c r="X40" s="2" t="s">
        <v>21</v>
      </c>
      <c r="Y40" s="2" t="s">
        <v>21</v>
      </c>
      <c r="Z40" s="2" t="s">
        <v>21</v>
      </c>
      <c r="AA40" s="2" t="s">
        <v>21</v>
      </c>
      <c r="AB40" s="6">
        <v>0</v>
      </c>
    </row>
    <row r="41" spans="1:29" x14ac:dyDescent="0.2">
      <c r="A41" s="3" t="s">
        <v>166</v>
      </c>
      <c r="B41" s="8" t="s">
        <v>596</v>
      </c>
      <c r="C41" s="2" t="s">
        <v>549</v>
      </c>
      <c r="D41" s="4">
        <v>20004782</v>
      </c>
      <c r="E41" s="2" t="s">
        <v>46</v>
      </c>
      <c r="F41" s="2" t="s">
        <v>19</v>
      </c>
      <c r="G41" s="2">
        <v>9</v>
      </c>
      <c r="H41" s="2">
        <v>24</v>
      </c>
      <c r="I41" s="2" t="s">
        <v>188</v>
      </c>
      <c r="J41" s="2">
        <v>0</v>
      </c>
      <c r="L41" s="2">
        <f t="shared" si="0"/>
        <v>33</v>
      </c>
      <c r="M41" s="2">
        <v>33</v>
      </c>
      <c r="N41" s="2" t="s">
        <v>205</v>
      </c>
      <c r="P41" s="2" t="s">
        <v>29</v>
      </c>
      <c r="Q41" s="2" t="s">
        <v>72</v>
      </c>
      <c r="R41" s="2" t="s">
        <v>21</v>
      </c>
      <c r="S41" s="2" t="s">
        <v>21</v>
      </c>
      <c r="T41" s="2" t="s">
        <v>21</v>
      </c>
      <c r="U41" s="2" t="s">
        <v>24</v>
      </c>
      <c r="V41" s="2" t="s">
        <v>24</v>
      </c>
      <c r="W41" s="2" t="s">
        <v>25</v>
      </c>
      <c r="X41" s="2" t="s">
        <v>21</v>
      </c>
      <c r="Y41" s="2" t="s">
        <v>21</v>
      </c>
      <c r="Z41" s="2" t="s">
        <v>208</v>
      </c>
      <c r="AA41" s="2" t="s">
        <v>21</v>
      </c>
      <c r="AB41" s="6">
        <v>0</v>
      </c>
      <c r="AC41" s="2" t="s">
        <v>595</v>
      </c>
    </row>
    <row r="42" spans="1:29" x14ac:dyDescent="0.2">
      <c r="A42" s="3" t="s">
        <v>355</v>
      </c>
      <c r="B42" s="3" t="s">
        <v>218</v>
      </c>
      <c r="C42" s="2" t="s">
        <v>554</v>
      </c>
      <c r="D42" s="4" t="s">
        <v>355</v>
      </c>
      <c r="E42" s="2" t="s">
        <v>46</v>
      </c>
      <c r="F42" s="2" t="s">
        <v>19</v>
      </c>
      <c r="G42" s="2">
        <v>0</v>
      </c>
      <c r="H42" s="2">
        <v>10</v>
      </c>
      <c r="J42" s="2">
        <v>0</v>
      </c>
      <c r="L42" s="2">
        <f t="shared" si="0"/>
        <v>10</v>
      </c>
      <c r="M42" s="2">
        <v>58</v>
      </c>
      <c r="N42" s="2" t="s">
        <v>189</v>
      </c>
      <c r="P42" s="2" t="s">
        <v>29</v>
      </c>
      <c r="Q42" s="2" t="s">
        <v>72</v>
      </c>
      <c r="R42" s="2" t="s">
        <v>21</v>
      </c>
      <c r="S42" s="2" t="s">
        <v>21</v>
      </c>
      <c r="T42" s="2" t="s">
        <v>95</v>
      </c>
      <c r="U42" s="2" t="s">
        <v>42</v>
      </c>
      <c r="V42" s="2" t="s">
        <v>356</v>
      </c>
      <c r="W42" s="2" t="s">
        <v>25</v>
      </c>
      <c r="X42" s="2">
        <v>7</v>
      </c>
      <c r="Y42" s="2">
        <v>3</v>
      </c>
      <c r="Z42" s="2" t="s">
        <v>357</v>
      </c>
      <c r="AA42" s="2" t="s">
        <v>21</v>
      </c>
      <c r="AB42" s="2">
        <v>0</v>
      </c>
    </row>
    <row r="43" spans="1:29" x14ac:dyDescent="0.2">
      <c r="A43" s="3" t="s">
        <v>421</v>
      </c>
      <c r="B43" s="3" t="s">
        <v>422</v>
      </c>
      <c r="C43" s="2" t="s">
        <v>556</v>
      </c>
      <c r="D43" s="4">
        <v>20152045</v>
      </c>
      <c r="E43" s="2" t="s">
        <v>46</v>
      </c>
      <c r="F43" s="2" t="s">
        <v>19</v>
      </c>
      <c r="G43" s="2">
        <v>0</v>
      </c>
      <c r="H43" s="2">
        <v>16</v>
      </c>
      <c r="J43" s="2">
        <v>16</v>
      </c>
      <c r="K43" s="2" t="s">
        <v>420</v>
      </c>
      <c r="L43" s="2">
        <f t="shared" si="0"/>
        <v>16</v>
      </c>
      <c r="M43" s="2">
        <v>16</v>
      </c>
      <c r="N43" s="2" t="s">
        <v>189</v>
      </c>
      <c r="P43" s="2" t="s">
        <v>29</v>
      </c>
      <c r="Q43" s="2" t="s">
        <v>45</v>
      </c>
      <c r="R43" s="2" t="s">
        <v>21</v>
      </c>
      <c r="S43" s="2" t="s">
        <v>21</v>
      </c>
      <c r="T43" s="2" t="s">
        <v>21</v>
      </c>
      <c r="U43" s="2" t="s">
        <v>25</v>
      </c>
      <c r="V43" s="2" t="s">
        <v>24</v>
      </c>
      <c r="W43" s="2" t="s">
        <v>424</v>
      </c>
      <c r="X43" s="2">
        <v>15</v>
      </c>
      <c r="Y43" s="2">
        <v>1</v>
      </c>
      <c r="Z43" s="2" t="s">
        <v>423</v>
      </c>
      <c r="AA43" s="2" t="s">
        <v>425</v>
      </c>
      <c r="AB43" s="2">
        <v>0</v>
      </c>
    </row>
    <row r="44" spans="1:29" x14ac:dyDescent="0.2">
      <c r="A44" s="3" t="s">
        <v>512</v>
      </c>
      <c r="B44" s="3" t="s">
        <v>513</v>
      </c>
      <c r="C44" s="2" t="s">
        <v>564</v>
      </c>
      <c r="D44" s="4">
        <v>21829614</v>
      </c>
      <c r="E44" s="2" t="s">
        <v>271</v>
      </c>
      <c r="F44" s="2" t="s">
        <v>272</v>
      </c>
      <c r="G44" s="2">
        <v>700</v>
      </c>
      <c r="H44" s="2">
        <v>172</v>
      </c>
      <c r="I44" s="2" t="s">
        <v>514</v>
      </c>
      <c r="J44" s="2">
        <v>0</v>
      </c>
      <c r="L44" s="2">
        <f t="shared" si="0"/>
        <v>872</v>
      </c>
      <c r="M44" s="2">
        <v>872</v>
      </c>
      <c r="N44" s="2" t="s">
        <v>515</v>
      </c>
      <c r="P44" s="2" t="s">
        <v>29</v>
      </c>
      <c r="Q44" s="2" t="s">
        <v>45</v>
      </c>
      <c r="R44" s="2" t="s">
        <v>273</v>
      </c>
      <c r="S44" s="2" t="s">
        <v>21</v>
      </c>
      <c r="T44" s="2" t="s">
        <v>21</v>
      </c>
      <c r="U44" s="2" t="s">
        <v>25</v>
      </c>
      <c r="V44" s="2" t="s">
        <v>24</v>
      </c>
      <c r="W44" s="2" t="s">
        <v>25</v>
      </c>
      <c r="X44" s="2">
        <v>446</v>
      </c>
      <c r="Y44" s="2">
        <v>426</v>
      </c>
      <c r="Z44" s="19" t="s">
        <v>516</v>
      </c>
      <c r="AA44" s="2" t="s">
        <v>21</v>
      </c>
      <c r="AB44" s="2">
        <v>0</v>
      </c>
      <c r="AC44" s="2" t="s">
        <v>517</v>
      </c>
    </row>
    <row r="45" spans="1:29" x14ac:dyDescent="0.2">
      <c r="A45" s="3" t="s">
        <v>433</v>
      </c>
      <c r="B45" s="3" t="s">
        <v>134</v>
      </c>
      <c r="C45" s="2" t="s">
        <v>550</v>
      </c>
      <c r="D45" s="4">
        <v>20471070</v>
      </c>
      <c r="E45" s="2" t="s">
        <v>46</v>
      </c>
      <c r="F45" s="2" t="s">
        <v>19</v>
      </c>
      <c r="G45" s="2">
        <v>0</v>
      </c>
      <c r="H45" s="2">
        <v>4</v>
      </c>
      <c r="J45" s="2">
        <v>0</v>
      </c>
      <c r="L45" s="2">
        <f t="shared" si="0"/>
        <v>4</v>
      </c>
      <c r="M45" s="2">
        <v>8</v>
      </c>
      <c r="N45" s="2" t="s">
        <v>189</v>
      </c>
      <c r="P45" s="2" t="s">
        <v>29</v>
      </c>
      <c r="Q45" s="2" t="s">
        <v>72</v>
      </c>
      <c r="R45" s="2" t="s">
        <v>434</v>
      </c>
      <c r="S45" s="2" t="s">
        <v>21</v>
      </c>
      <c r="T45" s="2" t="s">
        <v>21</v>
      </c>
      <c r="U45" s="2" t="s">
        <v>42</v>
      </c>
      <c r="V45" s="2" t="s">
        <v>24</v>
      </c>
      <c r="W45" s="2" t="s">
        <v>25</v>
      </c>
      <c r="X45" s="2" t="s">
        <v>21</v>
      </c>
      <c r="Y45" s="2" t="s">
        <v>21</v>
      </c>
      <c r="Z45" s="2" t="s">
        <v>21</v>
      </c>
      <c r="AA45" s="2" t="s">
        <v>21</v>
      </c>
      <c r="AB45" s="2">
        <v>0</v>
      </c>
    </row>
    <row r="46" spans="1:29" x14ac:dyDescent="0.2">
      <c r="A46" s="3" t="s">
        <v>180</v>
      </c>
      <c r="B46" s="3" t="s">
        <v>134</v>
      </c>
      <c r="C46" s="2" t="s">
        <v>550</v>
      </c>
      <c r="D46" s="4">
        <v>22402443</v>
      </c>
      <c r="E46" s="2" t="s">
        <v>46</v>
      </c>
      <c r="F46" s="2" t="s">
        <v>19</v>
      </c>
      <c r="G46" s="2">
        <v>0</v>
      </c>
      <c r="H46" s="2">
        <v>7</v>
      </c>
      <c r="I46" s="2" t="s">
        <v>242</v>
      </c>
      <c r="J46" s="2">
        <v>0</v>
      </c>
      <c r="L46" s="2">
        <f t="shared" si="0"/>
        <v>7</v>
      </c>
      <c r="M46" s="2">
        <v>37</v>
      </c>
      <c r="N46" s="2" t="s">
        <v>189</v>
      </c>
      <c r="P46" s="2" t="s">
        <v>29</v>
      </c>
      <c r="Q46" s="2" t="s">
        <v>72</v>
      </c>
      <c r="R46" s="2" t="s">
        <v>21</v>
      </c>
      <c r="S46" s="2" t="s">
        <v>21</v>
      </c>
      <c r="T46" s="2" t="s">
        <v>228</v>
      </c>
      <c r="U46" s="2" t="s">
        <v>42</v>
      </c>
      <c r="V46" s="2" t="s">
        <v>24</v>
      </c>
      <c r="W46" s="2" t="s">
        <v>25</v>
      </c>
      <c r="X46" s="2" t="s">
        <v>21</v>
      </c>
      <c r="Y46" s="2" t="s">
        <v>21</v>
      </c>
      <c r="Z46" s="2" t="s">
        <v>21</v>
      </c>
      <c r="AA46" s="2" t="s">
        <v>21</v>
      </c>
      <c r="AB46" s="2">
        <v>0</v>
      </c>
    </row>
    <row r="47" spans="1:29" x14ac:dyDescent="0.2">
      <c r="A47" s="3" t="s">
        <v>413</v>
      </c>
      <c r="B47" s="3" t="s">
        <v>414</v>
      </c>
      <c r="C47" s="2" t="s">
        <v>546</v>
      </c>
      <c r="D47" s="4">
        <v>21163515</v>
      </c>
      <c r="E47" s="2" t="s">
        <v>46</v>
      </c>
      <c r="F47" s="2" t="s">
        <v>19</v>
      </c>
      <c r="G47" s="2">
        <v>5</v>
      </c>
      <c r="H47" s="2">
        <v>9</v>
      </c>
      <c r="I47" s="2" t="s">
        <v>415</v>
      </c>
      <c r="J47" s="2">
        <v>0</v>
      </c>
      <c r="L47" s="2">
        <f t="shared" si="0"/>
        <v>14</v>
      </c>
      <c r="M47" s="2">
        <v>16</v>
      </c>
      <c r="N47" s="2" t="s">
        <v>418</v>
      </c>
      <c r="P47" s="2" t="s">
        <v>29</v>
      </c>
      <c r="Q47" s="2" t="s">
        <v>72</v>
      </c>
      <c r="R47" s="2" t="s">
        <v>30</v>
      </c>
      <c r="S47" s="2" t="s">
        <v>21</v>
      </c>
      <c r="T47" s="2" t="s">
        <v>417</v>
      </c>
      <c r="U47" s="2" t="s">
        <v>25</v>
      </c>
      <c r="V47" s="2" t="s">
        <v>24</v>
      </c>
      <c r="W47" s="2" t="s">
        <v>25</v>
      </c>
      <c r="X47" s="2">
        <v>8</v>
      </c>
      <c r="Y47" s="2">
        <v>6</v>
      </c>
      <c r="Z47" s="2" t="s">
        <v>416</v>
      </c>
      <c r="AA47" s="2" t="s">
        <v>419</v>
      </c>
      <c r="AB47" s="2">
        <v>0</v>
      </c>
      <c r="AC47" s="2" t="s">
        <v>581</v>
      </c>
    </row>
    <row r="48" spans="1:29" x14ac:dyDescent="0.2">
      <c r="A48" s="3" t="s">
        <v>428</v>
      </c>
      <c r="B48" s="3" t="s">
        <v>588</v>
      </c>
      <c r="C48" s="2" t="s">
        <v>560</v>
      </c>
      <c r="D48" s="4">
        <v>16283139</v>
      </c>
      <c r="E48" s="2" t="s">
        <v>46</v>
      </c>
      <c r="F48" s="2" t="s">
        <v>19</v>
      </c>
      <c r="G48" s="2">
        <v>3</v>
      </c>
      <c r="H48" s="2">
        <v>4</v>
      </c>
      <c r="I48" s="2" t="s">
        <v>429</v>
      </c>
      <c r="J48" s="2">
        <v>0</v>
      </c>
      <c r="L48" s="2">
        <f t="shared" si="0"/>
        <v>7</v>
      </c>
      <c r="M48" s="2">
        <v>11</v>
      </c>
      <c r="N48" s="2" t="s">
        <v>189</v>
      </c>
      <c r="O48" s="2" t="s">
        <v>430</v>
      </c>
      <c r="P48" s="2" t="s">
        <v>29</v>
      </c>
      <c r="Q48" s="2" t="s">
        <v>72</v>
      </c>
      <c r="R48" s="2" t="s">
        <v>21</v>
      </c>
      <c r="S48" s="2" t="s">
        <v>21</v>
      </c>
      <c r="T48" s="2" t="s">
        <v>320</v>
      </c>
      <c r="U48" s="2" t="s">
        <v>42</v>
      </c>
      <c r="V48" s="2" t="s">
        <v>24</v>
      </c>
      <c r="W48" s="2" t="s">
        <v>25</v>
      </c>
      <c r="X48" s="2">
        <v>7</v>
      </c>
      <c r="Y48" s="2">
        <v>0</v>
      </c>
      <c r="Z48" s="2" t="s">
        <v>431</v>
      </c>
      <c r="AA48" s="2" t="s">
        <v>21</v>
      </c>
      <c r="AB48" s="2">
        <v>0</v>
      </c>
    </row>
    <row r="49" spans="1:29" x14ac:dyDescent="0.2">
      <c r="A49" s="3" t="s">
        <v>168</v>
      </c>
      <c r="B49" s="3" t="s">
        <v>39</v>
      </c>
      <c r="C49" s="2" t="s">
        <v>549</v>
      </c>
      <c r="D49" s="4">
        <v>21762976</v>
      </c>
      <c r="E49" s="2" t="s">
        <v>46</v>
      </c>
      <c r="F49" s="2" t="s">
        <v>19</v>
      </c>
      <c r="G49" s="2">
        <v>0</v>
      </c>
      <c r="H49" s="2">
        <v>12</v>
      </c>
      <c r="I49" s="2" t="s">
        <v>101</v>
      </c>
      <c r="J49" s="2">
        <v>12</v>
      </c>
      <c r="K49" s="2" t="s">
        <v>213</v>
      </c>
      <c r="L49" s="2">
        <f t="shared" si="0"/>
        <v>12</v>
      </c>
      <c r="M49" s="2">
        <v>35</v>
      </c>
      <c r="N49" s="2" t="s">
        <v>210</v>
      </c>
      <c r="P49" s="2" t="s">
        <v>29</v>
      </c>
      <c r="Q49" s="2" t="s">
        <v>72</v>
      </c>
      <c r="R49" s="2" t="s">
        <v>21</v>
      </c>
      <c r="S49" s="2" t="s">
        <v>21</v>
      </c>
      <c r="T49" s="2" t="s">
        <v>211</v>
      </c>
      <c r="U49" s="2" t="s">
        <v>42</v>
      </c>
      <c r="V49" s="2" t="s">
        <v>24</v>
      </c>
      <c r="W49" s="2" t="s">
        <v>215</v>
      </c>
      <c r="X49" s="2">
        <v>9</v>
      </c>
      <c r="Y49" s="2">
        <v>3</v>
      </c>
      <c r="Z49" s="2" t="s">
        <v>214</v>
      </c>
      <c r="AA49" s="2" t="s">
        <v>21</v>
      </c>
      <c r="AB49" s="6">
        <v>0</v>
      </c>
    </row>
    <row r="50" spans="1:29" x14ac:dyDescent="0.2">
      <c r="A50" s="3" t="s">
        <v>345</v>
      </c>
      <c r="B50" s="3" t="s">
        <v>346</v>
      </c>
      <c r="C50" s="2" t="s">
        <v>525</v>
      </c>
      <c r="D50" s="4">
        <v>22417307</v>
      </c>
      <c r="E50" s="2" t="s">
        <v>602</v>
      </c>
      <c r="F50" s="2" t="s">
        <v>389</v>
      </c>
      <c r="G50" s="2">
        <v>0</v>
      </c>
      <c r="H50" s="2">
        <v>25</v>
      </c>
      <c r="I50" s="2" t="s">
        <v>347</v>
      </c>
      <c r="J50" s="2">
        <v>0</v>
      </c>
      <c r="L50" s="2">
        <f t="shared" si="0"/>
        <v>25</v>
      </c>
      <c r="M50" s="2">
        <v>75</v>
      </c>
      <c r="N50" s="2" t="s">
        <v>189</v>
      </c>
      <c r="P50" s="2" t="s">
        <v>29</v>
      </c>
      <c r="Q50" s="2" t="s">
        <v>72</v>
      </c>
      <c r="R50" s="2" t="s">
        <v>21</v>
      </c>
      <c r="S50" s="2" t="s">
        <v>349</v>
      </c>
      <c r="T50" s="2" t="s">
        <v>103</v>
      </c>
      <c r="U50" s="2" t="s">
        <v>24</v>
      </c>
      <c r="V50" s="2" t="s">
        <v>24</v>
      </c>
      <c r="W50" s="2" t="s">
        <v>25</v>
      </c>
      <c r="X50" s="2">
        <v>14</v>
      </c>
      <c r="Y50" s="2">
        <v>11</v>
      </c>
      <c r="Z50" s="2" t="s">
        <v>348</v>
      </c>
      <c r="AA50" s="2" t="s">
        <v>395</v>
      </c>
      <c r="AB50" s="2">
        <v>0</v>
      </c>
    </row>
    <row r="51" spans="1:29" x14ac:dyDescent="0.2">
      <c r="A51" s="3" t="s">
        <v>426</v>
      </c>
      <c r="B51" s="3" t="s">
        <v>134</v>
      </c>
      <c r="C51" s="2" t="s">
        <v>550</v>
      </c>
      <c r="D51" s="4">
        <v>22348003</v>
      </c>
      <c r="E51" s="2" t="s">
        <v>46</v>
      </c>
      <c r="F51" s="2" t="s">
        <v>19</v>
      </c>
      <c r="G51" s="2">
        <v>0</v>
      </c>
      <c r="H51" s="2">
        <v>4</v>
      </c>
      <c r="J51" s="2">
        <v>4</v>
      </c>
      <c r="K51" s="2" t="s">
        <v>427</v>
      </c>
      <c r="L51" s="2">
        <f t="shared" si="0"/>
        <v>4</v>
      </c>
      <c r="M51" s="2">
        <v>14</v>
      </c>
      <c r="N51" s="2" t="s">
        <v>189</v>
      </c>
      <c r="P51" s="2" t="s">
        <v>29</v>
      </c>
      <c r="Q51" s="2" t="s">
        <v>72</v>
      </c>
      <c r="R51" s="2" t="s">
        <v>21</v>
      </c>
      <c r="S51" s="2" t="s">
        <v>21</v>
      </c>
      <c r="T51" s="2" t="s">
        <v>21</v>
      </c>
      <c r="U51" s="2" t="s">
        <v>42</v>
      </c>
      <c r="V51" s="2" t="s">
        <v>24</v>
      </c>
      <c r="W51" s="2" t="s">
        <v>43</v>
      </c>
      <c r="X51" s="2">
        <v>1</v>
      </c>
      <c r="Y51" s="2">
        <v>3</v>
      </c>
      <c r="Z51" s="2" t="s">
        <v>400</v>
      </c>
      <c r="AA51" s="2" t="s">
        <v>21</v>
      </c>
      <c r="AB51" s="2">
        <v>0</v>
      </c>
    </row>
    <row r="52" spans="1:29" ht="16" x14ac:dyDescent="0.2">
      <c r="A52" s="3" t="s">
        <v>139</v>
      </c>
      <c r="B52" s="9" t="s">
        <v>39</v>
      </c>
      <c r="C52" s="2" t="s">
        <v>549</v>
      </c>
      <c r="D52" s="4">
        <v>22763790</v>
      </c>
      <c r="E52" s="2" t="s">
        <v>46</v>
      </c>
      <c r="F52" s="2" t="s">
        <v>19</v>
      </c>
      <c r="G52" s="2">
        <v>0</v>
      </c>
      <c r="H52" s="2">
        <v>85</v>
      </c>
      <c r="I52" s="2" t="s">
        <v>140</v>
      </c>
      <c r="J52" s="2">
        <v>0</v>
      </c>
      <c r="L52" s="2">
        <f t="shared" si="0"/>
        <v>85</v>
      </c>
      <c r="M52" s="2">
        <v>170</v>
      </c>
      <c r="N52" s="2" t="s">
        <v>189</v>
      </c>
      <c r="P52" s="2" t="s">
        <v>29</v>
      </c>
      <c r="Q52" s="2" t="s">
        <v>72</v>
      </c>
      <c r="R52" s="2" t="s">
        <v>21</v>
      </c>
      <c r="S52" s="2" t="s">
        <v>21</v>
      </c>
      <c r="T52" s="2" t="s">
        <v>21</v>
      </c>
      <c r="U52" s="2" t="s">
        <v>42</v>
      </c>
      <c r="V52" s="2" t="s">
        <v>24</v>
      </c>
      <c r="W52" s="2" t="s">
        <v>25</v>
      </c>
      <c r="X52" s="2">
        <v>66</v>
      </c>
      <c r="Y52" s="2">
        <v>23</v>
      </c>
      <c r="Z52" s="2" t="s">
        <v>141</v>
      </c>
      <c r="AA52" s="2" t="s">
        <v>142</v>
      </c>
      <c r="AB52" s="6">
        <v>0</v>
      </c>
      <c r="AC52" s="2" t="s">
        <v>138</v>
      </c>
    </row>
    <row r="53" spans="1:29" x14ac:dyDescent="0.2">
      <c r="A53" s="3" t="s">
        <v>179</v>
      </c>
      <c r="B53" s="3" t="s">
        <v>89</v>
      </c>
      <c r="C53" s="2" t="s">
        <v>520</v>
      </c>
      <c r="D53" s="4">
        <v>21807764</v>
      </c>
      <c r="E53" s="2" t="s">
        <v>46</v>
      </c>
      <c r="F53" s="2" t="s">
        <v>486</v>
      </c>
      <c r="G53" s="2">
        <v>20</v>
      </c>
      <c r="H53" s="2">
        <v>47</v>
      </c>
      <c r="I53" s="2" t="s">
        <v>240</v>
      </c>
      <c r="J53" s="2">
        <v>0</v>
      </c>
      <c r="L53" s="2">
        <f>SUM(G53:J53)</f>
        <v>67</v>
      </c>
      <c r="M53" s="2">
        <v>67</v>
      </c>
      <c r="N53" s="2" t="s">
        <v>189</v>
      </c>
      <c r="P53" s="2" t="s">
        <v>29</v>
      </c>
      <c r="Q53" s="2" t="s">
        <v>72</v>
      </c>
      <c r="R53" s="2" t="s">
        <v>21</v>
      </c>
      <c r="S53" s="2" t="s">
        <v>21</v>
      </c>
      <c r="T53" s="2" t="s">
        <v>211</v>
      </c>
      <c r="U53" s="2" t="s">
        <v>42</v>
      </c>
      <c r="V53" s="2" t="s">
        <v>24</v>
      </c>
      <c r="W53" s="2" t="s">
        <v>25</v>
      </c>
      <c r="X53" s="2">
        <v>17</v>
      </c>
      <c r="Y53" s="2">
        <v>12</v>
      </c>
      <c r="Z53" s="2" t="s">
        <v>238</v>
      </c>
      <c r="AA53" s="2" t="s">
        <v>239</v>
      </c>
      <c r="AB53" s="2">
        <v>0</v>
      </c>
      <c r="AC53" s="2" t="s">
        <v>241</v>
      </c>
    </row>
    <row r="54" spans="1:29" x14ac:dyDescent="0.2">
      <c r="A54" s="3" t="s">
        <v>323</v>
      </c>
      <c r="B54" s="3" t="s">
        <v>324</v>
      </c>
      <c r="C54" s="2" t="s">
        <v>528</v>
      </c>
      <c r="D54" s="4">
        <v>21865341</v>
      </c>
      <c r="E54" s="2" t="s">
        <v>602</v>
      </c>
      <c r="F54" s="2" t="s">
        <v>389</v>
      </c>
      <c r="G54" s="2">
        <v>2</v>
      </c>
      <c r="H54" s="2">
        <v>146</v>
      </c>
      <c r="I54" s="2" t="s">
        <v>325</v>
      </c>
      <c r="J54" s="2">
        <v>0</v>
      </c>
      <c r="L54" s="2">
        <f t="shared" ref="L54:L85" si="1">SUM(G54:H54)</f>
        <v>148</v>
      </c>
      <c r="M54" s="2">
        <v>148</v>
      </c>
      <c r="N54" s="2" t="s">
        <v>326</v>
      </c>
      <c r="P54" s="2" t="s">
        <v>29</v>
      </c>
      <c r="Q54" s="2" t="s">
        <v>72</v>
      </c>
      <c r="R54" s="2" t="s">
        <v>21</v>
      </c>
      <c r="S54" s="2" t="s">
        <v>21</v>
      </c>
      <c r="T54" s="2" t="s">
        <v>21</v>
      </c>
      <c r="U54" s="2" t="s">
        <v>42</v>
      </c>
      <c r="V54" s="2" t="s">
        <v>24</v>
      </c>
      <c r="W54" s="2" t="s">
        <v>25</v>
      </c>
      <c r="X54" s="2">
        <v>97</v>
      </c>
      <c r="Y54" s="2">
        <v>48</v>
      </c>
      <c r="Z54" s="2" t="s">
        <v>21</v>
      </c>
      <c r="AA54" s="2" t="s">
        <v>21</v>
      </c>
      <c r="AB54" s="2">
        <v>0</v>
      </c>
    </row>
    <row r="55" spans="1:29" x14ac:dyDescent="0.2">
      <c r="A55" s="3" t="s">
        <v>181</v>
      </c>
      <c r="B55" s="3" t="s">
        <v>134</v>
      </c>
      <c r="C55" s="2" t="s">
        <v>550</v>
      </c>
      <c r="D55" s="4">
        <v>22677045</v>
      </c>
      <c r="E55" s="2" t="s">
        <v>46</v>
      </c>
      <c r="F55" s="2" t="s">
        <v>19</v>
      </c>
      <c r="G55" s="2">
        <v>0</v>
      </c>
      <c r="H55" s="2">
        <v>16</v>
      </c>
      <c r="I55" s="2" t="s">
        <v>243</v>
      </c>
      <c r="J55" s="2">
        <v>16</v>
      </c>
      <c r="K55" s="2" t="s">
        <v>244</v>
      </c>
      <c r="L55" s="2">
        <f t="shared" si="1"/>
        <v>16</v>
      </c>
      <c r="M55" s="2">
        <v>30</v>
      </c>
      <c r="N55" s="2" t="s">
        <v>189</v>
      </c>
      <c r="P55" s="2" t="s">
        <v>29</v>
      </c>
      <c r="Q55" s="2" t="s">
        <v>72</v>
      </c>
      <c r="R55" s="2" t="s">
        <v>21</v>
      </c>
      <c r="S55" s="2" t="s">
        <v>21</v>
      </c>
      <c r="T55" s="2" t="s">
        <v>103</v>
      </c>
      <c r="U55" s="2" t="s">
        <v>24</v>
      </c>
      <c r="V55" s="2" t="s">
        <v>24</v>
      </c>
      <c r="W55" s="2" t="s">
        <v>247</v>
      </c>
      <c r="X55" s="2">
        <v>15</v>
      </c>
      <c r="Y55" s="2">
        <v>1</v>
      </c>
      <c r="Z55" s="2" t="s">
        <v>245</v>
      </c>
      <c r="AA55" s="2" t="s">
        <v>246</v>
      </c>
      <c r="AB55" s="2">
        <v>0</v>
      </c>
    </row>
    <row r="56" spans="1:29" x14ac:dyDescent="0.2">
      <c r="A56" s="3" t="s">
        <v>381</v>
      </c>
      <c r="B56" s="3" t="s">
        <v>382</v>
      </c>
      <c r="C56" s="2" t="s">
        <v>557</v>
      </c>
      <c r="D56" s="4">
        <v>22071477</v>
      </c>
      <c r="E56" s="2" t="s">
        <v>33</v>
      </c>
      <c r="F56" s="2" t="s">
        <v>586</v>
      </c>
      <c r="G56" s="2">
        <v>8</v>
      </c>
      <c r="H56" s="2">
        <v>19</v>
      </c>
      <c r="I56" s="2" t="s">
        <v>383</v>
      </c>
      <c r="J56" s="2">
        <v>0</v>
      </c>
      <c r="L56" s="2">
        <f t="shared" si="1"/>
        <v>27</v>
      </c>
      <c r="M56" s="2">
        <v>37</v>
      </c>
      <c r="N56" s="2" t="s">
        <v>189</v>
      </c>
      <c r="P56" s="2" t="s">
        <v>29</v>
      </c>
      <c r="Q56" s="2" t="s">
        <v>72</v>
      </c>
      <c r="R56" s="2" t="s">
        <v>21</v>
      </c>
      <c r="S56" s="2" t="s">
        <v>21</v>
      </c>
      <c r="T56" s="2" t="s">
        <v>21</v>
      </c>
      <c r="U56" s="2" t="s">
        <v>42</v>
      </c>
      <c r="V56" s="2" t="s">
        <v>24</v>
      </c>
      <c r="W56" s="2" t="s">
        <v>25</v>
      </c>
      <c r="X56" s="2" t="s">
        <v>21</v>
      </c>
      <c r="Y56" s="2" t="s">
        <v>21</v>
      </c>
      <c r="Z56" s="2" t="s">
        <v>21</v>
      </c>
      <c r="AA56" s="2" t="s">
        <v>21</v>
      </c>
      <c r="AB56" s="2">
        <v>0</v>
      </c>
      <c r="AC56" s="2" t="s">
        <v>581</v>
      </c>
    </row>
    <row r="57" spans="1:29" x14ac:dyDescent="0.2">
      <c r="A57" s="3" t="s">
        <v>352</v>
      </c>
      <c r="B57" s="3" t="s">
        <v>134</v>
      </c>
      <c r="C57" s="2" t="s">
        <v>550</v>
      </c>
      <c r="D57" s="4">
        <v>22277938</v>
      </c>
      <c r="E57" s="2" t="s">
        <v>46</v>
      </c>
      <c r="F57" s="2" t="s">
        <v>19</v>
      </c>
      <c r="G57" s="2">
        <v>10</v>
      </c>
      <c r="H57" s="2">
        <v>10</v>
      </c>
      <c r="J57" s="2">
        <v>20</v>
      </c>
      <c r="K57" s="2" t="s">
        <v>354</v>
      </c>
      <c r="L57" s="2">
        <f t="shared" si="1"/>
        <v>20</v>
      </c>
      <c r="M57" s="2">
        <v>60</v>
      </c>
      <c r="N57" s="2" t="s">
        <v>189</v>
      </c>
      <c r="P57" s="2" t="s">
        <v>29</v>
      </c>
      <c r="Q57" s="2" t="s">
        <v>72</v>
      </c>
      <c r="R57" s="2" t="s">
        <v>21</v>
      </c>
      <c r="S57" s="2" t="s">
        <v>21</v>
      </c>
      <c r="T57" s="2" t="s">
        <v>353</v>
      </c>
      <c r="U57" s="2" t="s">
        <v>25</v>
      </c>
      <c r="V57" s="2" t="s">
        <v>24</v>
      </c>
      <c r="W57" s="2" t="s">
        <v>25</v>
      </c>
      <c r="X57" s="2" t="s">
        <v>21</v>
      </c>
      <c r="Y57" s="2" t="s">
        <v>21</v>
      </c>
      <c r="Z57" s="2" t="s">
        <v>21</v>
      </c>
      <c r="AA57" s="2" t="s">
        <v>21</v>
      </c>
      <c r="AB57" s="2">
        <v>0</v>
      </c>
    </row>
    <row r="58" spans="1:29" x14ac:dyDescent="0.2">
      <c r="A58" s="3" t="s">
        <v>456</v>
      </c>
      <c r="B58" s="3" t="s">
        <v>39</v>
      </c>
      <c r="C58" s="2" t="s">
        <v>549</v>
      </c>
      <c r="D58" s="4">
        <v>22142306</v>
      </c>
      <c r="E58" s="2" t="s">
        <v>46</v>
      </c>
      <c r="F58" s="2" t="s">
        <v>19</v>
      </c>
      <c r="G58" s="2">
        <v>0</v>
      </c>
      <c r="H58" s="2">
        <v>10</v>
      </c>
      <c r="I58" s="2" t="s">
        <v>459</v>
      </c>
      <c r="J58" s="2">
        <v>0</v>
      </c>
      <c r="K58" s="2" t="s">
        <v>457</v>
      </c>
      <c r="L58" s="2">
        <f t="shared" si="1"/>
        <v>10</v>
      </c>
      <c r="M58" s="2">
        <v>30</v>
      </c>
      <c r="N58" s="2" t="s">
        <v>210</v>
      </c>
      <c r="P58" s="2" t="s">
        <v>29</v>
      </c>
      <c r="Q58" s="2" t="s">
        <v>72</v>
      </c>
      <c r="R58" s="2" t="s">
        <v>21</v>
      </c>
      <c r="S58" s="2" t="s">
        <v>21</v>
      </c>
      <c r="T58" s="2" t="s">
        <v>21</v>
      </c>
      <c r="U58" s="2" t="s">
        <v>24</v>
      </c>
      <c r="V58" s="2" t="s">
        <v>24</v>
      </c>
      <c r="W58" s="2" t="s">
        <v>458</v>
      </c>
      <c r="X58" s="2">
        <v>3</v>
      </c>
      <c r="Y58" s="2">
        <v>7</v>
      </c>
      <c r="Z58" s="2" t="s">
        <v>21</v>
      </c>
      <c r="AA58" s="2" t="s">
        <v>21</v>
      </c>
      <c r="AB58" s="2">
        <v>0</v>
      </c>
    </row>
    <row r="59" spans="1:29" ht="16" x14ac:dyDescent="0.2">
      <c r="A59" s="3" t="s">
        <v>167</v>
      </c>
      <c r="B59" s="9" t="s">
        <v>39</v>
      </c>
      <c r="C59" s="2" t="s">
        <v>549</v>
      </c>
      <c r="D59" s="4">
        <v>21388663</v>
      </c>
      <c r="E59" s="2" t="s">
        <v>46</v>
      </c>
      <c r="F59" s="2" t="s">
        <v>19</v>
      </c>
      <c r="G59" s="2">
        <v>8</v>
      </c>
      <c r="H59" s="2">
        <v>12</v>
      </c>
      <c r="I59" s="2" t="s">
        <v>101</v>
      </c>
      <c r="J59" s="2">
        <v>0</v>
      </c>
      <c r="L59" s="2">
        <f t="shared" si="1"/>
        <v>20</v>
      </c>
      <c r="M59" s="2">
        <v>33</v>
      </c>
      <c r="N59" s="2" t="s">
        <v>210</v>
      </c>
      <c r="P59" s="2" t="s">
        <v>29</v>
      </c>
      <c r="Q59" s="2" t="s">
        <v>72</v>
      </c>
      <c r="R59" s="2" t="s">
        <v>21</v>
      </c>
      <c r="S59" s="2" t="s">
        <v>21</v>
      </c>
      <c r="T59" s="2" t="s">
        <v>211</v>
      </c>
      <c r="U59" s="2" t="s">
        <v>42</v>
      </c>
      <c r="V59" s="2" t="s">
        <v>24</v>
      </c>
      <c r="W59" s="2" t="s">
        <v>25</v>
      </c>
      <c r="X59" s="2" t="s">
        <v>21</v>
      </c>
      <c r="Y59" s="2" t="s">
        <v>21</v>
      </c>
      <c r="Z59" s="2" t="s">
        <v>212</v>
      </c>
      <c r="AA59" s="2" t="s">
        <v>21</v>
      </c>
      <c r="AB59" s="6">
        <v>0</v>
      </c>
      <c r="AC59" s="2" t="s">
        <v>209</v>
      </c>
    </row>
    <row r="60" spans="1:29" x14ac:dyDescent="0.2">
      <c r="A60" s="3" t="s">
        <v>314</v>
      </c>
      <c r="B60" s="3" t="s">
        <v>39</v>
      </c>
      <c r="C60" s="2" t="s">
        <v>549</v>
      </c>
      <c r="D60" s="4">
        <v>23308107</v>
      </c>
      <c r="E60" s="2" t="s">
        <v>46</v>
      </c>
      <c r="F60" s="2" t="s">
        <v>19</v>
      </c>
      <c r="G60" s="2">
        <v>0</v>
      </c>
      <c r="H60" s="2">
        <v>14</v>
      </c>
      <c r="I60" s="2" t="s">
        <v>101</v>
      </c>
      <c r="J60" s="2">
        <v>0</v>
      </c>
      <c r="L60" s="2">
        <f t="shared" si="1"/>
        <v>14</v>
      </c>
      <c r="M60" s="2">
        <v>28</v>
      </c>
      <c r="N60" s="2" t="s">
        <v>189</v>
      </c>
      <c r="P60" s="2" t="s">
        <v>29</v>
      </c>
      <c r="Q60" s="2" t="s">
        <v>72</v>
      </c>
      <c r="R60" s="2" t="s">
        <v>21</v>
      </c>
      <c r="S60" s="2" t="s">
        <v>21</v>
      </c>
      <c r="T60" s="2" t="s">
        <v>320</v>
      </c>
      <c r="U60" s="2" t="s">
        <v>42</v>
      </c>
      <c r="V60" s="2" t="s">
        <v>24</v>
      </c>
      <c r="W60" s="2" t="s">
        <v>25</v>
      </c>
      <c r="X60" s="2">
        <v>10</v>
      </c>
      <c r="Y60" s="2">
        <v>4</v>
      </c>
      <c r="Z60" s="2" t="s">
        <v>21</v>
      </c>
      <c r="AA60" s="2" t="s">
        <v>21</v>
      </c>
      <c r="AB60" s="2">
        <v>0</v>
      </c>
      <c r="AC60" s="2" t="s">
        <v>318</v>
      </c>
    </row>
    <row r="61" spans="1:29" ht="16" x14ac:dyDescent="0.2">
      <c r="A61" s="3" t="s">
        <v>169</v>
      </c>
      <c r="B61" s="9" t="s">
        <v>39</v>
      </c>
      <c r="C61" s="2" t="s">
        <v>549</v>
      </c>
      <c r="D61" s="4">
        <v>22951056</v>
      </c>
      <c r="E61" s="2" t="s">
        <v>46</v>
      </c>
      <c r="F61" s="2" t="s">
        <v>19</v>
      </c>
      <c r="G61" s="2">
        <v>0</v>
      </c>
      <c r="H61" s="2">
        <v>10</v>
      </c>
      <c r="I61" s="2" t="s">
        <v>216</v>
      </c>
      <c r="J61" s="2">
        <v>0</v>
      </c>
      <c r="L61" s="2">
        <f t="shared" si="1"/>
        <v>10</v>
      </c>
      <c r="M61" s="2">
        <v>39</v>
      </c>
      <c r="N61" s="2" t="s">
        <v>210</v>
      </c>
      <c r="P61" s="2" t="s">
        <v>29</v>
      </c>
      <c r="Q61" s="2" t="s">
        <v>112</v>
      </c>
      <c r="R61" s="2" t="s">
        <v>21</v>
      </c>
      <c r="S61" s="2" t="s">
        <v>21</v>
      </c>
      <c r="T61" s="2" t="s">
        <v>21</v>
      </c>
      <c r="U61" s="2" t="s">
        <v>42</v>
      </c>
      <c r="V61" s="2" t="s">
        <v>24</v>
      </c>
      <c r="W61" s="2" t="s">
        <v>25</v>
      </c>
      <c r="X61" s="2">
        <v>4</v>
      </c>
      <c r="Y61" s="2">
        <v>6</v>
      </c>
      <c r="Z61" s="2" t="s">
        <v>217</v>
      </c>
      <c r="AA61" s="2" t="s">
        <v>21</v>
      </c>
      <c r="AB61" s="6">
        <v>0</v>
      </c>
    </row>
    <row r="62" spans="1:29" x14ac:dyDescent="0.2">
      <c r="A62" s="3" t="s">
        <v>406</v>
      </c>
      <c r="B62" s="3" t="s">
        <v>407</v>
      </c>
      <c r="C62" s="2" t="s">
        <v>551</v>
      </c>
      <c r="D62" s="14" t="s">
        <v>21</v>
      </c>
      <c r="E62" s="2" t="s">
        <v>46</v>
      </c>
      <c r="F62" s="2" t="s">
        <v>19</v>
      </c>
      <c r="G62" s="2">
        <v>5</v>
      </c>
      <c r="H62" s="2">
        <v>4</v>
      </c>
      <c r="J62" s="2">
        <v>9</v>
      </c>
      <c r="K62" s="2" t="s">
        <v>489</v>
      </c>
      <c r="L62" s="2">
        <f t="shared" si="1"/>
        <v>9</v>
      </c>
      <c r="M62" s="2">
        <v>30</v>
      </c>
      <c r="N62" s="2" t="s">
        <v>189</v>
      </c>
      <c r="P62" s="2" t="s">
        <v>29</v>
      </c>
      <c r="Q62" s="2" t="s">
        <v>45</v>
      </c>
      <c r="R62" s="2" t="s">
        <v>490</v>
      </c>
      <c r="S62" s="2" t="s">
        <v>21</v>
      </c>
      <c r="T62" s="2" t="s">
        <v>21</v>
      </c>
      <c r="U62" s="2" t="s">
        <v>25</v>
      </c>
      <c r="V62" s="2" t="s">
        <v>24</v>
      </c>
      <c r="W62" s="2" t="s">
        <v>25</v>
      </c>
      <c r="X62" s="2" t="s">
        <v>21</v>
      </c>
      <c r="Y62" s="2" t="s">
        <v>21</v>
      </c>
      <c r="Z62" s="2" t="s">
        <v>21</v>
      </c>
      <c r="AA62" s="2" t="s">
        <v>21</v>
      </c>
      <c r="AB62" s="2">
        <v>0</v>
      </c>
    </row>
    <row r="63" spans="1:29" x14ac:dyDescent="0.2">
      <c r="A63" s="3" t="s">
        <v>315</v>
      </c>
      <c r="B63" s="3" t="s">
        <v>39</v>
      </c>
      <c r="C63" s="2" t="s">
        <v>549</v>
      </c>
      <c r="D63" s="4">
        <v>23308107</v>
      </c>
      <c r="E63" s="2" t="s">
        <v>46</v>
      </c>
      <c r="F63" s="2" t="s">
        <v>19</v>
      </c>
      <c r="G63" s="2">
        <v>0</v>
      </c>
      <c r="H63" s="2">
        <v>24</v>
      </c>
      <c r="I63" s="2" t="s">
        <v>101</v>
      </c>
      <c r="J63" s="2">
        <v>0</v>
      </c>
      <c r="L63" s="2">
        <f t="shared" si="1"/>
        <v>24</v>
      </c>
      <c r="M63" s="2">
        <v>48</v>
      </c>
      <c r="N63" s="2" t="s">
        <v>189</v>
      </c>
      <c r="P63" s="2" t="s">
        <v>29</v>
      </c>
      <c r="Q63" s="2" t="s">
        <v>72</v>
      </c>
      <c r="R63" s="2" t="s">
        <v>21</v>
      </c>
      <c r="S63" s="2" t="s">
        <v>21</v>
      </c>
      <c r="T63" s="2" t="s">
        <v>21</v>
      </c>
      <c r="U63" s="2" t="s">
        <v>42</v>
      </c>
      <c r="V63" s="2" t="s">
        <v>24</v>
      </c>
      <c r="W63" s="2" t="s">
        <v>25</v>
      </c>
      <c r="X63" s="2" t="s">
        <v>21</v>
      </c>
      <c r="Y63" s="2" t="s">
        <v>21</v>
      </c>
      <c r="Z63" s="2" t="s">
        <v>21</v>
      </c>
      <c r="AA63" s="2" t="s">
        <v>21</v>
      </c>
      <c r="AB63" s="2">
        <v>0</v>
      </c>
      <c r="AC63" s="2" t="s">
        <v>318</v>
      </c>
    </row>
    <row r="64" spans="1:29" x14ac:dyDescent="0.2">
      <c r="A64" s="3" t="s">
        <v>316</v>
      </c>
      <c r="B64" s="3" t="s">
        <v>134</v>
      </c>
      <c r="C64" s="2" t="s">
        <v>550</v>
      </c>
      <c r="D64" s="4">
        <v>23308108</v>
      </c>
      <c r="E64" s="2" t="s">
        <v>46</v>
      </c>
      <c r="F64" s="2" t="s">
        <v>19</v>
      </c>
      <c r="G64" s="2">
        <v>0</v>
      </c>
      <c r="H64" s="2">
        <v>24</v>
      </c>
      <c r="I64" s="2" t="s">
        <v>101</v>
      </c>
      <c r="J64" s="2">
        <v>24</v>
      </c>
      <c r="K64" s="2" t="s">
        <v>317</v>
      </c>
      <c r="L64" s="2">
        <f t="shared" si="1"/>
        <v>24</v>
      </c>
      <c r="M64" s="2">
        <v>81</v>
      </c>
      <c r="N64" s="2" t="s">
        <v>189</v>
      </c>
      <c r="P64" s="2" t="s">
        <v>29</v>
      </c>
      <c r="Q64" s="2" t="s">
        <v>72</v>
      </c>
      <c r="R64" s="2" t="s">
        <v>21</v>
      </c>
      <c r="S64" s="2" t="s">
        <v>21</v>
      </c>
      <c r="T64" s="2" t="s">
        <v>21</v>
      </c>
      <c r="U64" s="2" t="s">
        <v>42</v>
      </c>
      <c r="V64" s="2" t="s">
        <v>24</v>
      </c>
      <c r="W64" s="2" t="s">
        <v>43</v>
      </c>
      <c r="X64" s="2" t="s">
        <v>21</v>
      </c>
      <c r="Y64" s="2" t="s">
        <v>21</v>
      </c>
      <c r="Z64" s="2" t="s">
        <v>21</v>
      </c>
      <c r="AA64" s="2" t="s">
        <v>21</v>
      </c>
      <c r="AB64" s="2">
        <v>0</v>
      </c>
      <c r="AC64" s="2" t="s">
        <v>318</v>
      </c>
    </row>
    <row r="65" spans="1:29" x14ac:dyDescent="0.2">
      <c r="A65" s="3" t="s">
        <v>310</v>
      </c>
      <c r="B65" s="3" t="s">
        <v>39</v>
      </c>
      <c r="C65" s="2" t="s">
        <v>549</v>
      </c>
      <c r="D65" s="4">
        <v>23308107</v>
      </c>
      <c r="E65" s="2" t="s">
        <v>46</v>
      </c>
      <c r="F65" s="2" t="s">
        <v>19</v>
      </c>
      <c r="G65" s="2">
        <v>0</v>
      </c>
      <c r="H65" s="2">
        <v>62</v>
      </c>
      <c r="I65" s="2" t="s">
        <v>101</v>
      </c>
      <c r="L65" s="2">
        <f t="shared" si="1"/>
        <v>62</v>
      </c>
      <c r="M65" s="2">
        <v>157</v>
      </c>
      <c r="N65" s="2" t="s">
        <v>189</v>
      </c>
      <c r="P65" s="2" t="s">
        <v>29</v>
      </c>
      <c r="Q65" s="2" t="s">
        <v>72</v>
      </c>
      <c r="R65" s="2" t="s">
        <v>21</v>
      </c>
      <c r="S65" s="2" t="s">
        <v>21</v>
      </c>
      <c r="T65" s="2" t="s">
        <v>313</v>
      </c>
      <c r="U65" s="2" t="s">
        <v>42</v>
      </c>
      <c r="V65" s="2" t="s">
        <v>24</v>
      </c>
      <c r="W65" s="2" t="s">
        <v>24</v>
      </c>
      <c r="X65" s="2" t="s">
        <v>21</v>
      </c>
      <c r="Y65" s="2" t="s">
        <v>21</v>
      </c>
      <c r="Z65" s="2" t="s">
        <v>88</v>
      </c>
      <c r="AA65" s="2" t="s">
        <v>21</v>
      </c>
      <c r="AB65" s="2">
        <v>0</v>
      </c>
    </row>
    <row r="66" spans="1:29" x14ac:dyDescent="0.2">
      <c r="A66" s="3" t="s">
        <v>435</v>
      </c>
      <c r="B66" s="3" t="s">
        <v>89</v>
      </c>
      <c r="C66" s="2" t="s">
        <v>520</v>
      </c>
      <c r="D66" s="4">
        <v>21850022</v>
      </c>
      <c r="E66" s="2" t="s">
        <v>46</v>
      </c>
      <c r="F66" s="2" t="s">
        <v>486</v>
      </c>
      <c r="G66" s="2">
        <v>0</v>
      </c>
      <c r="H66" s="2">
        <v>3</v>
      </c>
      <c r="I66" s="2" t="s">
        <v>436</v>
      </c>
      <c r="J66" s="2">
        <v>0</v>
      </c>
      <c r="L66" s="2">
        <f t="shared" si="1"/>
        <v>3</v>
      </c>
      <c r="M66" s="2">
        <v>6</v>
      </c>
      <c r="N66" s="2" t="s">
        <v>189</v>
      </c>
      <c r="P66" s="2" t="s">
        <v>29</v>
      </c>
      <c r="Q66" s="2" t="s">
        <v>72</v>
      </c>
      <c r="R66" s="2" t="s">
        <v>21</v>
      </c>
      <c r="S66" s="2" t="s">
        <v>21</v>
      </c>
      <c r="T66" s="2" t="s">
        <v>21</v>
      </c>
      <c r="U66" s="2" t="s">
        <v>42</v>
      </c>
      <c r="V66" s="2" t="s">
        <v>24</v>
      </c>
      <c r="W66" s="2" t="s">
        <v>25</v>
      </c>
      <c r="X66" s="2" t="s">
        <v>21</v>
      </c>
      <c r="Y66" s="2" t="s">
        <v>21</v>
      </c>
      <c r="Z66" s="2" t="s">
        <v>21</v>
      </c>
      <c r="AA66" s="2" t="s">
        <v>21</v>
      </c>
      <c r="AB66" s="2">
        <v>0</v>
      </c>
    </row>
    <row r="67" spans="1:29" x14ac:dyDescent="0.2">
      <c r="A67" s="3" t="s">
        <v>396</v>
      </c>
      <c r="B67" s="3" t="s">
        <v>39</v>
      </c>
      <c r="C67" s="2" t="s">
        <v>549</v>
      </c>
      <c r="D67" s="4">
        <v>24601997</v>
      </c>
      <c r="E67" s="2" t="s">
        <v>46</v>
      </c>
      <c r="F67" s="2" t="s">
        <v>19</v>
      </c>
      <c r="G67" s="2">
        <v>0</v>
      </c>
      <c r="H67" s="2">
        <v>6</v>
      </c>
      <c r="J67" s="2">
        <v>6</v>
      </c>
      <c r="K67" s="2" t="s">
        <v>399</v>
      </c>
      <c r="L67" s="2">
        <f t="shared" si="1"/>
        <v>6</v>
      </c>
      <c r="M67" s="2">
        <v>34</v>
      </c>
      <c r="N67" s="2" t="s">
        <v>189</v>
      </c>
      <c r="O67" s="2" t="s">
        <v>398</v>
      </c>
      <c r="P67" s="2" t="s">
        <v>29</v>
      </c>
      <c r="Q67" s="2" t="s">
        <v>72</v>
      </c>
      <c r="R67" s="2" t="s">
        <v>21</v>
      </c>
      <c r="S67" s="2" t="s">
        <v>21</v>
      </c>
      <c r="T67" s="2" t="s">
        <v>95</v>
      </c>
      <c r="U67" s="2" t="s">
        <v>42</v>
      </c>
      <c r="V67" s="2" t="s">
        <v>24</v>
      </c>
      <c r="W67" s="2" t="s">
        <v>397</v>
      </c>
      <c r="X67" s="2" t="s">
        <v>21</v>
      </c>
      <c r="Y67" s="2" t="s">
        <v>21</v>
      </c>
      <c r="Z67" s="2" t="s">
        <v>400</v>
      </c>
      <c r="AA67" s="2" t="s">
        <v>21</v>
      </c>
      <c r="AB67" s="2">
        <v>0</v>
      </c>
    </row>
    <row r="68" spans="1:29" x14ac:dyDescent="0.2">
      <c r="A68" s="3" t="s">
        <v>340</v>
      </c>
      <c r="B68" s="3" t="s">
        <v>44</v>
      </c>
      <c r="C68" s="2" t="s">
        <v>522</v>
      </c>
      <c r="D68" s="4">
        <v>24909886</v>
      </c>
      <c r="E68" s="2" t="s">
        <v>46</v>
      </c>
      <c r="F68" s="2" t="s">
        <v>486</v>
      </c>
      <c r="G68" s="2">
        <v>4</v>
      </c>
      <c r="H68" s="2">
        <v>8</v>
      </c>
      <c r="I68" s="2" t="s">
        <v>101</v>
      </c>
      <c r="J68" s="2">
        <v>16</v>
      </c>
      <c r="K68" s="2" t="s">
        <v>343</v>
      </c>
      <c r="L68" s="2">
        <f t="shared" si="1"/>
        <v>12</v>
      </c>
      <c r="M68" s="2">
        <v>84</v>
      </c>
      <c r="N68" s="2" t="s">
        <v>189</v>
      </c>
      <c r="P68" s="2" t="s">
        <v>29</v>
      </c>
      <c r="Q68" s="2" t="s">
        <v>72</v>
      </c>
      <c r="R68" s="2" t="s">
        <v>21</v>
      </c>
      <c r="S68" s="2" t="s">
        <v>21</v>
      </c>
      <c r="T68" s="2" t="s">
        <v>312</v>
      </c>
      <c r="U68" s="2" t="s">
        <v>42</v>
      </c>
      <c r="V68" s="2" t="s">
        <v>342</v>
      </c>
      <c r="W68" s="2" t="s">
        <v>25</v>
      </c>
      <c r="X68" s="2">
        <v>5</v>
      </c>
      <c r="Y68" s="2">
        <v>7</v>
      </c>
      <c r="Z68" s="2" t="s">
        <v>341</v>
      </c>
      <c r="AA68" s="2" t="s">
        <v>21</v>
      </c>
      <c r="AB68" s="2" t="s">
        <v>580</v>
      </c>
      <c r="AC68" s="2" t="s">
        <v>344</v>
      </c>
    </row>
    <row r="69" spans="1:29" x14ac:dyDescent="0.2">
      <c r="A69" s="3" t="s">
        <v>446</v>
      </c>
      <c r="B69" s="3" t="s">
        <v>447</v>
      </c>
      <c r="C69" s="2" t="s">
        <v>536</v>
      </c>
      <c r="D69" s="14" t="s">
        <v>21</v>
      </c>
      <c r="E69" s="2" t="s">
        <v>46</v>
      </c>
      <c r="F69" s="2" t="s">
        <v>585</v>
      </c>
      <c r="G69" s="2">
        <v>104</v>
      </c>
      <c r="H69" s="2">
        <v>20</v>
      </c>
      <c r="J69" s="2">
        <v>0</v>
      </c>
      <c r="L69" s="2">
        <f t="shared" si="1"/>
        <v>124</v>
      </c>
      <c r="M69" s="2">
        <v>124</v>
      </c>
      <c r="N69" s="2" t="s">
        <v>210</v>
      </c>
      <c r="P69" s="2" t="s">
        <v>29</v>
      </c>
      <c r="Q69" s="2" t="s">
        <v>45</v>
      </c>
      <c r="R69" s="2" t="s">
        <v>249</v>
      </c>
      <c r="S69" s="2" t="s">
        <v>21</v>
      </c>
      <c r="T69" s="2" t="s">
        <v>21</v>
      </c>
      <c r="U69" s="2" t="s">
        <v>25</v>
      </c>
      <c r="V69" s="2" t="s">
        <v>24</v>
      </c>
      <c r="W69" s="2" t="s">
        <v>25</v>
      </c>
      <c r="X69" s="2" t="s">
        <v>21</v>
      </c>
      <c r="Y69" s="2" t="s">
        <v>21</v>
      </c>
      <c r="Z69" s="2">
        <v>4</v>
      </c>
      <c r="AA69" s="2" t="s">
        <v>21</v>
      </c>
      <c r="AB69" s="2">
        <v>0</v>
      </c>
      <c r="AC69" s="2" t="s">
        <v>581</v>
      </c>
    </row>
    <row r="70" spans="1:29" ht="16" x14ac:dyDescent="0.2">
      <c r="A70" s="3" t="s">
        <v>147</v>
      </c>
      <c r="B70" s="9" t="s">
        <v>39</v>
      </c>
      <c r="C70" s="2" t="s">
        <v>549</v>
      </c>
      <c r="D70" s="4">
        <v>26556603</v>
      </c>
      <c r="E70" s="2" t="s">
        <v>46</v>
      </c>
      <c r="F70" s="2" t="s">
        <v>19</v>
      </c>
      <c r="G70" s="2">
        <v>0</v>
      </c>
      <c r="H70" s="2">
        <v>11</v>
      </c>
      <c r="J70" s="2">
        <v>7</v>
      </c>
      <c r="K70" s="2" t="s">
        <v>148</v>
      </c>
      <c r="L70" s="2">
        <f t="shared" si="1"/>
        <v>11</v>
      </c>
      <c r="M70" s="2">
        <v>22</v>
      </c>
      <c r="N70" s="2" t="s">
        <v>189</v>
      </c>
      <c r="P70" s="2" t="s">
        <v>29</v>
      </c>
      <c r="Q70" s="2" t="s">
        <v>72</v>
      </c>
      <c r="R70" s="2" t="s">
        <v>21</v>
      </c>
      <c r="S70" s="2" t="s">
        <v>21</v>
      </c>
      <c r="U70" s="2" t="s">
        <v>24</v>
      </c>
      <c r="V70" s="2" t="s">
        <v>24</v>
      </c>
      <c r="W70" s="2" t="s">
        <v>150</v>
      </c>
      <c r="X70" s="2" t="s">
        <v>21</v>
      </c>
      <c r="Y70" s="2" t="s">
        <v>21</v>
      </c>
      <c r="Z70" s="2" t="s">
        <v>151</v>
      </c>
      <c r="AA70" s="2" t="s">
        <v>21</v>
      </c>
      <c r="AB70" s="6">
        <v>0</v>
      </c>
      <c r="AC70" s="2" t="s">
        <v>152</v>
      </c>
    </row>
    <row r="71" spans="1:29" x14ac:dyDescent="0.2">
      <c r="A71" s="3" t="s">
        <v>432</v>
      </c>
      <c r="B71" s="3" t="s">
        <v>39</v>
      </c>
      <c r="C71" s="2" t="s">
        <v>549</v>
      </c>
      <c r="D71" s="4">
        <v>22479649</v>
      </c>
      <c r="E71" s="2" t="s">
        <v>46</v>
      </c>
      <c r="F71" s="2" t="s">
        <v>19</v>
      </c>
      <c r="G71" s="2">
        <v>0</v>
      </c>
      <c r="H71" s="2">
        <v>4</v>
      </c>
      <c r="I71" s="2" t="s">
        <v>429</v>
      </c>
      <c r="J71" s="2">
        <v>0</v>
      </c>
      <c r="L71" s="2">
        <f t="shared" si="1"/>
        <v>4</v>
      </c>
      <c r="M71" s="2">
        <v>8</v>
      </c>
      <c r="N71" s="2" t="s">
        <v>189</v>
      </c>
      <c r="P71" s="2" t="s">
        <v>29</v>
      </c>
      <c r="Q71" s="2" t="s">
        <v>72</v>
      </c>
      <c r="R71" s="2" t="s">
        <v>21</v>
      </c>
      <c r="S71" s="2" t="s">
        <v>21</v>
      </c>
      <c r="T71" s="2" t="s">
        <v>95</v>
      </c>
      <c r="U71" s="2" t="s">
        <v>42</v>
      </c>
      <c r="V71" s="2" t="s">
        <v>24</v>
      </c>
      <c r="W71" s="2" t="s">
        <v>25</v>
      </c>
      <c r="X71" s="2" t="s">
        <v>21</v>
      </c>
      <c r="Y71" s="2" t="s">
        <v>21</v>
      </c>
      <c r="Z71" s="2" t="s">
        <v>21</v>
      </c>
      <c r="AA71" s="2" t="s">
        <v>21</v>
      </c>
      <c r="AB71" s="2">
        <v>0</v>
      </c>
    </row>
    <row r="72" spans="1:29" x14ac:dyDescent="0.2">
      <c r="A72" s="3" t="s">
        <v>183</v>
      </c>
      <c r="B72" s="3" t="s">
        <v>154</v>
      </c>
      <c r="C72" s="20" t="s">
        <v>589</v>
      </c>
      <c r="D72" s="4">
        <v>24679469</v>
      </c>
      <c r="E72" s="2" t="s">
        <v>46</v>
      </c>
      <c r="F72" s="2" t="s">
        <v>19</v>
      </c>
      <c r="G72" s="2">
        <v>0</v>
      </c>
      <c r="H72" s="2">
        <v>24</v>
      </c>
      <c r="I72" s="2" t="s">
        <v>253</v>
      </c>
      <c r="J72" s="2">
        <v>24</v>
      </c>
      <c r="K72" s="2" t="s">
        <v>252</v>
      </c>
      <c r="L72" s="2">
        <f t="shared" si="1"/>
        <v>24</v>
      </c>
      <c r="M72" s="2">
        <v>59</v>
      </c>
      <c r="N72" s="2" t="s">
        <v>189</v>
      </c>
      <c r="P72" s="2" t="s">
        <v>29</v>
      </c>
      <c r="Q72" s="2" t="s">
        <v>72</v>
      </c>
      <c r="R72" s="2" t="s">
        <v>21</v>
      </c>
      <c r="S72" s="2" t="s">
        <v>251</v>
      </c>
      <c r="T72" s="2" t="s">
        <v>103</v>
      </c>
      <c r="U72" s="2" t="s">
        <v>42</v>
      </c>
      <c r="V72" s="2" t="s">
        <v>24</v>
      </c>
      <c r="W72" s="2" t="s">
        <v>43</v>
      </c>
      <c r="X72" s="2">
        <v>15</v>
      </c>
      <c r="Y72" s="2">
        <v>9</v>
      </c>
      <c r="Z72" s="2" t="s">
        <v>254</v>
      </c>
      <c r="AA72" s="2" t="s">
        <v>255</v>
      </c>
      <c r="AB72" s="2">
        <v>0</v>
      </c>
    </row>
    <row r="73" spans="1:29" x14ac:dyDescent="0.2">
      <c r="A73" s="3" t="s">
        <v>378</v>
      </c>
      <c r="B73" s="3" t="s">
        <v>134</v>
      </c>
      <c r="C73" s="2" t="s">
        <v>550</v>
      </c>
      <c r="D73" s="4">
        <v>23771123</v>
      </c>
      <c r="E73" s="2" t="s">
        <v>46</v>
      </c>
      <c r="F73" s="2" t="s">
        <v>19</v>
      </c>
      <c r="G73" s="2">
        <v>13</v>
      </c>
      <c r="H73" s="2">
        <v>25</v>
      </c>
      <c r="I73" s="2" t="s">
        <v>380</v>
      </c>
      <c r="J73" s="2">
        <v>0</v>
      </c>
      <c r="L73" s="2">
        <f t="shared" si="1"/>
        <v>38</v>
      </c>
      <c r="M73" s="2">
        <v>38</v>
      </c>
      <c r="N73" s="2" t="s">
        <v>379</v>
      </c>
      <c r="P73" s="2" t="s">
        <v>29</v>
      </c>
      <c r="Q73" s="2" t="s">
        <v>72</v>
      </c>
      <c r="R73" s="2" t="s">
        <v>21</v>
      </c>
      <c r="S73" s="2" t="s">
        <v>21</v>
      </c>
      <c r="T73" s="2" t="s">
        <v>127</v>
      </c>
      <c r="U73" s="2" t="s">
        <v>24</v>
      </c>
      <c r="V73" s="2" t="s">
        <v>24</v>
      </c>
      <c r="W73" s="2" t="s">
        <v>25</v>
      </c>
      <c r="X73" s="2" t="s">
        <v>21</v>
      </c>
      <c r="Y73" s="2" t="s">
        <v>21</v>
      </c>
      <c r="Z73" s="2" t="s">
        <v>21</v>
      </c>
      <c r="AA73" s="2" t="s">
        <v>21</v>
      </c>
      <c r="AB73" s="2">
        <v>0</v>
      </c>
    </row>
    <row r="74" spans="1:29" x14ac:dyDescent="0.2">
      <c r="A74" s="3" t="s">
        <v>370</v>
      </c>
      <c r="B74" s="3" t="s">
        <v>81</v>
      </c>
      <c r="C74" s="2" t="s">
        <v>519</v>
      </c>
      <c r="D74" s="4">
        <v>24909845</v>
      </c>
      <c r="E74" s="2" t="s">
        <v>46</v>
      </c>
      <c r="F74" s="2" t="s">
        <v>19</v>
      </c>
      <c r="G74" s="2">
        <v>12</v>
      </c>
      <c r="H74" s="2">
        <v>12</v>
      </c>
      <c r="J74" s="2">
        <v>12</v>
      </c>
      <c r="K74" s="2" t="s">
        <v>372</v>
      </c>
      <c r="L74" s="2">
        <f t="shared" si="1"/>
        <v>24</v>
      </c>
      <c r="M74" s="2">
        <v>47</v>
      </c>
      <c r="N74" s="2" t="s">
        <v>189</v>
      </c>
      <c r="P74" s="2" t="s">
        <v>29</v>
      </c>
      <c r="Q74" s="2" t="s">
        <v>72</v>
      </c>
      <c r="R74" s="2" t="s">
        <v>30</v>
      </c>
      <c r="S74" s="2" t="s">
        <v>369</v>
      </c>
      <c r="T74" s="2" t="s">
        <v>103</v>
      </c>
      <c r="U74" s="2" t="s">
        <v>24</v>
      </c>
      <c r="V74" s="2" t="s">
        <v>24</v>
      </c>
      <c r="W74" s="2" t="s">
        <v>371</v>
      </c>
      <c r="X74" s="2">
        <v>6</v>
      </c>
      <c r="Y74" s="2">
        <v>6</v>
      </c>
      <c r="Z74" s="2" t="s">
        <v>373</v>
      </c>
      <c r="AA74" s="2" t="s">
        <v>21</v>
      </c>
      <c r="AB74" s="2">
        <v>0</v>
      </c>
      <c r="AC74" s="2" t="s">
        <v>582</v>
      </c>
    </row>
    <row r="75" spans="1:29" x14ac:dyDescent="0.2">
      <c r="A75" s="3" t="s">
        <v>184</v>
      </c>
      <c r="B75" s="3" t="s">
        <v>39</v>
      </c>
      <c r="C75" s="2" t="s">
        <v>549</v>
      </c>
      <c r="D75" s="4">
        <v>24646743</v>
      </c>
      <c r="E75" s="2" t="s">
        <v>46</v>
      </c>
      <c r="F75" s="2" t="s">
        <v>19</v>
      </c>
      <c r="G75" s="2">
        <v>0</v>
      </c>
      <c r="H75" s="2">
        <v>25</v>
      </c>
      <c r="I75" s="2" t="s">
        <v>258</v>
      </c>
      <c r="J75" s="2">
        <v>25</v>
      </c>
      <c r="K75" s="2" t="s">
        <v>257</v>
      </c>
      <c r="L75" s="2">
        <f t="shared" si="1"/>
        <v>25</v>
      </c>
      <c r="M75" s="2">
        <v>99</v>
      </c>
      <c r="N75" s="2" t="s">
        <v>189</v>
      </c>
      <c r="P75" s="2" t="s">
        <v>29</v>
      </c>
      <c r="Q75" s="2" t="s">
        <v>72</v>
      </c>
      <c r="R75" s="2" t="s">
        <v>21</v>
      </c>
      <c r="S75" s="2" t="s">
        <v>21</v>
      </c>
      <c r="T75" s="2" t="s">
        <v>21</v>
      </c>
      <c r="U75" s="2" t="s">
        <v>42</v>
      </c>
      <c r="V75" s="2" t="s">
        <v>24</v>
      </c>
      <c r="W75" s="2" t="s">
        <v>256</v>
      </c>
      <c r="X75" s="2" t="s">
        <v>21</v>
      </c>
      <c r="Y75" s="2" t="s">
        <v>21</v>
      </c>
      <c r="Z75" s="2" t="s">
        <v>21</v>
      </c>
      <c r="AA75" s="2" t="s">
        <v>21</v>
      </c>
      <c r="AB75" s="2">
        <v>0</v>
      </c>
    </row>
    <row r="76" spans="1:29" x14ac:dyDescent="0.2">
      <c r="A76" s="3" t="s">
        <v>185</v>
      </c>
      <c r="B76" s="3" t="s">
        <v>259</v>
      </c>
      <c r="C76" s="2" t="s">
        <v>559</v>
      </c>
      <c r="D76" s="4" t="s">
        <v>260</v>
      </c>
      <c r="E76" s="2" t="s">
        <v>46</v>
      </c>
      <c r="F76" s="2" t="s">
        <v>486</v>
      </c>
      <c r="G76" s="2">
        <v>82</v>
      </c>
      <c r="H76" s="2">
        <v>92</v>
      </c>
      <c r="J76" s="2">
        <v>0</v>
      </c>
      <c r="L76" s="2">
        <f t="shared" si="1"/>
        <v>174</v>
      </c>
      <c r="M76" s="2">
        <v>174</v>
      </c>
      <c r="N76" s="2" t="s">
        <v>189</v>
      </c>
      <c r="P76" s="2" t="s">
        <v>29</v>
      </c>
      <c r="Q76" s="2" t="s">
        <v>72</v>
      </c>
      <c r="R76" s="2" t="s">
        <v>21</v>
      </c>
      <c r="S76" s="2" t="s">
        <v>21</v>
      </c>
      <c r="T76" s="2" t="s">
        <v>95</v>
      </c>
      <c r="U76" s="2" t="s">
        <v>24</v>
      </c>
      <c r="V76" s="2" t="s">
        <v>24</v>
      </c>
      <c r="W76" s="2" t="s">
        <v>25</v>
      </c>
      <c r="X76" s="2" t="s">
        <v>21</v>
      </c>
      <c r="Y76" s="2" t="s">
        <v>21</v>
      </c>
      <c r="Z76" s="2" t="s">
        <v>261</v>
      </c>
      <c r="AA76" s="2" t="s">
        <v>21</v>
      </c>
      <c r="AB76" s="2" t="s">
        <v>580</v>
      </c>
      <c r="AC76" s="2" t="s">
        <v>577</v>
      </c>
    </row>
    <row r="77" spans="1:29" x14ac:dyDescent="0.2">
      <c r="A77" s="3" t="s">
        <v>182</v>
      </c>
      <c r="B77" s="3" t="s">
        <v>39</v>
      </c>
      <c r="C77" s="2" t="s">
        <v>549</v>
      </c>
      <c r="D77" s="4">
        <v>24999591</v>
      </c>
      <c r="E77" s="2" t="s">
        <v>46</v>
      </c>
      <c r="F77" s="2" t="s">
        <v>19</v>
      </c>
      <c r="G77" s="2">
        <v>30</v>
      </c>
      <c r="H77" s="2">
        <v>44</v>
      </c>
      <c r="I77" s="2" t="s">
        <v>250</v>
      </c>
      <c r="J77" s="2">
        <v>44</v>
      </c>
      <c r="K77" s="2" t="s">
        <v>248</v>
      </c>
      <c r="L77" s="2">
        <f t="shared" si="1"/>
        <v>74</v>
      </c>
      <c r="M77" s="2">
        <v>81</v>
      </c>
      <c r="N77" s="2" t="s">
        <v>189</v>
      </c>
      <c r="P77" s="2" t="s">
        <v>29</v>
      </c>
      <c r="Q77" s="2" t="s">
        <v>45</v>
      </c>
      <c r="R77" s="2" t="s">
        <v>249</v>
      </c>
      <c r="S77" s="2" t="s">
        <v>21</v>
      </c>
      <c r="T77" s="2" t="s">
        <v>21</v>
      </c>
      <c r="U77" s="2" t="s">
        <v>25</v>
      </c>
      <c r="V77" s="2" t="s">
        <v>24</v>
      </c>
      <c r="W77" s="2" t="s">
        <v>247</v>
      </c>
      <c r="X77" s="2" t="s">
        <v>21</v>
      </c>
      <c r="Y77" s="2" t="s">
        <v>21</v>
      </c>
      <c r="Z77" s="2" t="s">
        <v>21</v>
      </c>
      <c r="AA77" s="2" t="s">
        <v>21</v>
      </c>
      <c r="AB77" s="2">
        <v>0</v>
      </c>
      <c r="AC77" s="2" t="s">
        <v>209</v>
      </c>
    </row>
    <row r="78" spans="1:29" x14ac:dyDescent="0.2">
      <c r="A78" s="3" t="s">
        <v>393</v>
      </c>
      <c r="B78" s="3" t="s">
        <v>394</v>
      </c>
      <c r="C78" s="2" t="s">
        <v>523</v>
      </c>
      <c r="D78" s="4">
        <v>24909097</v>
      </c>
      <c r="E78" s="2" t="s">
        <v>602</v>
      </c>
      <c r="F78" s="2" t="s">
        <v>389</v>
      </c>
      <c r="G78" s="2">
        <v>15</v>
      </c>
      <c r="H78" s="2">
        <v>19</v>
      </c>
      <c r="J78" s="2">
        <v>0</v>
      </c>
      <c r="L78" s="2">
        <f t="shared" si="1"/>
        <v>34</v>
      </c>
      <c r="M78" s="2">
        <v>34</v>
      </c>
      <c r="N78" s="2" t="s">
        <v>189</v>
      </c>
      <c r="P78" s="2" t="s">
        <v>29</v>
      </c>
      <c r="Q78" s="2" t="s">
        <v>45</v>
      </c>
      <c r="R78" s="2" t="s">
        <v>50</v>
      </c>
      <c r="S78" s="2" t="s">
        <v>21</v>
      </c>
      <c r="T78" s="2" t="s">
        <v>21</v>
      </c>
      <c r="U78" s="2" t="s">
        <v>25</v>
      </c>
      <c r="V78" s="2" t="s">
        <v>24</v>
      </c>
      <c r="W78" s="2" t="s">
        <v>25</v>
      </c>
      <c r="X78" s="2">
        <v>20</v>
      </c>
      <c r="Y78" s="2">
        <v>14</v>
      </c>
      <c r="Z78" s="2" t="s">
        <v>337</v>
      </c>
      <c r="AA78" s="2" t="s">
        <v>395</v>
      </c>
      <c r="AB78" s="2">
        <v>0</v>
      </c>
    </row>
    <row r="79" spans="1:29" x14ac:dyDescent="0.2">
      <c r="A79" s="3" t="s">
        <v>451</v>
      </c>
      <c r="B79" s="3" t="s">
        <v>563</v>
      </c>
      <c r="C79" s="2" t="s">
        <v>594</v>
      </c>
      <c r="D79" s="4" t="s">
        <v>452</v>
      </c>
      <c r="E79" s="2" t="s">
        <v>46</v>
      </c>
      <c r="F79" s="2" t="s">
        <v>19</v>
      </c>
      <c r="G79" s="2">
        <v>5</v>
      </c>
      <c r="H79" s="2">
        <v>6</v>
      </c>
      <c r="I79" s="2" t="s">
        <v>386</v>
      </c>
      <c r="J79" s="2">
        <v>0</v>
      </c>
      <c r="L79" s="2">
        <f t="shared" si="1"/>
        <v>11</v>
      </c>
      <c r="M79" s="2">
        <v>34</v>
      </c>
      <c r="N79" s="2" t="s">
        <v>210</v>
      </c>
      <c r="P79" s="2" t="s">
        <v>29</v>
      </c>
      <c r="Q79" s="2" t="s">
        <v>72</v>
      </c>
      <c r="R79" s="2" t="s">
        <v>21</v>
      </c>
      <c r="S79" s="2" t="s">
        <v>453</v>
      </c>
      <c r="T79" s="2" t="s">
        <v>21</v>
      </c>
      <c r="U79" s="2" t="s">
        <v>42</v>
      </c>
      <c r="V79" s="2" t="s">
        <v>24</v>
      </c>
      <c r="W79" s="2" t="s">
        <v>25</v>
      </c>
      <c r="X79" s="2">
        <v>7</v>
      </c>
      <c r="Y79" s="2">
        <v>4</v>
      </c>
      <c r="Z79" s="2" t="s">
        <v>455</v>
      </c>
      <c r="AA79" s="2" t="s">
        <v>454</v>
      </c>
      <c r="AB79" s="2">
        <v>0</v>
      </c>
      <c r="AC79" s="2" t="s">
        <v>593</v>
      </c>
    </row>
    <row r="80" spans="1:29" x14ac:dyDescent="0.2">
      <c r="A80" s="3" t="s">
        <v>388</v>
      </c>
      <c r="B80" s="3" t="s">
        <v>57</v>
      </c>
      <c r="C80" s="2" t="s">
        <v>534</v>
      </c>
      <c r="D80" s="4">
        <v>25431026</v>
      </c>
      <c r="E80" s="2" t="s">
        <v>602</v>
      </c>
      <c r="F80" s="2" t="s">
        <v>389</v>
      </c>
      <c r="G80" s="2">
        <v>0</v>
      </c>
      <c r="H80" s="2">
        <v>6</v>
      </c>
      <c r="I80" s="2" t="s">
        <v>101</v>
      </c>
      <c r="J80" s="2">
        <v>0</v>
      </c>
      <c r="L80" s="2">
        <f t="shared" si="1"/>
        <v>6</v>
      </c>
      <c r="M80" s="2">
        <v>36</v>
      </c>
      <c r="N80" s="2" t="s">
        <v>189</v>
      </c>
      <c r="P80" s="2" t="s">
        <v>29</v>
      </c>
      <c r="Q80" s="2" t="s">
        <v>72</v>
      </c>
      <c r="R80" s="2" t="s">
        <v>30</v>
      </c>
      <c r="S80" s="2" t="s">
        <v>21</v>
      </c>
      <c r="T80" s="2" t="s">
        <v>103</v>
      </c>
      <c r="U80" s="2" t="s">
        <v>42</v>
      </c>
      <c r="V80" s="2" t="s">
        <v>24</v>
      </c>
      <c r="W80" s="2" t="s">
        <v>25</v>
      </c>
      <c r="X80" s="2">
        <v>3</v>
      </c>
      <c r="Y80" s="2">
        <v>1</v>
      </c>
      <c r="Z80" s="2" t="s">
        <v>390</v>
      </c>
      <c r="AA80" s="2" t="s">
        <v>391</v>
      </c>
      <c r="AB80" s="2">
        <v>0</v>
      </c>
    </row>
    <row r="81" spans="1:29" x14ac:dyDescent="0.2">
      <c r="A81" s="3" t="s">
        <v>186</v>
      </c>
      <c r="B81" s="3" t="s">
        <v>262</v>
      </c>
      <c r="C81" s="2" t="s">
        <v>529</v>
      </c>
      <c r="D81" s="4">
        <v>25009230</v>
      </c>
      <c r="E81" s="2" t="s">
        <v>46</v>
      </c>
      <c r="F81" s="2" t="s">
        <v>19</v>
      </c>
      <c r="G81" s="2">
        <v>0</v>
      </c>
      <c r="H81" s="2">
        <v>24</v>
      </c>
      <c r="J81" s="2">
        <v>0</v>
      </c>
      <c r="L81" s="2">
        <f t="shared" si="1"/>
        <v>24</v>
      </c>
      <c r="M81" s="2">
        <v>62</v>
      </c>
      <c r="N81" s="2" t="s">
        <v>263</v>
      </c>
      <c r="O81" s="2" t="s">
        <v>264</v>
      </c>
      <c r="P81" s="2" t="s">
        <v>29</v>
      </c>
      <c r="Q81" s="2" t="s">
        <v>72</v>
      </c>
      <c r="R81" s="2" t="s">
        <v>21</v>
      </c>
      <c r="S81" s="2" t="s">
        <v>21</v>
      </c>
      <c r="T81" s="2" t="s">
        <v>95</v>
      </c>
      <c r="U81" s="2" t="s">
        <v>42</v>
      </c>
      <c r="V81" s="2" t="s">
        <v>24</v>
      </c>
      <c r="W81" s="2" t="s">
        <v>25</v>
      </c>
      <c r="X81" s="2">
        <v>7</v>
      </c>
      <c r="Y81" s="2">
        <v>17</v>
      </c>
      <c r="Z81" s="2" t="s">
        <v>265</v>
      </c>
      <c r="AA81" s="2" t="s">
        <v>21</v>
      </c>
      <c r="AB81" s="2">
        <v>0</v>
      </c>
    </row>
    <row r="82" spans="1:29" x14ac:dyDescent="0.2">
      <c r="A82" s="3" t="s">
        <v>329</v>
      </c>
      <c r="B82" s="3" t="s">
        <v>154</v>
      </c>
      <c r="C82" s="20" t="s">
        <v>589</v>
      </c>
      <c r="D82" s="4">
        <v>25333715</v>
      </c>
      <c r="E82" s="2" t="s">
        <v>46</v>
      </c>
      <c r="F82" s="2" t="s">
        <v>19</v>
      </c>
      <c r="G82" s="2">
        <v>0</v>
      </c>
      <c r="H82" s="2">
        <v>14</v>
      </c>
      <c r="I82" s="2" t="s">
        <v>338</v>
      </c>
      <c r="J82" s="2">
        <v>0</v>
      </c>
      <c r="L82" s="2">
        <f t="shared" si="1"/>
        <v>14</v>
      </c>
      <c r="M82" s="2">
        <v>32</v>
      </c>
      <c r="N82" s="2" t="s">
        <v>300</v>
      </c>
      <c r="P82" s="2" t="s">
        <v>29</v>
      </c>
      <c r="Q82" s="2" t="s">
        <v>502</v>
      </c>
      <c r="R82" s="2" t="s">
        <v>297</v>
      </c>
      <c r="S82" s="2" t="s">
        <v>336</v>
      </c>
      <c r="T82" s="2" t="s">
        <v>503</v>
      </c>
      <c r="U82" s="2" t="s">
        <v>42</v>
      </c>
      <c r="V82" s="2" t="s">
        <v>24</v>
      </c>
      <c r="W82" s="2" t="s">
        <v>299</v>
      </c>
      <c r="X82" s="2">
        <v>7</v>
      </c>
      <c r="Y82" s="2">
        <v>7</v>
      </c>
      <c r="Z82" s="2" t="s">
        <v>339</v>
      </c>
      <c r="AA82" s="2" t="s">
        <v>21</v>
      </c>
      <c r="AB82" s="2">
        <v>0</v>
      </c>
      <c r="AC82" s="2" t="s">
        <v>333</v>
      </c>
    </row>
    <row r="83" spans="1:29" x14ac:dyDescent="0.2">
      <c r="A83" s="3" t="s">
        <v>328</v>
      </c>
      <c r="B83" s="3" t="s">
        <v>154</v>
      </c>
      <c r="C83" s="20" t="s">
        <v>589</v>
      </c>
      <c r="D83" s="4">
        <v>25333715</v>
      </c>
      <c r="E83" s="2" t="s">
        <v>46</v>
      </c>
      <c r="F83" s="2" t="s">
        <v>19</v>
      </c>
      <c r="G83" s="2">
        <v>19</v>
      </c>
      <c r="H83" s="2">
        <v>31</v>
      </c>
      <c r="I83" s="2" t="s">
        <v>301</v>
      </c>
      <c r="J83" s="2">
        <v>0</v>
      </c>
      <c r="K83" s="2" t="s">
        <v>327</v>
      </c>
      <c r="L83" s="2">
        <f t="shared" si="1"/>
        <v>50</v>
      </c>
      <c r="M83" s="2">
        <v>112</v>
      </c>
      <c r="N83" s="2" t="s">
        <v>300</v>
      </c>
      <c r="P83" s="2" t="s">
        <v>29</v>
      </c>
      <c r="Q83" s="2" t="s">
        <v>45</v>
      </c>
      <c r="R83" s="2" t="s">
        <v>335</v>
      </c>
      <c r="S83" s="2" t="s">
        <v>21</v>
      </c>
      <c r="T83" s="2" t="s">
        <v>21</v>
      </c>
      <c r="U83" s="2" t="s">
        <v>25</v>
      </c>
      <c r="V83" s="2" t="s">
        <v>24</v>
      </c>
      <c r="W83" s="2" t="s">
        <v>299</v>
      </c>
      <c r="X83" s="2">
        <v>17</v>
      </c>
      <c r="Y83" s="2">
        <v>33</v>
      </c>
      <c r="Z83" s="2" t="s">
        <v>334</v>
      </c>
      <c r="AA83" s="2" t="s">
        <v>21</v>
      </c>
      <c r="AB83" s="2">
        <v>0</v>
      </c>
      <c r="AC83" s="2" t="s">
        <v>331</v>
      </c>
    </row>
    <row r="84" spans="1:29" x14ac:dyDescent="0.2">
      <c r="A84" s="3" t="s">
        <v>296</v>
      </c>
      <c r="B84" s="3" t="s">
        <v>154</v>
      </c>
      <c r="C84" s="20" t="s">
        <v>589</v>
      </c>
      <c r="D84" s="4">
        <v>25333715</v>
      </c>
      <c r="E84" s="2" t="s">
        <v>46</v>
      </c>
      <c r="F84" s="2" t="s">
        <v>19</v>
      </c>
      <c r="G84" s="2">
        <v>19</v>
      </c>
      <c r="H84" s="2">
        <v>31</v>
      </c>
      <c r="I84" s="2" t="s">
        <v>302</v>
      </c>
      <c r="J84" s="2">
        <v>31</v>
      </c>
      <c r="K84" s="2" t="s">
        <v>298</v>
      </c>
      <c r="L84" s="2">
        <f t="shared" si="1"/>
        <v>50</v>
      </c>
      <c r="M84" s="2">
        <v>255</v>
      </c>
      <c r="N84" s="2" t="s">
        <v>300</v>
      </c>
      <c r="O84" s="3"/>
      <c r="P84" s="2" t="s">
        <v>29</v>
      </c>
      <c r="Q84" s="2" t="s">
        <v>501</v>
      </c>
      <c r="R84" s="2" t="s">
        <v>297</v>
      </c>
      <c r="S84" s="2" t="s">
        <v>21</v>
      </c>
      <c r="T84" s="2" t="s">
        <v>303</v>
      </c>
      <c r="U84" s="2" t="s">
        <v>42</v>
      </c>
      <c r="V84" s="2" t="s">
        <v>24</v>
      </c>
      <c r="W84" s="2" t="s">
        <v>299</v>
      </c>
      <c r="X84" s="2">
        <v>17</v>
      </c>
      <c r="Y84" s="2">
        <v>33</v>
      </c>
      <c r="Z84" s="2" t="s">
        <v>304</v>
      </c>
      <c r="AA84" s="2" t="s">
        <v>21</v>
      </c>
      <c r="AB84" s="2">
        <v>0</v>
      </c>
    </row>
    <row r="85" spans="1:29" x14ac:dyDescent="0.2">
      <c r="A85" s="3" t="s">
        <v>330</v>
      </c>
      <c r="B85" s="3" t="s">
        <v>154</v>
      </c>
      <c r="C85" s="20" t="s">
        <v>589</v>
      </c>
      <c r="D85" s="4">
        <v>25333715</v>
      </c>
      <c r="E85" s="2" t="s">
        <v>46</v>
      </c>
      <c r="F85" s="2" t="s">
        <v>19</v>
      </c>
      <c r="G85" s="2">
        <v>19</v>
      </c>
      <c r="H85" s="2">
        <v>31</v>
      </c>
      <c r="I85" s="2" t="s">
        <v>301</v>
      </c>
      <c r="J85" s="2">
        <v>0</v>
      </c>
      <c r="L85" s="2">
        <f t="shared" si="1"/>
        <v>50</v>
      </c>
      <c r="M85" s="2">
        <v>111</v>
      </c>
      <c r="N85" s="2" t="s">
        <v>300</v>
      </c>
      <c r="P85" s="2" t="s">
        <v>29</v>
      </c>
      <c r="Q85" s="2" t="s">
        <v>45</v>
      </c>
      <c r="R85" s="2" t="s">
        <v>297</v>
      </c>
      <c r="S85" s="2" t="s">
        <v>21</v>
      </c>
      <c r="T85" s="2" t="s">
        <v>21</v>
      </c>
      <c r="U85" s="2" t="s">
        <v>25</v>
      </c>
      <c r="V85" s="2" t="s">
        <v>24</v>
      </c>
      <c r="W85" s="2" t="s">
        <v>299</v>
      </c>
      <c r="X85" s="2">
        <v>17</v>
      </c>
      <c r="Y85" s="2">
        <v>33</v>
      </c>
      <c r="Z85" s="2" t="s">
        <v>334</v>
      </c>
      <c r="AA85" s="2" t="s">
        <v>21</v>
      </c>
      <c r="AB85" s="2">
        <v>0</v>
      </c>
      <c r="AC85" s="2" t="s">
        <v>332</v>
      </c>
    </row>
    <row r="86" spans="1:29" x14ac:dyDescent="0.2">
      <c r="A86" s="3" t="s">
        <v>410</v>
      </c>
      <c r="B86" s="3" t="s">
        <v>262</v>
      </c>
      <c r="C86" s="2" t="s">
        <v>529</v>
      </c>
      <c r="D86" s="4">
        <v>25058585</v>
      </c>
      <c r="E86" s="2" t="s">
        <v>46</v>
      </c>
      <c r="F86" s="2" t="s">
        <v>19</v>
      </c>
      <c r="G86" s="2">
        <v>7</v>
      </c>
      <c r="H86" s="2">
        <v>11</v>
      </c>
      <c r="I86" s="2" t="s">
        <v>411</v>
      </c>
      <c r="J86" s="2">
        <v>0</v>
      </c>
      <c r="L86" s="2">
        <f t="shared" ref="L86:L117" si="2">SUM(G86:H86)</f>
        <v>18</v>
      </c>
      <c r="M86" s="2">
        <v>18</v>
      </c>
      <c r="N86" s="2" t="s">
        <v>412</v>
      </c>
      <c r="P86" s="2" t="s">
        <v>29</v>
      </c>
      <c r="Q86" s="2" t="s">
        <v>72</v>
      </c>
      <c r="R86" s="2" t="s">
        <v>21</v>
      </c>
      <c r="S86" s="2" t="s">
        <v>21</v>
      </c>
      <c r="T86" s="2" t="s">
        <v>95</v>
      </c>
      <c r="U86" s="2" t="s">
        <v>25</v>
      </c>
      <c r="V86" s="2" t="s">
        <v>24</v>
      </c>
      <c r="W86" s="2" t="s">
        <v>25</v>
      </c>
      <c r="X86" s="2" t="s">
        <v>21</v>
      </c>
      <c r="Y86" s="2" t="s">
        <v>21</v>
      </c>
      <c r="Z86" s="2" t="s">
        <v>21</v>
      </c>
      <c r="AA86" s="2" t="s">
        <v>21</v>
      </c>
      <c r="AB86" s="2">
        <v>0</v>
      </c>
    </row>
    <row r="87" spans="1:29" x14ac:dyDescent="0.2">
      <c r="A87" s="3" t="s">
        <v>172</v>
      </c>
      <c r="B87" s="3" t="s">
        <v>39</v>
      </c>
      <c r="C87" s="2" t="s">
        <v>549</v>
      </c>
      <c r="D87" s="4">
        <v>24786238</v>
      </c>
      <c r="E87" s="2" t="s">
        <v>46</v>
      </c>
      <c r="F87" s="2" t="s">
        <v>19</v>
      </c>
      <c r="G87" s="2">
        <v>0</v>
      </c>
      <c r="H87" s="2">
        <v>19</v>
      </c>
      <c r="I87" s="2" t="s">
        <v>227</v>
      </c>
      <c r="J87" s="2">
        <v>19</v>
      </c>
      <c r="K87" s="2" t="s">
        <v>226</v>
      </c>
      <c r="L87" s="2">
        <f t="shared" si="2"/>
        <v>19</v>
      </c>
      <c r="M87" s="2">
        <v>109</v>
      </c>
      <c r="N87" s="2" t="s">
        <v>210</v>
      </c>
      <c r="P87" s="2" t="s">
        <v>29</v>
      </c>
      <c r="Q87" s="2" t="s">
        <v>72</v>
      </c>
      <c r="R87" s="2" t="s">
        <v>21</v>
      </c>
      <c r="S87" s="2" t="s">
        <v>21</v>
      </c>
      <c r="T87" s="2" t="s">
        <v>21</v>
      </c>
      <c r="U87" s="2" t="s">
        <v>42</v>
      </c>
      <c r="V87" s="2" t="s">
        <v>24</v>
      </c>
      <c r="W87" s="2" t="s">
        <v>43</v>
      </c>
      <c r="X87" s="2">
        <v>12</v>
      </c>
      <c r="Y87" s="2">
        <v>7</v>
      </c>
      <c r="Z87" s="2" t="s">
        <v>225</v>
      </c>
      <c r="AA87" s="2" t="s">
        <v>21</v>
      </c>
      <c r="AB87" s="6">
        <v>0</v>
      </c>
    </row>
    <row r="88" spans="1:29" x14ac:dyDescent="0.2">
      <c r="A88" s="3" t="s">
        <v>173</v>
      </c>
      <c r="B88" s="3" t="s">
        <v>39</v>
      </c>
      <c r="C88" s="2" t="s">
        <v>549</v>
      </c>
      <c r="D88" s="4">
        <v>25482871</v>
      </c>
      <c r="E88" s="2" t="s">
        <v>46</v>
      </c>
      <c r="F88" s="2" t="s">
        <v>19</v>
      </c>
      <c r="G88" s="2">
        <v>0</v>
      </c>
      <c r="H88" s="2">
        <v>18</v>
      </c>
      <c r="I88" s="2" t="s">
        <v>508</v>
      </c>
      <c r="J88" s="2">
        <v>18</v>
      </c>
      <c r="K88" s="2" t="s">
        <v>509</v>
      </c>
      <c r="L88" s="2">
        <f t="shared" si="2"/>
        <v>18</v>
      </c>
      <c r="M88" s="2">
        <v>40</v>
      </c>
      <c r="N88" s="2" t="s">
        <v>210</v>
      </c>
      <c r="P88" s="2" t="s">
        <v>29</v>
      </c>
      <c r="Q88" s="2" t="s">
        <v>72</v>
      </c>
      <c r="R88" s="2" t="s">
        <v>21</v>
      </c>
      <c r="S88" s="2" t="s">
        <v>21</v>
      </c>
      <c r="T88" s="2" t="s">
        <v>21</v>
      </c>
      <c r="U88" s="2" t="s">
        <v>42</v>
      </c>
      <c r="V88" s="2" t="s">
        <v>24</v>
      </c>
      <c r="W88" s="2" t="s">
        <v>510</v>
      </c>
      <c r="X88" s="2">
        <v>14</v>
      </c>
      <c r="Y88" s="2">
        <v>4</v>
      </c>
      <c r="Z88" s="19" t="s">
        <v>511</v>
      </c>
      <c r="AA88" s="2" t="s">
        <v>21</v>
      </c>
      <c r="AB88" s="2">
        <v>0</v>
      </c>
    </row>
    <row r="89" spans="1:29" x14ac:dyDescent="0.2">
      <c r="A89" s="3" t="s">
        <v>477</v>
      </c>
      <c r="B89" s="3" t="s">
        <v>319</v>
      </c>
      <c r="C89" s="2" t="s">
        <v>562</v>
      </c>
      <c r="D89" s="4" t="s">
        <v>478</v>
      </c>
      <c r="E89" s="2" t="s">
        <v>46</v>
      </c>
      <c r="F89" s="2" t="s">
        <v>19</v>
      </c>
      <c r="G89" s="2">
        <v>10</v>
      </c>
      <c r="H89" s="2">
        <v>10</v>
      </c>
      <c r="J89" s="2">
        <v>0</v>
      </c>
      <c r="L89" s="2">
        <f t="shared" si="2"/>
        <v>20</v>
      </c>
      <c r="M89" s="2">
        <v>20</v>
      </c>
      <c r="N89" s="2" t="s">
        <v>210</v>
      </c>
      <c r="P89" s="2" t="s">
        <v>29</v>
      </c>
      <c r="Q89" s="2" t="s">
        <v>72</v>
      </c>
      <c r="R89" s="2" t="s">
        <v>21</v>
      </c>
      <c r="S89" s="2" t="s">
        <v>21</v>
      </c>
      <c r="T89" s="2" t="s">
        <v>103</v>
      </c>
      <c r="U89" s="2" t="s">
        <v>24</v>
      </c>
      <c r="V89" s="2" t="s">
        <v>24</v>
      </c>
      <c r="W89" s="2" t="s">
        <v>25</v>
      </c>
      <c r="X89" s="2" t="s">
        <v>21</v>
      </c>
      <c r="Y89" s="2" t="s">
        <v>21</v>
      </c>
      <c r="Z89" s="2" t="s">
        <v>479</v>
      </c>
      <c r="AA89" s="2" t="s">
        <v>21</v>
      </c>
      <c r="AB89" s="2">
        <v>1</v>
      </c>
      <c r="AC89" s="2" t="s">
        <v>583</v>
      </c>
    </row>
    <row r="90" spans="1:29" x14ac:dyDescent="0.2">
      <c r="A90" s="21" t="s">
        <v>170</v>
      </c>
      <c r="B90" s="3" t="s">
        <v>218</v>
      </c>
      <c r="C90" s="2" t="s">
        <v>554</v>
      </c>
      <c r="D90" s="22" t="s">
        <v>219</v>
      </c>
      <c r="E90" s="2" t="s">
        <v>46</v>
      </c>
      <c r="F90" s="2" t="s">
        <v>19</v>
      </c>
      <c r="G90" s="2">
        <v>14</v>
      </c>
      <c r="H90" s="2">
        <v>5</v>
      </c>
      <c r="I90" s="2" t="s">
        <v>220</v>
      </c>
      <c r="J90" s="2">
        <v>0</v>
      </c>
      <c r="L90" s="2">
        <f t="shared" si="2"/>
        <v>19</v>
      </c>
      <c r="M90" s="2">
        <v>33</v>
      </c>
      <c r="N90" s="2" t="s">
        <v>210</v>
      </c>
      <c r="P90" s="2" t="s">
        <v>29</v>
      </c>
      <c r="Q90" s="2" t="s">
        <v>72</v>
      </c>
      <c r="R90" s="2" t="s">
        <v>30</v>
      </c>
      <c r="S90" s="2" t="s">
        <v>21</v>
      </c>
      <c r="T90" s="2" t="s">
        <v>604</v>
      </c>
      <c r="U90" s="2" t="s">
        <v>42</v>
      </c>
      <c r="V90" s="2" t="s">
        <v>24</v>
      </c>
      <c r="W90" s="2" t="s">
        <v>25</v>
      </c>
      <c r="X90" s="2">
        <v>14</v>
      </c>
      <c r="Y90" s="2">
        <v>13</v>
      </c>
      <c r="Z90" s="2" t="s">
        <v>21</v>
      </c>
      <c r="AA90" s="2" t="s">
        <v>21</v>
      </c>
      <c r="AB90" s="6">
        <v>0</v>
      </c>
      <c r="AC90" s="2" t="s">
        <v>581</v>
      </c>
    </row>
    <row r="91" spans="1:29" x14ac:dyDescent="0.2">
      <c r="A91" s="3" t="s">
        <v>362</v>
      </c>
      <c r="B91" s="3" t="s">
        <v>363</v>
      </c>
      <c r="C91" s="2" t="s">
        <v>552</v>
      </c>
      <c r="D91" s="4">
        <v>25243786</v>
      </c>
      <c r="E91" s="2" t="s">
        <v>46</v>
      </c>
      <c r="F91" s="2" t="s">
        <v>19</v>
      </c>
      <c r="G91" s="2">
        <v>12</v>
      </c>
      <c r="H91" s="2">
        <v>40</v>
      </c>
      <c r="I91" s="2" t="s">
        <v>364</v>
      </c>
      <c r="J91" s="2">
        <v>0</v>
      </c>
      <c r="L91" s="2">
        <f t="shared" si="2"/>
        <v>52</v>
      </c>
      <c r="M91" s="2">
        <v>52</v>
      </c>
      <c r="N91" s="2" t="s">
        <v>189</v>
      </c>
      <c r="O91" s="2" t="s">
        <v>366</v>
      </c>
      <c r="P91" s="2" t="s">
        <v>29</v>
      </c>
      <c r="Q91" s="2" t="s">
        <v>45</v>
      </c>
      <c r="R91" s="2" t="s">
        <v>50</v>
      </c>
      <c r="S91" s="2" t="s">
        <v>21</v>
      </c>
      <c r="T91" s="2" t="s">
        <v>21</v>
      </c>
      <c r="U91" s="2" t="s">
        <v>25</v>
      </c>
      <c r="V91" s="2" t="s">
        <v>24</v>
      </c>
      <c r="W91" s="2" t="s">
        <v>25</v>
      </c>
      <c r="X91" s="2">
        <v>22</v>
      </c>
      <c r="Y91" s="2">
        <v>28</v>
      </c>
      <c r="Z91" s="2" t="s">
        <v>365</v>
      </c>
      <c r="AA91" s="2" t="s">
        <v>21</v>
      </c>
      <c r="AB91" s="2">
        <v>0</v>
      </c>
    </row>
    <row r="92" spans="1:29" x14ac:dyDescent="0.2">
      <c r="A92" s="3" t="s">
        <v>278</v>
      </c>
      <c r="B92" s="3" t="s">
        <v>279</v>
      </c>
      <c r="C92" s="2" t="s">
        <v>558</v>
      </c>
      <c r="D92" s="4">
        <v>25465851</v>
      </c>
      <c r="E92" s="2" t="s">
        <v>46</v>
      </c>
      <c r="F92" s="2" t="s">
        <v>486</v>
      </c>
      <c r="G92" s="2">
        <v>94</v>
      </c>
      <c r="H92" s="2">
        <v>955</v>
      </c>
      <c r="I92" s="2" t="s">
        <v>280</v>
      </c>
      <c r="J92" s="2">
        <v>0</v>
      </c>
      <c r="L92" s="2">
        <f t="shared" si="2"/>
        <v>1049</v>
      </c>
      <c r="M92" s="2">
        <v>1049</v>
      </c>
      <c r="N92" s="2" t="s">
        <v>281</v>
      </c>
      <c r="P92" s="2" t="s">
        <v>29</v>
      </c>
      <c r="Q92" s="2" t="s">
        <v>45</v>
      </c>
      <c r="R92" s="2" t="s">
        <v>21</v>
      </c>
      <c r="S92" s="2" t="s">
        <v>21</v>
      </c>
      <c r="T92" s="2" t="s">
        <v>21</v>
      </c>
      <c r="U92" s="2" t="s">
        <v>21</v>
      </c>
      <c r="V92" s="2" t="s">
        <v>24</v>
      </c>
      <c r="W92" s="2" t="s">
        <v>25</v>
      </c>
      <c r="X92" s="2" t="s">
        <v>21</v>
      </c>
      <c r="Y92" s="2" t="s">
        <v>21</v>
      </c>
      <c r="Z92" s="2" t="s">
        <v>21</v>
      </c>
      <c r="AA92" s="2" t="s">
        <v>21</v>
      </c>
      <c r="AB92" s="2" t="s">
        <v>580</v>
      </c>
      <c r="AC92" s="2" t="s">
        <v>581</v>
      </c>
    </row>
    <row r="93" spans="1:29" x14ac:dyDescent="0.2">
      <c r="A93" s="3" t="s">
        <v>482</v>
      </c>
      <c r="B93" s="3" t="s">
        <v>473</v>
      </c>
      <c r="C93" s="2" t="s">
        <v>561</v>
      </c>
      <c r="D93" s="4">
        <v>25531302</v>
      </c>
      <c r="E93" s="2" t="s">
        <v>46</v>
      </c>
      <c r="F93" s="2" t="s">
        <v>585</v>
      </c>
      <c r="G93" s="2">
        <v>3</v>
      </c>
      <c r="H93" s="2">
        <v>3</v>
      </c>
      <c r="J93" s="2">
        <v>0</v>
      </c>
      <c r="L93" s="2">
        <f t="shared" si="2"/>
        <v>6</v>
      </c>
      <c r="M93" s="2">
        <v>6</v>
      </c>
      <c r="N93" s="2" t="s">
        <v>210</v>
      </c>
      <c r="P93" s="2" t="s">
        <v>29</v>
      </c>
      <c r="Q93" s="2" t="s">
        <v>45</v>
      </c>
      <c r="R93" s="2" t="s">
        <v>483</v>
      </c>
      <c r="S93" s="2" t="s">
        <v>21</v>
      </c>
      <c r="T93" s="2" t="s">
        <v>21</v>
      </c>
      <c r="U93" s="2" t="s">
        <v>25</v>
      </c>
      <c r="V93" s="2" t="s">
        <v>24</v>
      </c>
      <c r="W93" s="2" t="s">
        <v>25</v>
      </c>
      <c r="X93" s="2" t="s">
        <v>21</v>
      </c>
      <c r="Y93" s="2" t="s">
        <v>21</v>
      </c>
      <c r="Z93" s="2" t="s">
        <v>476</v>
      </c>
      <c r="AA93" s="2" t="s">
        <v>21</v>
      </c>
      <c r="AB93" s="2">
        <v>0</v>
      </c>
      <c r="AC93" s="2" t="s">
        <v>481</v>
      </c>
    </row>
    <row r="94" spans="1:29" x14ac:dyDescent="0.2">
      <c r="A94" s="3" t="s">
        <v>480</v>
      </c>
      <c r="B94" s="3" t="s">
        <v>473</v>
      </c>
      <c r="C94" s="2" t="s">
        <v>561</v>
      </c>
      <c r="D94" s="4">
        <v>25531302</v>
      </c>
      <c r="E94" s="2" t="s">
        <v>46</v>
      </c>
      <c r="F94" s="2" t="s">
        <v>585</v>
      </c>
      <c r="G94" s="2">
        <v>8</v>
      </c>
      <c r="H94" s="2">
        <v>8</v>
      </c>
      <c r="J94" s="2">
        <v>0</v>
      </c>
      <c r="L94" s="2">
        <f t="shared" si="2"/>
        <v>16</v>
      </c>
      <c r="M94" s="2">
        <v>16</v>
      </c>
      <c r="N94" s="2" t="s">
        <v>210</v>
      </c>
      <c r="P94" s="2" t="s">
        <v>29</v>
      </c>
      <c r="Q94" s="2" t="s">
        <v>45</v>
      </c>
      <c r="R94" s="2" t="s">
        <v>273</v>
      </c>
      <c r="S94" s="2" t="s">
        <v>21</v>
      </c>
      <c r="T94" s="2" t="s">
        <v>21</v>
      </c>
      <c r="U94" s="2" t="s">
        <v>25</v>
      </c>
      <c r="V94" s="2" t="s">
        <v>24</v>
      </c>
      <c r="W94" s="2" t="s">
        <v>25</v>
      </c>
      <c r="X94" s="2" t="s">
        <v>21</v>
      </c>
      <c r="Y94" s="2" t="s">
        <v>21</v>
      </c>
      <c r="Z94" s="2" t="s">
        <v>476</v>
      </c>
      <c r="AA94" s="2" t="s">
        <v>21</v>
      </c>
      <c r="AB94" s="2">
        <v>0</v>
      </c>
      <c r="AC94" s="2" t="s">
        <v>481</v>
      </c>
    </row>
    <row r="95" spans="1:29" x14ac:dyDescent="0.2">
      <c r="A95" s="3" t="s">
        <v>472</v>
      </c>
      <c r="B95" s="3" t="s">
        <v>473</v>
      </c>
      <c r="C95" s="2" t="s">
        <v>561</v>
      </c>
      <c r="D95" s="4">
        <v>25531302</v>
      </c>
      <c r="E95" s="2" t="s">
        <v>46</v>
      </c>
      <c r="F95" s="2" t="s">
        <v>585</v>
      </c>
      <c r="G95" s="2">
        <v>8</v>
      </c>
      <c r="H95" s="2">
        <v>8</v>
      </c>
      <c r="I95" s="2" t="s">
        <v>474</v>
      </c>
      <c r="J95" s="2">
        <v>0</v>
      </c>
      <c r="L95" s="2">
        <f t="shared" si="2"/>
        <v>16</v>
      </c>
      <c r="M95" s="2">
        <v>22</v>
      </c>
      <c r="N95" s="2" t="s">
        <v>210</v>
      </c>
      <c r="P95" s="2" t="s">
        <v>29</v>
      </c>
      <c r="Q95" s="2" t="s">
        <v>475</v>
      </c>
      <c r="R95" s="2" t="s">
        <v>273</v>
      </c>
      <c r="S95" s="2" t="s">
        <v>21</v>
      </c>
      <c r="T95" s="2" t="s">
        <v>21</v>
      </c>
      <c r="U95" s="2" t="s">
        <v>25</v>
      </c>
      <c r="V95" s="2" t="s">
        <v>24</v>
      </c>
      <c r="W95" s="2" t="s">
        <v>25</v>
      </c>
      <c r="X95" s="2" t="s">
        <v>21</v>
      </c>
      <c r="Y95" s="2" t="s">
        <v>21</v>
      </c>
      <c r="Z95" s="2" t="s">
        <v>476</v>
      </c>
      <c r="AA95" s="2" t="s">
        <v>21</v>
      </c>
      <c r="AB95" s="2">
        <v>0</v>
      </c>
      <c r="AC95" s="2" t="s">
        <v>209</v>
      </c>
    </row>
    <row r="96" spans="1:29" x14ac:dyDescent="0.2">
      <c r="A96" s="3" t="s">
        <v>367</v>
      </c>
      <c r="B96" s="3" t="s">
        <v>34</v>
      </c>
      <c r="C96" s="2" t="s">
        <v>526</v>
      </c>
      <c r="D96" s="4">
        <v>25830654</v>
      </c>
      <c r="E96" s="2" t="s">
        <v>33</v>
      </c>
      <c r="F96" s="2" t="s">
        <v>586</v>
      </c>
      <c r="G96" s="2">
        <v>12</v>
      </c>
      <c r="H96" s="2">
        <v>12</v>
      </c>
      <c r="J96" s="2">
        <v>12</v>
      </c>
      <c r="K96" s="2" t="s">
        <v>372</v>
      </c>
      <c r="L96" s="2">
        <f t="shared" si="2"/>
        <v>24</v>
      </c>
      <c r="M96" s="2">
        <v>47</v>
      </c>
      <c r="N96" s="2" t="s">
        <v>189</v>
      </c>
      <c r="O96" s="2" t="s">
        <v>191</v>
      </c>
      <c r="P96" s="2" t="s">
        <v>29</v>
      </c>
      <c r="Q96" s="2" t="s">
        <v>72</v>
      </c>
      <c r="R96" s="2" t="s">
        <v>30</v>
      </c>
      <c r="S96" s="2" t="s">
        <v>369</v>
      </c>
      <c r="T96" s="2" t="s">
        <v>103</v>
      </c>
      <c r="U96" s="2" t="s">
        <v>24</v>
      </c>
      <c r="V96" s="2" t="s">
        <v>24</v>
      </c>
      <c r="W96" s="2" t="s">
        <v>579</v>
      </c>
      <c r="X96" s="2">
        <v>6</v>
      </c>
      <c r="Y96" s="2">
        <v>6</v>
      </c>
      <c r="Z96" s="2" t="s">
        <v>368</v>
      </c>
      <c r="AA96" s="2" t="s">
        <v>21</v>
      </c>
      <c r="AB96" s="2">
        <v>0</v>
      </c>
      <c r="AC96" s="2" t="s">
        <v>581</v>
      </c>
    </row>
    <row r="97" spans="1:29" x14ac:dyDescent="0.2">
      <c r="A97" s="3" t="s">
        <v>187</v>
      </c>
      <c r="B97" s="3" t="s">
        <v>266</v>
      </c>
      <c r="C97" s="2" t="s">
        <v>540</v>
      </c>
      <c r="D97" s="4">
        <v>25525775</v>
      </c>
      <c r="E97" s="2" t="s">
        <v>46</v>
      </c>
      <c r="F97" s="2" t="s">
        <v>19</v>
      </c>
      <c r="G97" s="2">
        <v>30</v>
      </c>
      <c r="H97" s="2">
        <v>120</v>
      </c>
      <c r="I97" s="2" t="s">
        <v>268</v>
      </c>
      <c r="J97" s="2">
        <v>0</v>
      </c>
      <c r="L97" s="2">
        <f t="shared" si="2"/>
        <v>150</v>
      </c>
      <c r="M97" s="2">
        <v>150</v>
      </c>
      <c r="N97" s="2" t="s">
        <v>267</v>
      </c>
      <c r="P97" s="2" t="s">
        <v>29</v>
      </c>
      <c r="Q97" s="2" t="s">
        <v>72</v>
      </c>
      <c r="R97" s="2" t="s">
        <v>21</v>
      </c>
      <c r="S97" s="2" t="s">
        <v>21</v>
      </c>
      <c r="T97" s="2" t="s">
        <v>21</v>
      </c>
      <c r="U97" s="2" t="s">
        <v>42</v>
      </c>
      <c r="V97" s="2" t="s">
        <v>24</v>
      </c>
      <c r="W97" s="2" t="s">
        <v>25</v>
      </c>
      <c r="X97" s="2" t="s">
        <v>21</v>
      </c>
      <c r="Y97" s="2" t="s">
        <v>21</v>
      </c>
      <c r="Z97" s="2" t="s">
        <v>21</v>
      </c>
      <c r="AA97" s="2" t="s">
        <v>21</v>
      </c>
      <c r="AB97" s="2">
        <v>0</v>
      </c>
      <c r="AC97" s="3"/>
    </row>
    <row r="98" spans="1:29" x14ac:dyDescent="0.2">
      <c r="A98" s="3" t="s">
        <v>573</v>
      </c>
      <c r="B98" s="3" t="s">
        <v>259</v>
      </c>
      <c r="C98" s="2" t="s">
        <v>559</v>
      </c>
      <c r="D98" s="3" t="s">
        <v>574</v>
      </c>
      <c r="E98" s="2" t="s">
        <v>46</v>
      </c>
      <c r="F98" s="2" t="s">
        <v>486</v>
      </c>
      <c r="G98" s="2">
        <v>8</v>
      </c>
      <c r="H98" s="2">
        <v>34</v>
      </c>
      <c r="I98" s="2" t="s">
        <v>575</v>
      </c>
      <c r="J98" s="2">
        <v>0</v>
      </c>
      <c r="L98" s="2">
        <f t="shared" si="2"/>
        <v>42</v>
      </c>
      <c r="M98" s="2">
        <v>42</v>
      </c>
      <c r="N98" s="2" t="s">
        <v>189</v>
      </c>
      <c r="P98" s="2" t="s">
        <v>29</v>
      </c>
      <c r="Q98" s="2" t="s">
        <v>72</v>
      </c>
      <c r="R98" s="2" t="s">
        <v>21</v>
      </c>
      <c r="S98" s="2" t="s">
        <v>308</v>
      </c>
      <c r="T98" s="2" t="s">
        <v>21</v>
      </c>
      <c r="U98" s="2" t="s">
        <v>42</v>
      </c>
      <c r="V98" s="2" t="s">
        <v>24</v>
      </c>
      <c r="W98" s="2" t="s">
        <v>25</v>
      </c>
      <c r="X98" s="2">
        <v>122</v>
      </c>
      <c r="Y98" s="2">
        <v>67</v>
      </c>
      <c r="Z98" s="2" t="s">
        <v>21</v>
      </c>
      <c r="AA98" s="2" t="s">
        <v>21</v>
      </c>
      <c r="AB98" s="2" t="s">
        <v>580</v>
      </c>
      <c r="AC98" s="2" t="s">
        <v>577</v>
      </c>
    </row>
    <row r="99" spans="1:29" x14ac:dyDescent="0.2">
      <c r="A99" s="3" t="s">
        <v>305</v>
      </c>
      <c r="B99" s="3" t="s">
        <v>259</v>
      </c>
      <c r="C99" s="2" t="s">
        <v>559</v>
      </c>
      <c r="D99" s="4" t="s">
        <v>306</v>
      </c>
      <c r="E99" s="2" t="s">
        <v>46</v>
      </c>
      <c r="F99" s="2" t="s">
        <v>486</v>
      </c>
      <c r="G99" s="2">
        <v>90</v>
      </c>
      <c r="H99" s="2">
        <v>99</v>
      </c>
      <c r="I99" s="2" t="s">
        <v>307</v>
      </c>
      <c r="J99" s="2">
        <v>0</v>
      </c>
      <c r="L99" s="2">
        <f t="shared" si="2"/>
        <v>189</v>
      </c>
      <c r="M99" s="2">
        <v>216</v>
      </c>
      <c r="N99" s="2" t="s">
        <v>189</v>
      </c>
      <c r="P99" s="2" t="s">
        <v>29</v>
      </c>
      <c r="Q99" s="2" t="s">
        <v>72</v>
      </c>
      <c r="R99" s="2" t="s">
        <v>21</v>
      </c>
      <c r="S99" s="2" t="s">
        <v>308</v>
      </c>
      <c r="T99" s="2" t="s">
        <v>21</v>
      </c>
      <c r="U99" s="2" t="s">
        <v>42</v>
      </c>
      <c r="V99" s="2" t="s">
        <v>24</v>
      </c>
      <c r="W99" s="2" t="s">
        <v>25</v>
      </c>
      <c r="X99" s="2">
        <v>122</v>
      </c>
      <c r="Y99" s="2">
        <v>67</v>
      </c>
      <c r="Z99" s="2" t="s">
        <v>21</v>
      </c>
      <c r="AA99" s="2" t="s">
        <v>21</v>
      </c>
      <c r="AB99" s="2">
        <v>1</v>
      </c>
      <c r="AC99" s="2" t="s">
        <v>576</v>
      </c>
    </row>
    <row r="100" spans="1:29" ht="16" x14ac:dyDescent="0.2">
      <c r="A100" s="3" t="s">
        <v>175</v>
      </c>
      <c r="B100" s="9" t="s">
        <v>89</v>
      </c>
      <c r="C100" s="2" t="s">
        <v>520</v>
      </c>
      <c r="D100" s="4">
        <v>25840722</v>
      </c>
      <c r="E100" s="2" t="s">
        <v>46</v>
      </c>
      <c r="F100" s="2" t="s">
        <v>486</v>
      </c>
      <c r="G100" s="2">
        <v>0</v>
      </c>
      <c r="H100" s="2">
        <v>20</v>
      </c>
      <c r="I100" s="2" t="s">
        <v>101</v>
      </c>
      <c r="J100" s="2">
        <v>0</v>
      </c>
      <c r="L100" s="2">
        <f t="shared" si="2"/>
        <v>20</v>
      </c>
      <c r="M100" s="2">
        <v>40</v>
      </c>
      <c r="N100" s="2" t="s">
        <v>210</v>
      </c>
      <c r="P100" s="2" t="s">
        <v>29</v>
      </c>
      <c r="Q100" s="2" t="s">
        <v>72</v>
      </c>
      <c r="R100" s="2" t="s">
        <v>21</v>
      </c>
      <c r="S100" s="2" t="s">
        <v>21</v>
      </c>
      <c r="T100" s="2" t="s">
        <v>21</v>
      </c>
      <c r="U100" s="2" t="s">
        <v>42</v>
      </c>
      <c r="V100" s="2" t="s">
        <v>24</v>
      </c>
      <c r="W100" s="2" t="s">
        <v>25</v>
      </c>
      <c r="X100" s="2">
        <v>12</v>
      </c>
      <c r="Y100" s="2">
        <v>8</v>
      </c>
      <c r="Z100" s="2" t="s">
        <v>225</v>
      </c>
      <c r="AA100" s="2" t="s">
        <v>21</v>
      </c>
      <c r="AB100" s="2" t="s">
        <v>580</v>
      </c>
    </row>
    <row r="101" spans="1:29" x14ac:dyDescent="0.2">
      <c r="A101" s="3" t="s">
        <v>437</v>
      </c>
      <c r="B101" s="3" t="s">
        <v>438</v>
      </c>
      <c r="C101" s="2" t="s">
        <v>548</v>
      </c>
      <c r="D101" s="4">
        <v>16354186</v>
      </c>
      <c r="E101" s="2" t="s">
        <v>46</v>
      </c>
      <c r="F101" s="2" t="s">
        <v>19</v>
      </c>
      <c r="G101" s="2">
        <v>0</v>
      </c>
      <c r="H101" s="2">
        <v>6</v>
      </c>
      <c r="J101" s="2">
        <v>0</v>
      </c>
      <c r="L101" s="2">
        <f t="shared" si="2"/>
        <v>6</v>
      </c>
      <c r="M101" s="2">
        <v>6</v>
      </c>
      <c r="N101" s="2" t="s">
        <v>189</v>
      </c>
      <c r="P101" s="2" t="s">
        <v>29</v>
      </c>
      <c r="Q101" s="2" t="s">
        <v>72</v>
      </c>
      <c r="R101" s="2" t="s">
        <v>30</v>
      </c>
      <c r="S101" s="2" t="s">
        <v>21</v>
      </c>
      <c r="T101" s="2" t="s">
        <v>21</v>
      </c>
      <c r="U101" s="2" t="s">
        <v>24</v>
      </c>
      <c r="V101" s="2" t="s">
        <v>24</v>
      </c>
      <c r="W101" s="2" t="s">
        <v>439</v>
      </c>
      <c r="X101" s="2" t="s">
        <v>21</v>
      </c>
      <c r="Y101" s="2" t="s">
        <v>21</v>
      </c>
      <c r="Z101" s="2" t="s">
        <v>21</v>
      </c>
      <c r="AA101" s="2" t="s">
        <v>21</v>
      </c>
      <c r="AB101" s="2">
        <v>0</v>
      </c>
      <c r="AC101" s="2" t="s">
        <v>592</v>
      </c>
    </row>
    <row r="102" spans="1:29" x14ac:dyDescent="0.2">
      <c r="A102" s="3" t="s">
        <v>384</v>
      </c>
      <c r="B102" s="3" t="s">
        <v>385</v>
      </c>
      <c r="C102" s="2" t="s">
        <v>531</v>
      </c>
      <c r="D102" s="4">
        <v>25897967</v>
      </c>
      <c r="E102" s="2" t="s">
        <v>46</v>
      </c>
      <c r="F102" s="2" t="s">
        <v>486</v>
      </c>
      <c r="G102" s="2">
        <v>12</v>
      </c>
      <c r="H102" s="2">
        <v>12</v>
      </c>
      <c r="I102" s="2" t="s">
        <v>386</v>
      </c>
      <c r="J102" s="2">
        <v>0</v>
      </c>
      <c r="L102" s="2">
        <f t="shared" si="2"/>
        <v>24</v>
      </c>
      <c r="M102" s="2">
        <v>36</v>
      </c>
      <c r="N102" s="2" t="s">
        <v>189</v>
      </c>
      <c r="P102" s="2" t="s">
        <v>29</v>
      </c>
      <c r="Q102" s="2" t="s">
        <v>72</v>
      </c>
      <c r="R102" s="2" t="s">
        <v>21</v>
      </c>
      <c r="S102" s="2" t="s">
        <v>21</v>
      </c>
      <c r="T102" s="2" t="s">
        <v>103</v>
      </c>
      <c r="U102" s="2" t="s">
        <v>42</v>
      </c>
      <c r="V102" s="2" t="s">
        <v>24</v>
      </c>
      <c r="W102" s="2" t="s">
        <v>25</v>
      </c>
      <c r="X102" s="2">
        <v>14</v>
      </c>
      <c r="Y102" s="2">
        <v>10</v>
      </c>
      <c r="Z102" s="2" t="s">
        <v>387</v>
      </c>
      <c r="AA102" s="2" t="s">
        <v>21</v>
      </c>
      <c r="AB102" s="2" t="s">
        <v>580</v>
      </c>
    </row>
    <row r="103" spans="1:29" x14ac:dyDescent="0.2">
      <c r="A103" s="3" t="s">
        <v>311</v>
      </c>
      <c r="B103" s="3" t="s">
        <v>319</v>
      </c>
      <c r="C103" s="2" t="s">
        <v>562</v>
      </c>
      <c r="D103" s="4">
        <v>16858420</v>
      </c>
      <c r="E103" s="2" t="s">
        <v>46</v>
      </c>
      <c r="F103" s="2" t="s">
        <v>19</v>
      </c>
      <c r="G103" s="2">
        <v>0</v>
      </c>
      <c r="H103" s="2">
        <v>13</v>
      </c>
      <c r="I103" s="2" t="s">
        <v>101</v>
      </c>
      <c r="J103" s="2">
        <v>0</v>
      </c>
      <c r="L103" s="2">
        <f t="shared" si="2"/>
        <v>13</v>
      </c>
      <c r="M103" s="2">
        <v>26</v>
      </c>
      <c r="N103" s="2" t="s">
        <v>189</v>
      </c>
      <c r="P103" s="2" t="s">
        <v>29</v>
      </c>
      <c r="Q103" s="2" t="s">
        <v>72</v>
      </c>
      <c r="R103" s="2" t="s">
        <v>21</v>
      </c>
      <c r="S103" s="2" t="s">
        <v>21</v>
      </c>
      <c r="T103" s="2" t="s">
        <v>321</v>
      </c>
      <c r="U103" s="2" t="s">
        <v>42</v>
      </c>
      <c r="V103" s="2" t="s">
        <v>24</v>
      </c>
      <c r="W103" s="2" t="s">
        <v>25</v>
      </c>
      <c r="X103" s="2">
        <v>11</v>
      </c>
      <c r="Y103" s="2">
        <v>2</v>
      </c>
      <c r="Z103" s="2" t="s">
        <v>322</v>
      </c>
      <c r="AA103" s="2" t="s">
        <v>21</v>
      </c>
      <c r="AB103" s="2">
        <v>0</v>
      </c>
      <c r="AC103" s="2" t="s">
        <v>209</v>
      </c>
    </row>
    <row r="104" spans="1:29" x14ac:dyDescent="0.2">
      <c r="A104" s="3" t="s">
        <v>408</v>
      </c>
      <c r="B104" s="3" t="s">
        <v>89</v>
      </c>
      <c r="C104" s="2" t="s">
        <v>520</v>
      </c>
      <c r="D104" s="4">
        <v>26251673</v>
      </c>
      <c r="E104" s="2" t="s">
        <v>46</v>
      </c>
      <c r="F104" s="2" t="s">
        <v>486</v>
      </c>
      <c r="G104" s="2">
        <v>0</v>
      </c>
      <c r="H104" s="2">
        <v>14</v>
      </c>
      <c r="I104" s="2" t="s">
        <v>101</v>
      </c>
      <c r="J104" s="2">
        <v>0</v>
      </c>
      <c r="L104" s="2">
        <f t="shared" si="2"/>
        <v>14</v>
      </c>
      <c r="M104" s="2">
        <v>28</v>
      </c>
      <c r="N104" s="2" t="s">
        <v>189</v>
      </c>
      <c r="P104" s="2" t="s">
        <v>29</v>
      </c>
      <c r="Q104" s="2" t="s">
        <v>72</v>
      </c>
      <c r="R104" s="2" t="s">
        <v>21</v>
      </c>
      <c r="S104" s="2" t="s">
        <v>21</v>
      </c>
      <c r="T104" s="2" t="s">
        <v>95</v>
      </c>
      <c r="U104" s="2" t="s">
        <v>25</v>
      </c>
      <c r="V104" s="2" t="s">
        <v>24</v>
      </c>
      <c r="W104" s="2" t="s">
        <v>25</v>
      </c>
      <c r="X104" s="2">
        <v>8</v>
      </c>
      <c r="Y104" s="2">
        <v>6</v>
      </c>
      <c r="Z104" s="2" t="s">
        <v>409</v>
      </c>
      <c r="AA104" s="2" t="s">
        <v>21</v>
      </c>
      <c r="AB104" s="2">
        <v>0</v>
      </c>
    </row>
    <row r="105" spans="1:29" x14ac:dyDescent="0.2">
      <c r="A105" s="3" t="s">
        <v>163</v>
      </c>
      <c r="B105" s="3" t="s">
        <v>39</v>
      </c>
      <c r="C105" s="2" t="s">
        <v>549</v>
      </c>
      <c r="D105" s="4">
        <v>26763436</v>
      </c>
      <c r="E105" s="2" t="s">
        <v>46</v>
      </c>
      <c r="F105" s="2" t="s">
        <v>19</v>
      </c>
      <c r="G105" s="2">
        <v>0</v>
      </c>
      <c r="H105" s="2">
        <v>27</v>
      </c>
      <c r="I105" s="2" t="s">
        <v>204</v>
      </c>
      <c r="J105" s="2">
        <v>0</v>
      </c>
      <c r="L105" s="2">
        <f t="shared" si="2"/>
        <v>27</v>
      </c>
      <c r="M105" s="2">
        <v>27</v>
      </c>
      <c r="N105" s="2" t="s">
        <v>189</v>
      </c>
      <c r="O105" s="2" t="s">
        <v>207</v>
      </c>
      <c r="P105" s="2" t="s">
        <v>29</v>
      </c>
      <c r="Q105" s="2" t="s">
        <v>72</v>
      </c>
      <c r="R105" s="2" t="s">
        <v>21</v>
      </c>
      <c r="S105" s="2" t="s">
        <v>21</v>
      </c>
      <c r="T105" s="2" t="s">
        <v>103</v>
      </c>
      <c r="U105" s="2" t="s">
        <v>42</v>
      </c>
      <c r="V105" s="2" t="s">
        <v>24</v>
      </c>
      <c r="W105" s="2" t="s">
        <v>25</v>
      </c>
      <c r="X105" s="2" t="s">
        <v>21</v>
      </c>
      <c r="Y105" s="2" t="s">
        <v>21</v>
      </c>
      <c r="Z105" s="2" t="s">
        <v>21</v>
      </c>
      <c r="AA105" s="2" t="s">
        <v>164</v>
      </c>
      <c r="AB105" s="6">
        <v>0</v>
      </c>
      <c r="AC105" s="2" t="s">
        <v>165</v>
      </c>
    </row>
    <row r="106" spans="1:29" x14ac:dyDescent="0.2">
      <c r="A106" s="3" t="s">
        <v>115</v>
      </c>
      <c r="B106" s="3" t="s">
        <v>84</v>
      </c>
      <c r="C106" s="2" t="s">
        <v>527</v>
      </c>
      <c r="D106" s="4">
        <v>28570274</v>
      </c>
      <c r="E106" s="2" t="s">
        <v>46</v>
      </c>
      <c r="F106" s="2" t="s">
        <v>19</v>
      </c>
      <c r="G106" s="2">
        <v>2</v>
      </c>
      <c r="H106" s="2">
        <v>3</v>
      </c>
      <c r="J106" s="2">
        <v>0</v>
      </c>
      <c r="L106" s="2">
        <f t="shared" si="2"/>
        <v>5</v>
      </c>
      <c r="M106" s="2">
        <v>5</v>
      </c>
      <c r="N106" s="2" t="s">
        <v>189</v>
      </c>
      <c r="P106" s="2" t="s">
        <v>29</v>
      </c>
      <c r="Q106" s="2" t="s">
        <v>72</v>
      </c>
      <c r="R106" s="2" t="s">
        <v>21</v>
      </c>
      <c r="S106" s="2" t="s">
        <v>21</v>
      </c>
      <c r="T106" s="2" t="s">
        <v>82</v>
      </c>
      <c r="U106" s="2" t="s">
        <v>24</v>
      </c>
      <c r="V106" s="2" t="s">
        <v>24</v>
      </c>
      <c r="W106" s="2" t="s">
        <v>25</v>
      </c>
      <c r="X106" s="2">
        <v>1</v>
      </c>
      <c r="Y106" s="2">
        <v>4</v>
      </c>
      <c r="Z106" s="2" t="s">
        <v>88</v>
      </c>
      <c r="AA106" s="2" t="s">
        <v>21</v>
      </c>
      <c r="AB106" s="6">
        <v>0</v>
      </c>
      <c r="AC106" s="2" t="s">
        <v>117</v>
      </c>
    </row>
    <row r="107" spans="1:29" x14ac:dyDescent="0.2">
      <c r="A107" s="5" t="s">
        <v>87</v>
      </c>
      <c r="B107" s="5" t="s">
        <v>84</v>
      </c>
      <c r="C107" s="2" t="s">
        <v>527</v>
      </c>
      <c r="D107" s="13" t="s">
        <v>21</v>
      </c>
      <c r="E107" s="6" t="s">
        <v>46</v>
      </c>
      <c r="F107" s="2" t="s">
        <v>19</v>
      </c>
      <c r="G107" s="2">
        <v>2</v>
      </c>
      <c r="H107" s="2">
        <v>3</v>
      </c>
      <c r="J107" s="2">
        <v>0</v>
      </c>
      <c r="L107" s="2">
        <f t="shared" si="2"/>
        <v>5</v>
      </c>
      <c r="M107" s="2">
        <v>5</v>
      </c>
      <c r="N107" s="2" t="s">
        <v>189</v>
      </c>
      <c r="P107" s="2" t="s">
        <v>29</v>
      </c>
      <c r="Q107" s="2" t="s">
        <v>72</v>
      </c>
      <c r="R107" s="2" t="s">
        <v>85</v>
      </c>
      <c r="S107" s="2" t="s">
        <v>21</v>
      </c>
      <c r="T107" s="2" t="s">
        <v>82</v>
      </c>
      <c r="U107" s="2" t="s">
        <v>24</v>
      </c>
      <c r="V107" s="2" t="s">
        <v>24</v>
      </c>
      <c r="W107" s="2" t="s">
        <v>25</v>
      </c>
      <c r="X107" s="2">
        <v>1</v>
      </c>
      <c r="Y107" s="2">
        <v>4</v>
      </c>
      <c r="Z107" s="2" t="s">
        <v>88</v>
      </c>
      <c r="AA107" s="2" t="s">
        <v>21</v>
      </c>
      <c r="AB107" s="6">
        <v>0</v>
      </c>
    </row>
    <row r="108" spans="1:29" x14ac:dyDescent="0.2">
      <c r="A108" s="3" t="s">
        <v>113</v>
      </c>
      <c r="B108" s="3" t="s">
        <v>84</v>
      </c>
      <c r="C108" s="2" t="s">
        <v>527</v>
      </c>
      <c r="D108" s="4">
        <v>28570274</v>
      </c>
      <c r="E108" s="2" t="s">
        <v>46</v>
      </c>
      <c r="F108" s="2" t="s">
        <v>19</v>
      </c>
      <c r="G108" s="2">
        <v>3</v>
      </c>
      <c r="H108" s="2">
        <v>3</v>
      </c>
      <c r="J108" s="2">
        <v>0</v>
      </c>
      <c r="L108" s="2">
        <f t="shared" si="2"/>
        <v>6</v>
      </c>
      <c r="M108" s="2">
        <v>6</v>
      </c>
      <c r="N108" s="2" t="s">
        <v>189</v>
      </c>
      <c r="P108" s="2" t="s">
        <v>29</v>
      </c>
      <c r="Q108" s="2" t="s">
        <v>72</v>
      </c>
      <c r="R108" s="2" t="s">
        <v>21</v>
      </c>
      <c r="S108" s="2" t="s">
        <v>21</v>
      </c>
      <c r="T108" s="2" t="s">
        <v>82</v>
      </c>
      <c r="U108" s="2" t="s">
        <v>24</v>
      </c>
      <c r="V108" s="2" t="s">
        <v>24</v>
      </c>
      <c r="W108" s="2" t="s">
        <v>25</v>
      </c>
      <c r="X108" s="2">
        <v>3</v>
      </c>
      <c r="Y108" s="2">
        <v>3</v>
      </c>
      <c r="Z108" s="2" t="s">
        <v>114</v>
      </c>
      <c r="AA108" s="2" t="s">
        <v>21</v>
      </c>
      <c r="AB108" s="6">
        <v>0</v>
      </c>
      <c r="AC108" s="2" t="s">
        <v>116</v>
      </c>
    </row>
    <row r="109" spans="1:29" x14ac:dyDescent="0.2">
      <c r="A109" s="5" t="s">
        <v>83</v>
      </c>
      <c r="B109" s="5" t="s">
        <v>84</v>
      </c>
      <c r="C109" s="2" t="s">
        <v>527</v>
      </c>
      <c r="D109" s="13" t="s">
        <v>21</v>
      </c>
      <c r="E109" s="6" t="s">
        <v>46</v>
      </c>
      <c r="F109" s="2" t="s">
        <v>19</v>
      </c>
      <c r="G109" s="2">
        <v>2</v>
      </c>
      <c r="H109" s="2">
        <v>3</v>
      </c>
      <c r="J109" s="2">
        <v>0</v>
      </c>
      <c r="L109" s="2">
        <f t="shared" si="2"/>
        <v>5</v>
      </c>
      <c r="M109" s="2">
        <v>5</v>
      </c>
      <c r="N109" s="2" t="s">
        <v>189</v>
      </c>
      <c r="P109" s="2" t="s">
        <v>29</v>
      </c>
      <c r="Q109" s="2" t="s">
        <v>72</v>
      </c>
      <c r="R109" s="2" t="s">
        <v>85</v>
      </c>
      <c r="S109" s="2" t="s">
        <v>21</v>
      </c>
      <c r="T109" s="2" t="s">
        <v>82</v>
      </c>
      <c r="U109" s="2" t="s">
        <v>24</v>
      </c>
      <c r="V109" s="2" t="s">
        <v>24</v>
      </c>
      <c r="W109" s="2" t="s">
        <v>25</v>
      </c>
      <c r="X109" s="2">
        <v>3</v>
      </c>
      <c r="Y109" s="2">
        <v>2</v>
      </c>
      <c r="Z109" s="2" t="s">
        <v>86</v>
      </c>
      <c r="AA109" s="2" t="s">
        <v>21</v>
      </c>
      <c r="AB109" s="6">
        <v>0</v>
      </c>
    </row>
    <row r="110" spans="1:29" x14ac:dyDescent="0.2">
      <c r="A110" s="3" t="s">
        <v>291</v>
      </c>
      <c r="B110" s="3" t="s">
        <v>288</v>
      </c>
      <c r="C110" s="2" t="s">
        <v>543</v>
      </c>
      <c r="D110" s="4">
        <v>26950935</v>
      </c>
      <c r="E110" s="2" t="s">
        <v>271</v>
      </c>
      <c r="F110" s="2" t="s">
        <v>272</v>
      </c>
      <c r="G110" s="2">
        <v>149</v>
      </c>
      <c r="H110" s="2">
        <v>276</v>
      </c>
      <c r="I110" s="2" t="s">
        <v>274</v>
      </c>
      <c r="J110" s="2">
        <v>3</v>
      </c>
      <c r="L110" s="2">
        <f t="shared" si="2"/>
        <v>425</v>
      </c>
      <c r="M110" s="2">
        <v>425</v>
      </c>
      <c r="N110" s="2" t="s">
        <v>275</v>
      </c>
      <c r="P110" s="2" t="s">
        <v>29</v>
      </c>
      <c r="Q110" s="2" t="s">
        <v>45</v>
      </c>
      <c r="R110" s="2" t="s">
        <v>273</v>
      </c>
      <c r="S110" s="2" t="s">
        <v>21</v>
      </c>
      <c r="T110" s="2" t="s">
        <v>21</v>
      </c>
      <c r="U110" s="2" t="s">
        <v>25</v>
      </c>
      <c r="V110" s="2" t="s">
        <v>24</v>
      </c>
      <c r="W110" s="2" t="s">
        <v>25</v>
      </c>
      <c r="X110" s="2">
        <v>21</v>
      </c>
      <c r="Y110" s="2">
        <v>190</v>
      </c>
      <c r="Z110" s="2" t="s">
        <v>276</v>
      </c>
      <c r="AA110" s="2" t="s">
        <v>21</v>
      </c>
      <c r="AB110" s="2">
        <v>0</v>
      </c>
      <c r="AC110" s="2" t="s">
        <v>292</v>
      </c>
    </row>
    <row r="111" spans="1:29" x14ac:dyDescent="0.2">
      <c r="A111" s="3" t="s">
        <v>287</v>
      </c>
      <c r="B111" s="3" t="s">
        <v>288</v>
      </c>
      <c r="C111" s="2" t="s">
        <v>543</v>
      </c>
      <c r="D111" s="4">
        <v>26950935</v>
      </c>
      <c r="E111" s="2" t="s">
        <v>271</v>
      </c>
      <c r="F111" s="2" t="s">
        <v>272</v>
      </c>
      <c r="G111" s="2">
        <v>149</v>
      </c>
      <c r="H111" s="2">
        <v>276</v>
      </c>
      <c r="I111" s="2" t="s">
        <v>274</v>
      </c>
      <c r="J111" s="2">
        <v>3</v>
      </c>
      <c r="L111" s="2">
        <f t="shared" si="2"/>
        <v>425</v>
      </c>
      <c r="M111" s="2">
        <v>425</v>
      </c>
      <c r="N111" s="2" t="s">
        <v>275</v>
      </c>
      <c r="P111" s="2" t="s">
        <v>29</v>
      </c>
      <c r="Q111" s="2" t="s">
        <v>45</v>
      </c>
      <c r="R111" s="2" t="s">
        <v>273</v>
      </c>
      <c r="S111" s="2" t="s">
        <v>21</v>
      </c>
      <c r="T111" s="2" t="s">
        <v>21</v>
      </c>
      <c r="U111" s="2" t="s">
        <v>25</v>
      </c>
      <c r="V111" s="2" t="s">
        <v>24</v>
      </c>
      <c r="W111" s="2" t="s">
        <v>25</v>
      </c>
      <c r="X111" s="2">
        <v>21</v>
      </c>
      <c r="Y111" s="2">
        <v>190</v>
      </c>
      <c r="Z111" s="2" t="s">
        <v>276</v>
      </c>
      <c r="AA111" s="2" t="s">
        <v>21</v>
      </c>
      <c r="AB111" s="2">
        <v>0</v>
      </c>
      <c r="AC111" s="2" t="s">
        <v>289</v>
      </c>
    </row>
    <row r="112" spans="1:29" x14ac:dyDescent="0.2">
      <c r="A112" s="3" t="s">
        <v>283</v>
      </c>
      <c r="B112" s="3" t="s">
        <v>285</v>
      </c>
      <c r="C112" s="2" t="s">
        <v>543</v>
      </c>
      <c r="D112" s="4">
        <v>26950934</v>
      </c>
      <c r="E112" s="2" t="s">
        <v>271</v>
      </c>
      <c r="F112" s="2" t="s">
        <v>272</v>
      </c>
      <c r="G112" s="2">
        <v>149</v>
      </c>
      <c r="H112" s="2">
        <v>276</v>
      </c>
      <c r="I112" s="2" t="s">
        <v>274</v>
      </c>
      <c r="J112" s="2">
        <v>2</v>
      </c>
      <c r="L112" s="2">
        <f t="shared" si="2"/>
        <v>425</v>
      </c>
      <c r="M112" s="2">
        <v>425</v>
      </c>
      <c r="N112" s="2" t="s">
        <v>275</v>
      </c>
      <c r="P112" s="2" t="s">
        <v>29</v>
      </c>
      <c r="Q112" s="2" t="s">
        <v>45</v>
      </c>
      <c r="R112" s="2" t="s">
        <v>273</v>
      </c>
      <c r="S112" s="2" t="s">
        <v>21</v>
      </c>
      <c r="T112" s="2" t="s">
        <v>21</v>
      </c>
      <c r="U112" s="2" t="s">
        <v>25</v>
      </c>
      <c r="V112" s="2" t="s">
        <v>24</v>
      </c>
      <c r="W112" s="2" t="s">
        <v>25</v>
      </c>
      <c r="X112" s="2">
        <v>21</v>
      </c>
      <c r="Y112" s="2">
        <v>190</v>
      </c>
      <c r="Z112" s="2" t="s">
        <v>276</v>
      </c>
      <c r="AA112" s="2" t="s">
        <v>21</v>
      </c>
      <c r="AB112" s="2">
        <v>0</v>
      </c>
      <c r="AC112" s="2" t="s">
        <v>286</v>
      </c>
    </row>
    <row r="113" spans="1:29" x14ac:dyDescent="0.2">
      <c r="A113" s="3" t="s">
        <v>282</v>
      </c>
      <c r="B113" s="3" t="s">
        <v>284</v>
      </c>
      <c r="C113" s="2" t="s">
        <v>543</v>
      </c>
      <c r="D113" s="4">
        <v>26950933</v>
      </c>
      <c r="E113" s="2" t="s">
        <v>271</v>
      </c>
      <c r="F113" s="2" t="s">
        <v>272</v>
      </c>
      <c r="G113" s="2">
        <v>149</v>
      </c>
      <c r="H113" s="2">
        <v>276</v>
      </c>
      <c r="I113" s="2" t="s">
        <v>274</v>
      </c>
      <c r="J113" s="2">
        <v>1</v>
      </c>
      <c r="L113" s="2">
        <f t="shared" si="2"/>
        <v>425</v>
      </c>
      <c r="M113" s="2">
        <v>425</v>
      </c>
      <c r="N113" s="2" t="s">
        <v>275</v>
      </c>
      <c r="P113" s="2" t="s">
        <v>29</v>
      </c>
      <c r="Q113" s="2" t="s">
        <v>45</v>
      </c>
      <c r="R113" s="2" t="s">
        <v>273</v>
      </c>
      <c r="S113" s="2" t="s">
        <v>21</v>
      </c>
      <c r="T113" s="2" t="s">
        <v>21</v>
      </c>
      <c r="U113" s="2" t="s">
        <v>25</v>
      </c>
      <c r="V113" s="2" t="s">
        <v>24</v>
      </c>
      <c r="W113" s="2" t="s">
        <v>25</v>
      </c>
      <c r="X113" s="2">
        <v>21</v>
      </c>
      <c r="Y113" s="2">
        <v>190</v>
      </c>
      <c r="Z113" s="2" t="s">
        <v>276</v>
      </c>
      <c r="AA113" s="2" t="s">
        <v>21</v>
      </c>
      <c r="AB113" s="2">
        <v>0</v>
      </c>
      <c r="AC113" s="2" t="s">
        <v>290</v>
      </c>
    </row>
    <row r="114" spans="1:29" x14ac:dyDescent="0.2">
      <c r="A114" s="3" t="s">
        <v>269</v>
      </c>
      <c r="B114" s="3" t="s">
        <v>270</v>
      </c>
      <c r="C114" s="2" t="s">
        <v>543</v>
      </c>
      <c r="D114" s="4">
        <v>26950932</v>
      </c>
      <c r="E114" s="2" t="s">
        <v>271</v>
      </c>
      <c r="F114" s="2" t="s">
        <v>272</v>
      </c>
      <c r="G114" s="2">
        <v>149</v>
      </c>
      <c r="H114" s="2">
        <v>276</v>
      </c>
      <c r="I114" s="2" t="s">
        <v>274</v>
      </c>
      <c r="J114" s="2">
        <v>0</v>
      </c>
      <c r="L114" s="2">
        <f t="shared" si="2"/>
        <v>425</v>
      </c>
      <c r="M114" s="2">
        <v>1700</v>
      </c>
      <c r="N114" s="2" t="s">
        <v>275</v>
      </c>
      <c r="P114" s="2" t="s">
        <v>29</v>
      </c>
      <c r="Q114" s="2" t="s">
        <v>45</v>
      </c>
      <c r="R114" s="2" t="s">
        <v>273</v>
      </c>
      <c r="S114" s="2" t="s">
        <v>21</v>
      </c>
      <c r="T114" s="2" t="s">
        <v>21</v>
      </c>
      <c r="U114" s="2" t="s">
        <v>25</v>
      </c>
      <c r="V114" s="2" t="s">
        <v>24</v>
      </c>
      <c r="W114" s="2" t="s">
        <v>25</v>
      </c>
      <c r="X114" s="2">
        <v>21</v>
      </c>
      <c r="Y114" s="2">
        <v>190</v>
      </c>
      <c r="Z114" s="2" t="s">
        <v>276</v>
      </c>
      <c r="AA114" s="2" t="s">
        <v>21</v>
      </c>
      <c r="AB114" s="2">
        <v>0</v>
      </c>
      <c r="AC114" s="2" t="s">
        <v>277</v>
      </c>
    </row>
    <row r="115" spans="1:29" ht="16" x14ac:dyDescent="0.2">
      <c r="A115" s="3" t="s">
        <v>128</v>
      </c>
      <c r="B115" s="9" t="s">
        <v>39</v>
      </c>
      <c r="C115" s="2" t="s">
        <v>549</v>
      </c>
      <c r="D115" s="4" t="s">
        <v>129</v>
      </c>
      <c r="E115" s="2" t="s">
        <v>46</v>
      </c>
      <c r="F115" s="2" t="s">
        <v>19</v>
      </c>
      <c r="G115" s="2">
        <v>0</v>
      </c>
      <c r="H115" s="2">
        <v>12</v>
      </c>
      <c r="J115" s="2">
        <v>9</v>
      </c>
      <c r="K115" s="2" t="s">
        <v>130</v>
      </c>
      <c r="L115" s="2">
        <f t="shared" si="2"/>
        <v>12</v>
      </c>
      <c r="M115" s="2">
        <v>95</v>
      </c>
      <c r="N115" s="2" t="s">
        <v>189</v>
      </c>
      <c r="P115" s="2" t="s">
        <v>29</v>
      </c>
      <c r="Q115" s="2" t="s">
        <v>72</v>
      </c>
      <c r="R115" s="2" t="s">
        <v>21</v>
      </c>
      <c r="S115" s="2" t="s">
        <v>21</v>
      </c>
      <c r="T115" s="2" t="s">
        <v>127</v>
      </c>
      <c r="U115" s="2" t="s">
        <v>42</v>
      </c>
      <c r="V115" s="2" t="s">
        <v>24</v>
      </c>
      <c r="W115" s="2" t="s">
        <v>43</v>
      </c>
      <c r="X115" s="2" t="s">
        <v>21</v>
      </c>
      <c r="Y115" s="2" t="s">
        <v>21</v>
      </c>
      <c r="Z115" s="2" t="s">
        <v>21</v>
      </c>
      <c r="AA115" s="2" t="s">
        <v>21</v>
      </c>
      <c r="AB115" s="6">
        <v>0</v>
      </c>
      <c r="AC115" s="2" t="s">
        <v>138</v>
      </c>
    </row>
    <row r="116" spans="1:29" x14ac:dyDescent="0.2">
      <c r="A116" s="3" t="s">
        <v>401</v>
      </c>
      <c r="B116" s="3" t="s">
        <v>402</v>
      </c>
      <c r="C116" s="2" t="s">
        <v>544</v>
      </c>
      <c r="D116" s="4">
        <v>26223654</v>
      </c>
      <c r="E116" s="2" t="s">
        <v>46</v>
      </c>
      <c r="F116" s="2" t="s">
        <v>585</v>
      </c>
      <c r="G116" s="2">
        <v>5</v>
      </c>
      <c r="H116" s="2">
        <v>5</v>
      </c>
      <c r="J116" s="2">
        <v>0</v>
      </c>
      <c r="L116" s="2">
        <f t="shared" si="2"/>
        <v>10</v>
      </c>
      <c r="M116" s="2">
        <v>30</v>
      </c>
      <c r="N116" s="2" t="s">
        <v>189</v>
      </c>
      <c r="P116" s="2" t="s">
        <v>29</v>
      </c>
      <c r="Q116" s="2" t="s">
        <v>45</v>
      </c>
      <c r="R116" s="2" t="s">
        <v>405</v>
      </c>
      <c r="S116" s="2" t="s">
        <v>21</v>
      </c>
      <c r="T116" s="2" t="s">
        <v>21</v>
      </c>
      <c r="U116" s="2" t="s">
        <v>25</v>
      </c>
      <c r="V116" s="2" t="s">
        <v>24</v>
      </c>
      <c r="W116" s="2" t="s">
        <v>25</v>
      </c>
      <c r="X116" s="2">
        <v>6</v>
      </c>
      <c r="Y116" s="2">
        <v>4</v>
      </c>
      <c r="Z116" s="2" t="s">
        <v>404</v>
      </c>
      <c r="AA116" s="2" t="s">
        <v>403</v>
      </c>
      <c r="AB116" s="2">
        <v>0</v>
      </c>
      <c r="AC116" s="2" t="s">
        <v>581</v>
      </c>
    </row>
    <row r="117" spans="1:29" x14ac:dyDescent="0.2">
      <c r="A117" s="3" t="s">
        <v>569</v>
      </c>
      <c r="B117" s="3" t="s">
        <v>124</v>
      </c>
      <c r="C117" s="2" t="s">
        <v>541</v>
      </c>
      <c r="D117" s="13" t="s">
        <v>21</v>
      </c>
      <c r="E117" s="2" t="s">
        <v>46</v>
      </c>
      <c r="F117" s="2" t="s">
        <v>19</v>
      </c>
      <c r="G117" s="2">
        <v>0</v>
      </c>
      <c r="H117" s="2">
        <v>32</v>
      </c>
      <c r="I117" s="2" t="s">
        <v>126</v>
      </c>
      <c r="J117" s="2">
        <v>32</v>
      </c>
      <c r="K117" s="2" t="s">
        <v>125</v>
      </c>
      <c r="L117" s="2">
        <f t="shared" si="2"/>
        <v>32</v>
      </c>
      <c r="M117" s="2">
        <v>48</v>
      </c>
      <c r="N117" s="2" t="s">
        <v>189</v>
      </c>
      <c r="P117" s="2" t="s">
        <v>29</v>
      </c>
      <c r="Q117" s="2" t="s">
        <v>72</v>
      </c>
      <c r="R117" s="2" t="s">
        <v>21</v>
      </c>
      <c r="S117" s="2" t="s">
        <v>21</v>
      </c>
      <c r="T117" s="2" t="s">
        <v>127</v>
      </c>
      <c r="U117" s="2" t="s">
        <v>24</v>
      </c>
      <c r="V117" s="2" t="s">
        <v>24</v>
      </c>
      <c r="W117" s="2" t="s">
        <v>132</v>
      </c>
      <c r="X117" s="2" t="s">
        <v>21</v>
      </c>
      <c r="Y117" s="2" t="s">
        <v>21</v>
      </c>
      <c r="Z117" s="2" t="s">
        <v>21</v>
      </c>
      <c r="AA117" s="2" t="s">
        <v>21</v>
      </c>
      <c r="AB117" s="6">
        <v>0</v>
      </c>
      <c r="AC117" s="2" t="s">
        <v>570</v>
      </c>
    </row>
    <row r="118" spans="1:29" x14ac:dyDescent="0.2">
      <c r="A118" s="3" t="s">
        <v>109</v>
      </c>
      <c r="B118" s="3" t="s">
        <v>34</v>
      </c>
      <c r="C118" s="2" t="s">
        <v>526</v>
      </c>
      <c r="D118" s="4">
        <v>26743604</v>
      </c>
      <c r="E118" s="2" t="s">
        <v>33</v>
      </c>
      <c r="F118" s="2" t="s">
        <v>586</v>
      </c>
      <c r="G118" s="2">
        <v>64</v>
      </c>
      <c r="H118" s="2">
        <v>114</v>
      </c>
      <c r="I118" s="2" t="s">
        <v>197</v>
      </c>
      <c r="J118" s="2">
        <v>0</v>
      </c>
      <c r="L118" s="2">
        <f>SUM(G118:I118)</f>
        <v>178</v>
      </c>
      <c r="M118" s="2">
        <v>219</v>
      </c>
      <c r="N118" s="2" t="s">
        <v>189</v>
      </c>
      <c r="P118" s="2" t="s">
        <v>29</v>
      </c>
      <c r="Q118" s="2" t="s">
        <v>72</v>
      </c>
      <c r="R118" s="2" t="s">
        <v>21</v>
      </c>
      <c r="S118" s="2" t="s">
        <v>21</v>
      </c>
      <c r="T118" s="2" t="s">
        <v>21</v>
      </c>
      <c r="U118" s="2" t="s">
        <v>42</v>
      </c>
      <c r="V118" s="2" t="s">
        <v>24</v>
      </c>
      <c r="W118" s="2" t="s">
        <v>25</v>
      </c>
      <c r="X118" s="2">
        <v>91</v>
      </c>
      <c r="Y118" s="2">
        <v>85</v>
      </c>
      <c r="Z118" s="2" t="s">
        <v>110</v>
      </c>
      <c r="AA118" s="2" t="s">
        <v>21</v>
      </c>
      <c r="AB118" s="6">
        <v>0</v>
      </c>
      <c r="AC118" s="2" t="s">
        <v>581</v>
      </c>
    </row>
    <row r="119" spans="1:29" x14ac:dyDescent="0.2">
      <c r="A119" s="3" t="s">
        <v>358</v>
      </c>
      <c r="B119" s="3" t="s">
        <v>57</v>
      </c>
      <c r="C119" s="2" t="s">
        <v>533</v>
      </c>
      <c r="D119" s="4">
        <v>27793094</v>
      </c>
      <c r="E119" s="2" t="s">
        <v>46</v>
      </c>
      <c r="F119" s="2" t="s">
        <v>603</v>
      </c>
      <c r="G119" s="2">
        <v>16</v>
      </c>
      <c r="H119" s="2">
        <v>18</v>
      </c>
      <c r="J119" s="2">
        <v>18</v>
      </c>
      <c r="K119" s="2" t="s">
        <v>359</v>
      </c>
      <c r="L119" s="2">
        <f t="shared" ref="L119:L131" si="3">SUM(G119:H119)</f>
        <v>34</v>
      </c>
      <c r="M119" s="2">
        <v>52</v>
      </c>
      <c r="N119" s="2" t="s">
        <v>189</v>
      </c>
      <c r="P119" s="2" t="s">
        <v>29</v>
      </c>
      <c r="Q119" s="2" t="s">
        <v>72</v>
      </c>
      <c r="R119" s="2" t="s">
        <v>21</v>
      </c>
      <c r="S119" s="2" t="s">
        <v>21</v>
      </c>
      <c r="T119" s="2" t="s">
        <v>320</v>
      </c>
      <c r="U119" s="2" t="s">
        <v>42</v>
      </c>
      <c r="V119" s="2" t="s">
        <v>24</v>
      </c>
      <c r="W119" s="2" t="s">
        <v>360</v>
      </c>
      <c r="X119" s="2">
        <v>14</v>
      </c>
      <c r="Y119" s="2">
        <v>4</v>
      </c>
      <c r="Z119" s="2" t="s">
        <v>361</v>
      </c>
      <c r="AA119" s="2" t="s">
        <v>21</v>
      </c>
      <c r="AB119" s="2">
        <v>0</v>
      </c>
    </row>
    <row r="120" spans="1:29" x14ac:dyDescent="0.2">
      <c r="A120" s="3" t="s">
        <v>375</v>
      </c>
      <c r="B120" s="3" t="s">
        <v>134</v>
      </c>
      <c r="C120" s="2" t="s">
        <v>550</v>
      </c>
      <c r="D120" s="4">
        <v>26849645</v>
      </c>
      <c r="E120" s="2" t="s">
        <v>46</v>
      </c>
      <c r="F120" s="2" t="s">
        <v>19</v>
      </c>
      <c r="G120" s="2">
        <v>10</v>
      </c>
      <c r="H120" s="2">
        <v>20</v>
      </c>
      <c r="J120" s="2">
        <v>0</v>
      </c>
      <c r="L120" s="2">
        <f t="shared" si="3"/>
        <v>30</v>
      </c>
      <c r="M120" s="2">
        <v>47</v>
      </c>
      <c r="N120" s="2" t="s">
        <v>189</v>
      </c>
      <c r="O120" s="2" t="s">
        <v>374</v>
      </c>
      <c r="P120" s="2" t="s">
        <v>29</v>
      </c>
      <c r="Q120" s="2" t="s">
        <v>72</v>
      </c>
      <c r="R120" s="2" t="s">
        <v>21</v>
      </c>
      <c r="S120" s="2" t="s">
        <v>376</v>
      </c>
      <c r="T120" s="2" t="s">
        <v>95</v>
      </c>
      <c r="U120" s="2" t="s">
        <v>42</v>
      </c>
      <c r="V120" s="2" t="s">
        <v>24</v>
      </c>
      <c r="W120" s="2" t="s">
        <v>25</v>
      </c>
      <c r="X120" s="2">
        <v>20</v>
      </c>
      <c r="Y120" s="2">
        <v>10</v>
      </c>
      <c r="Z120" s="2" t="s">
        <v>377</v>
      </c>
      <c r="AA120" s="2" t="s">
        <v>395</v>
      </c>
      <c r="AB120" s="2">
        <v>0</v>
      </c>
    </row>
    <row r="121" spans="1:29" x14ac:dyDescent="0.2">
      <c r="A121" s="3" t="s">
        <v>159</v>
      </c>
      <c r="B121" s="3" t="s">
        <v>157</v>
      </c>
      <c r="C121" s="23" t="s">
        <v>590</v>
      </c>
      <c r="D121" s="4">
        <v>26841714</v>
      </c>
      <c r="E121" s="2" t="s">
        <v>46</v>
      </c>
      <c r="F121" s="2" t="s">
        <v>19</v>
      </c>
      <c r="G121" s="2">
        <v>8</v>
      </c>
      <c r="H121" s="2">
        <v>23</v>
      </c>
      <c r="I121" s="2" t="s">
        <v>160</v>
      </c>
      <c r="J121" s="2">
        <v>0</v>
      </c>
      <c r="L121" s="2">
        <f t="shared" si="3"/>
        <v>31</v>
      </c>
      <c r="M121" s="2">
        <v>31</v>
      </c>
      <c r="N121" s="2" t="s">
        <v>205</v>
      </c>
      <c r="P121" s="2" t="s">
        <v>29</v>
      </c>
      <c r="Q121" s="2" t="s">
        <v>112</v>
      </c>
      <c r="R121" s="2" t="s">
        <v>21</v>
      </c>
      <c r="S121" s="2" t="s">
        <v>71</v>
      </c>
      <c r="T121" s="2" t="s">
        <v>103</v>
      </c>
      <c r="U121" s="2" t="s">
        <v>21</v>
      </c>
      <c r="V121" s="2" t="s">
        <v>24</v>
      </c>
      <c r="W121" s="2" t="s">
        <v>25</v>
      </c>
      <c r="X121" s="2" t="s">
        <v>21</v>
      </c>
      <c r="Y121" s="2" t="s">
        <v>21</v>
      </c>
      <c r="Z121" s="2" t="s">
        <v>161</v>
      </c>
      <c r="AA121" s="2" t="s">
        <v>21</v>
      </c>
      <c r="AB121" s="6">
        <v>0</v>
      </c>
      <c r="AC121" s="2" t="s">
        <v>162</v>
      </c>
    </row>
    <row r="122" spans="1:29" x14ac:dyDescent="0.2">
      <c r="A122" s="3" t="s">
        <v>104</v>
      </c>
      <c r="B122" s="8" t="s">
        <v>105</v>
      </c>
      <c r="C122" s="2" t="s">
        <v>524</v>
      </c>
      <c r="D122" s="4">
        <v>27811935</v>
      </c>
      <c r="E122" s="2" t="s">
        <v>46</v>
      </c>
      <c r="F122" s="2" t="s">
        <v>486</v>
      </c>
      <c r="G122" s="2">
        <v>0</v>
      </c>
      <c r="H122" s="2">
        <v>14</v>
      </c>
      <c r="I122" s="2" t="s">
        <v>101</v>
      </c>
      <c r="J122" s="2">
        <v>0</v>
      </c>
      <c r="L122" s="2">
        <f t="shared" si="3"/>
        <v>14</v>
      </c>
      <c r="M122" s="2">
        <v>28</v>
      </c>
      <c r="N122" s="2" t="s">
        <v>189</v>
      </c>
      <c r="P122" s="2" t="s">
        <v>29</v>
      </c>
      <c r="Q122" s="2" t="s">
        <v>72</v>
      </c>
      <c r="R122" s="2" t="s">
        <v>21</v>
      </c>
      <c r="S122" s="2" t="s">
        <v>21</v>
      </c>
      <c r="T122" s="2" t="s">
        <v>103</v>
      </c>
      <c r="U122" s="2" t="s">
        <v>42</v>
      </c>
      <c r="V122" s="2" t="s">
        <v>24</v>
      </c>
      <c r="W122" s="2" t="s">
        <v>25</v>
      </c>
      <c r="X122" s="2" t="s">
        <v>21</v>
      </c>
      <c r="Y122" s="2" t="s">
        <v>21</v>
      </c>
      <c r="Z122" s="2" t="s">
        <v>21</v>
      </c>
      <c r="AA122" s="2" t="s">
        <v>21</v>
      </c>
      <c r="AB122" s="6" t="s">
        <v>580</v>
      </c>
    </row>
    <row r="123" spans="1:29" x14ac:dyDescent="0.2">
      <c r="A123" s="3" t="s">
        <v>118</v>
      </c>
      <c r="B123" s="3" t="s">
        <v>39</v>
      </c>
      <c r="C123" s="2" t="s">
        <v>549</v>
      </c>
      <c r="D123" s="4">
        <v>27185339</v>
      </c>
      <c r="E123" s="2" t="s">
        <v>46</v>
      </c>
      <c r="F123" s="2" t="s">
        <v>19</v>
      </c>
      <c r="G123" s="2">
        <v>6</v>
      </c>
      <c r="H123" s="2">
        <v>27</v>
      </c>
      <c r="I123" s="2" t="s">
        <v>198</v>
      </c>
      <c r="J123" s="2">
        <v>0</v>
      </c>
      <c r="L123" s="2">
        <f t="shared" si="3"/>
        <v>33</v>
      </c>
      <c r="M123" s="2">
        <v>33</v>
      </c>
      <c r="N123" s="2" t="s">
        <v>189</v>
      </c>
      <c r="P123" s="2" t="s">
        <v>29</v>
      </c>
      <c r="Q123" s="2" t="s">
        <v>72</v>
      </c>
      <c r="R123" s="2" t="s">
        <v>21</v>
      </c>
      <c r="S123" s="2" t="s">
        <v>21</v>
      </c>
      <c r="T123" s="2" t="s">
        <v>21</v>
      </c>
      <c r="U123" s="2" t="s">
        <v>24</v>
      </c>
      <c r="V123" s="2" t="s">
        <v>24</v>
      </c>
      <c r="W123" s="2" t="s">
        <v>25</v>
      </c>
      <c r="X123" s="2" t="s">
        <v>21</v>
      </c>
      <c r="Y123" s="2" t="s">
        <v>21</v>
      </c>
      <c r="Z123" s="2" t="s">
        <v>68</v>
      </c>
      <c r="AA123" s="2" t="s">
        <v>21</v>
      </c>
      <c r="AB123" s="6">
        <v>0</v>
      </c>
    </row>
    <row r="124" spans="1:29" x14ac:dyDescent="0.2">
      <c r="A124" s="3" t="s">
        <v>122</v>
      </c>
      <c r="B124" s="3" t="s">
        <v>120</v>
      </c>
      <c r="C124" s="23" t="s">
        <v>591</v>
      </c>
      <c r="D124" s="4">
        <v>27448749</v>
      </c>
      <c r="E124" s="2" t="s">
        <v>46</v>
      </c>
      <c r="F124" s="2" t="s">
        <v>19</v>
      </c>
      <c r="G124" s="2">
        <v>20</v>
      </c>
      <c r="H124" s="2">
        <v>44</v>
      </c>
      <c r="I124" s="2" t="s">
        <v>201</v>
      </c>
      <c r="J124" s="2">
        <v>0</v>
      </c>
      <c r="L124" s="2">
        <f t="shared" si="3"/>
        <v>64</v>
      </c>
      <c r="M124" s="2">
        <v>64</v>
      </c>
      <c r="N124" s="2" t="s">
        <v>189</v>
      </c>
      <c r="O124" s="2" t="s">
        <v>202</v>
      </c>
      <c r="P124" s="2" t="s">
        <v>29</v>
      </c>
      <c r="Q124" s="2" t="s">
        <v>72</v>
      </c>
      <c r="R124" s="2" t="s">
        <v>21</v>
      </c>
      <c r="S124" s="2" t="s">
        <v>21</v>
      </c>
      <c r="T124" s="2" t="s">
        <v>121</v>
      </c>
      <c r="U124" s="2" t="s">
        <v>24</v>
      </c>
      <c r="V124" s="2" t="s">
        <v>24</v>
      </c>
      <c r="W124" s="2" t="s">
        <v>25</v>
      </c>
      <c r="X124" s="2" t="s">
        <v>21</v>
      </c>
      <c r="Y124" s="2" t="s">
        <v>21</v>
      </c>
      <c r="Z124" s="2" t="s">
        <v>21</v>
      </c>
      <c r="AA124" s="2" t="s">
        <v>21</v>
      </c>
      <c r="AB124" s="6">
        <v>0</v>
      </c>
      <c r="AC124" s="2" t="s">
        <v>123</v>
      </c>
    </row>
    <row r="125" spans="1:29" x14ac:dyDescent="0.2">
      <c r="A125" s="3" t="s">
        <v>153</v>
      </c>
      <c r="B125" s="8" t="s">
        <v>154</v>
      </c>
      <c r="C125" s="20" t="s">
        <v>589</v>
      </c>
      <c r="D125" s="4">
        <v>27152848</v>
      </c>
      <c r="E125" s="2" t="s">
        <v>46</v>
      </c>
      <c r="F125" s="2" t="s">
        <v>19</v>
      </c>
      <c r="G125" s="2">
        <v>7</v>
      </c>
      <c r="H125" s="2">
        <v>19</v>
      </c>
      <c r="J125" s="2">
        <v>0</v>
      </c>
      <c r="L125" s="2">
        <f t="shared" si="3"/>
        <v>26</v>
      </c>
      <c r="M125" s="2">
        <v>50</v>
      </c>
      <c r="N125" s="2" t="s">
        <v>189</v>
      </c>
      <c r="O125" s="2" t="s">
        <v>203</v>
      </c>
      <c r="P125" s="2" t="s">
        <v>29</v>
      </c>
      <c r="Q125" s="2" t="s">
        <v>72</v>
      </c>
      <c r="R125" s="2" t="s">
        <v>21</v>
      </c>
      <c r="S125" s="2" t="s">
        <v>155</v>
      </c>
      <c r="T125" s="2" t="s">
        <v>21</v>
      </c>
      <c r="U125" s="2" t="s">
        <v>24</v>
      </c>
      <c r="V125" s="2" t="s">
        <v>24</v>
      </c>
      <c r="W125" s="2" t="s">
        <v>25</v>
      </c>
      <c r="X125" s="2" t="s">
        <v>21</v>
      </c>
      <c r="Y125" s="2" t="s">
        <v>21</v>
      </c>
      <c r="Z125" s="2" t="s">
        <v>21</v>
      </c>
      <c r="AA125" s="2" t="s">
        <v>21</v>
      </c>
      <c r="AB125" s="6">
        <v>0</v>
      </c>
    </row>
    <row r="126" spans="1:29" x14ac:dyDescent="0.2">
      <c r="A126" s="3" t="s">
        <v>156</v>
      </c>
      <c r="B126" s="3" t="s">
        <v>157</v>
      </c>
      <c r="C126" s="23" t="s">
        <v>590</v>
      </c>
      <c r="D126" s="4">
        <v>27312025</v>
      </c>
      <c r="E126" s="2" t="s">
        <v>46</v>
      </c>
      <c r="F126" s="2" t="s">
        <v>19</v>
      </c>
      <c r="G126" s="2">
        <v>3</v>
      </c>
      <c r="H126" s="2">
        <v>5</v>
      </c>
      <c r="J126" s="2">
        <v>0</v>
      </c>
      <c r="L126" s="2">
        <f t="shared" si="3"/>
        <v>8</v>
      </c>
      <c r="M126" s="2">
        <v>8</v>
      </c>
      <c r="N126" s="2" t="s">
        <v>189</v>
      </c>
      <c r="O126" s="2" t="s">
        <v>158</v>
      </c>
      <c r="P126" s="2" t="s">
        <v>29</v>
      </c>
      <c r="Q126" s="2" t="s">
        <v>72</v>
      </c>
      <c r="R126" s="2" t="s">
        <v>21</v>
      </c>
      <c r="S126" s="2" t="s">
        <v>21</v>
      </c>
      <c r="T126" s="2" t="s">
        <v>95</v>
      </c>
      <c r="U126" s="2" t="s">
        <v>42</v>
      </c>
      <c r="V126" s="2" t="s">
        <v>24</v>
      </c>
      <c r="W126" s="2" t="s">
        <v>25</v>
      </c>
      <c r="X126" s="2" t="s">
        <v>21</v>
      </c>
      <c r="Y126" s="2" t="s">
        <v>21</v>
      </c>
      <c r="Z126" s="2" t="s">
        <v>21</v>
      </c>
      <c r="AA126" s="2" t="s">
        <v>21</v>
      </c>
      <c r="AB126" s="6">
        <v>0</v>
      </c>
    </row>
    <row r="127" spans="1:29" x14ac:dyDescent="0.2">
      <c r="A127" s="3" t="s">
        <v>119</v>
      </c>
      <c r="B127" s="8" t="s">
        <v>120</v>
      </c>
      <c r="C127" s="23" t="s">
        <v>591</v>
      </c>
      <c r="D127" s="4">
        <v>27448749</v>
      </c>
      <c r="E127" s="2" t="s">
        <v>46</v>
      </c>
      <c r="F127" s="2" t="s">
        <v>19</v>
      </c>
      <c r="G127" s="2">
        <v>20</v>
      </c>
      <c r="H127" s="2">
        <v>82</v>
      </c>
      <c r="I127" s="2" t="s">
        <v>199</v>
      </c>
      <c r="J127" s="2">
        <v>0</v>
      </c>
      <c r="L127" s="2">
        <f t="shared" si="3"/>
        <v>102</v>
      </c>
      <c r="M127" s="2">
        <v>102</v>
      </c>
      <c r="N127" s="2" t="s">
        <v>189</v>
      </c>
      <c r="O127" s="2" t="s">
        <v>200</v>
      </c>
      <c r="P127" s="2" t="s">
        <v>29</v>
      </c>
      <c r="Q127" s="2" t="s">
        <v>72</v>
      </c>
      <c r="R127" s="2" t="s">
        <v>21</v>
      </c>
      <c r="S127" s="2" t="s">
        <v>21</v>
      </c>
      <c r="T127" s="2" t="s">
        <v>121</v>
      </c>
      <c r="U127" s="2" t="s">
        <v>24</v>
      </c>
      <c r="V127" s="2" t="s">
        <v>24</v>
      </c>
      <c r="W127" s="2" t="s">
        <v>25</v>
      </c>
      <c r="X127" s="2" t="s">
        <v>21</v>
      </c>
      <c r="Y127" s="2" t="s">
        <v>21</v>
      </c>
      <c r="Z127" s="2" t="s">
        <v>21</v>
      </c>
      <c r="AA127" s="2" t="s">
        <v>21</v>
      </c>
      <c r="AB127" s="6">
        <v>0</v>
      </c>
      <c r="AC127" s="2" t="s">
        <v>123</v>
      </c>
    </row>
    <row r="128" spans="1:29" x14ac:dyDescent="0.2">
      <c r="A128" s="3" t="s">
        <v>97</v>
      </c>
      <c r="B128" s="8" t="s">
        <v>89</v>
      </c>
      <c r="C128" s="2" t="s">
        <v>520</v>
      </c>
      <c r="D128" s="4">
        <v>29031600</v>
      </c>
      <c r="E128" s="2" t="s">
        <v>46</v>
      </c>
      <c r="F128" s="2" t="s">
        <v>486</v>
      </c>
      <c r="G128" s="2">
        <v>0</v>
      </c>
      <c r="H128" s="2">
        <v>5</v>
      </c>
      <c r="I128" s="2" t="s">
        <v>98</v>
      </c>
      <c r="J128" s="2">
        <v>0</v>
      </c>
      <c r="L128" s="2">
        <f t="shared" si="3"/>
        <v>5</v>
      </c>
      <c r="M128" s="2">
        <v>25</v>
      </c>
      <c r="N128" s="2" t="s">
        <v>189</v>
      </c>
      <c r="P128" s="2" t="s">
        <v>29</v>
      </c>
      <c r="Q128" s="2" t="s">
        <v>72</v>
      </c>
      <c r="R128" s="2" t="s">
        <v>21</v>
      </c>
      <c r="S128" s="2" t="s">
        <v>71</v>
      </c>
      <c r="T128" s="2" t="s">
        <v>95</v>
      </c>
      <c r="U128" s="2" t="s">
        <v>42</v>
      </c>
      <c r="V128" s="2" t="s">
        <v>24</v>
      </c>
      <c r="W128" s="2" t="s">
        <v>25</v>
      </c>
      <c r="X128" s="2" t="s">
        <v>21</v>
      </c>
      <c r="Y128" s="2" t="s">
        <v>21</v>
      </c>
      <c r="Z128" s="2" t="s">
        <v>21</v>
      </c>
      <c r="AA128" s="2" t="s">
        <v>21</v>
      </c>
      <c r="AB128" s="6" t="s">
        <v>580</v>
      </c>
    </row>
    <row r="129" spans="1:29" x14ac:dyDescent="0.2">
      <c r="A129" s="3" t="s">
        <v>111</v>
      </c>
      <c r="B129" s="8" t="s">
        <v>81</v>
      </c>
      <c r="C129" s="2" t="s">
        <v>519</v>
      </c>
      <c r="D129" s="4" t="s">
        <v>143</v>
      </c>
      <c r="E129" s="2" t="s">
        <v>46</v>
      </c>
      <c r="F129" s="2" t="s">
        <v>19</v>
      </c>
      <c r="G129" s="2">
        <v>0</v>
      </c>
      <c r="H129" s="2">
        <v>30</v>
      </c>
      <c r="J129" s="2">
        <v>30</v>
      </c>
      <c r="K129" s="2" t="s">
        <v>149</v>
      </c>
      <c r="L129" s="2">
        <f t="shared" si="3"/>
        <v>30</v>
      </c>
      <c r="M129" s="2">
        <v>179</v>
      </c>
      <c r="N129" s="2" t="s">
        <v>189</v>
      </c>
      <c r="P129" s="2" t="s">
        <v>29</v>
      </c>
      <c r="Q129" s="2" t="s">
        <v>72</v>
      </c>
      <c r="R129" s="2" t="s">
        <v>21</v>
      </c>
      <c r="S129" s="2" t="s">
        <v>21</v>
      </c>
      <c r="T129" s="2" t="s">
        <v>21</v>
      </c>
      <c r="U129" s="2" t="s">
        <v>42</v>
      </c>
      <c r="V129" s="2" t="s">
        <v>24</v>
      </c>
      <c r="W129" s="2" t="s">
        <v>144</v>
      </c>
      <c r="X129" s="2">
        <v>24</v>
      </c>
      <c r="Y129" s="2">
        <v>6</v>
      </c>
      <c r="Z129" s="2" t="s">
        <v>145</v>
      </c>
      <c r="AA129" s="2" t="s">
        <v>146</v>
      </c>
      <c r="AB129" s="6">
        <v>0</v>
      </c>
      <c r="AC129" s="2" t="s">
        <v>584</v>
      </c>
    </row>
    <row r="130" spans="1:29" x14ac:dyDescent="0.2">
      <c r="A130" s="3" t="s">
        <v>468</v>
      </c>
      <c r="B130" s="3" t="s">
        <v>39</v>
      </c>
      <c r="C130" s="2" t="s">
        <v>549</v>
      </c>
      <c r="D130" s="4">
        <v>28977706</v>
      </c>
      <c r="E130" s="2" t="s">
        <v>46</v>
      </c>
      <c r="F130" s="2" t="s">
        <v>19</v>
      </c>
      <c r="G130" s="2">
        <v>10</v>
      </c>
      <c r="H130" s="2">
        <v>4</v>
      </c>
      <c r="I130" s="2" t="s">
        <v>469</v>
      </c>
      <c r="J130" s="2">
        <v>0</v>
      </c>
      <c r="L130" s="2">
        <f t="shared" si="3"/>
        <v>14</v>
      </c>
      <c r="M130" s="2">
        <v>22</v>
      </c>
      <c r="N130" s="2" t="s">
        <v>210</v>
      </c>
      <c r="P130" s="2" t="s">
        <v>29</v>
      </c>
      <c r="Q130" s="2" t="s">
        <v>72</v>
      </c>
      <c r="R130" s="2" t="s">
        <v>21</v>
      </c>
      <c r="S130" s="2" t="s">
        <v>21</v>
      </c>
      <c r="T130" s="2" t="s">
        <v>21</v>
      </c>
      <c r="U130" s="2" t="s">
        <v>24</v>
      </c>
      <c r="V130" s="2" t="s">
        <v>24</v>
      </c>
      <c r="W130" s="2" t="s">
        <v>25</v>
      </c>
      <c r="X130" s="2">
        <v>8</v>
      </c>
      <c r="Y130" s="2">
        <v>6</v>
      </c>
      <c r="Z130" s="2" t="s">
        <v>471</v>
      </c>
      <c r="AA130" s="2" t="s">
        <v>21</v>
      </c>
      <c r="AB130" s="2">
        <v>0</v>
      </c>
      <c r="AC130" s="2" t="s">
        <v>470</v>
      </c>
    </row>
    <row r="131" spans="1:29" ht="16" x14ac:dyDescent="0.2">
      <c r="A131" s="3" t="s">
        <v>177</v>
      </c>
      <c r="B131" s="9" t="s">
        <v>39</v>
      </c>
      <c r="C131" s="2" t="s">
        <v>549</v>
      </c>
      <c r="D131" s="4">
        <v>30121291</v>
      </c>
      <c r="E131" s="2" t="s">
        <v>46</v>
      </c>
      <c r="F131" s="2" t="s">
        <v>19</v>
      </c>
      <c r="G131" s="2">
        <v>0</v>
      </c>
      <c r="H131" s="2">
        <v>59</v>
      </c>
      <c r="I131" s="2" t="s">
        <v>235</v>
      </c>
      <c r="J131" s="2">
        <v>60</v>
      </c>
      <c r="K131" s="2" t="s">
        <v>233</v>
      </c>
      <c r="L131" s="2">
        <f t="shared" si="3"/>
        <v>59</v>
      </c>
      <c r="M131" s="2">
        <v>302</v>
      </c>
      <c r="N131" s="2" t="s">
        <v>210</v>
      </c>
      <c r="P131" s="2" t="s">
        <v>29</v>
      </c>
      <c r="Q131" s="2" t="s">
        <v>72</v>
      </c>
      <c r="R131" s="2" t="s">
        <v>21</v>
      </c>
      <c r="S131" s="2" t="s">
        <v>21</v>
      </c>
      <c r="T131" s="2" t="s">
        <v>21</v>
      </c>
      <c r="U131" s="2" t="s">
        <v>42</v>
      </c>
      <c r="V131" s="2" t="s">
        <v>24</v>
      </c>
      <c r="W131" s="2" t="s">
        <v>234</v>
      </c>
      <c r="X131" s="2">
        <v>31</v>
      </c>
      <c r="Y131" s="2">
        <v>28</v>
      </c>
      <c r="Z131" s="2" t="s">
        <v>21</v>
      </c>
      <c r="AA131" s="2" t="s">
        <v>21</v>
      </c>
      <c r="AB131" s="2">
        <v>0</v>
      </c>
    </row>
    <row r="132" spans="1:29" x14ac:dyDescent="0.2">
      <c r="M132" s="2">
        <f>SUM(M7:M131)</f>
        <v>12800</v>
      </c>
    </row>
    <row r="135" spans="1:29" x14ac:dyDescent="0.2">
      <c r="AC135" s="10"/>
    </row>
    <row r="136" spans="1:29" x14ac:dyDescent="0.2">
      <c r="AC136" s="10"/>
    </row>
    <row r="137" spans="1:29" x14ac:dyDescent="0.2">
      <c r="AC137" s="10"/>
    </row>
    <row r="138" spans="1:29" x14ac:dyDescent="0.2">
      <c r="B138" s="10"/>
      <c r="AC138" s="10"/>
    </row>
    <row r="139" spans="1:29" x14ac:dyDescent="0.2">
      <c r="B139" s="10"/>
    </row>
    <row r="140" spans="1:29" x14ac:dyDescent="0.2">
      <c r="B140" s="10"/>
      <c r="O140" s="11" t="s">
        <v>484</v>
      </c>
      <c r="S140" s="10"/>
      <c r="T140" s="10"/>
      <c r="U140" s="10"/>
    </row>
    <row r="141" spans="1:29" x14ac:dyDescent="0.2">
      <c r="O141" s="2" t="s">
        <v>210</v>
      </c>
      <c r="P141" s="2">
        <f>COUNTIF(N:N, "*AD*")</f>
        <v>31</v>
      </c>
      <c r="S141" s="10"/>
      <c r="T141" s="10"/>
      <c r="U141" s="10"/>
    </row>
    <row r="142" spans="1:29" x14ac:dyDescent="0.2">
      <c r="O142" s="2" t="s">
        <v>189</v>
      </c>
      <c r="P142" s="2">
        <f>COUNTIF(N:N, "*PSO*")</f>
        <v>100</v>
      </c>
      <c r="R142" s="10"/>
      <c r="S142" s="10"/>
      <c r="T142" s="10"/>
      <c r="U142" s="10"/>
    </row>
    <row r="143" spans="1:29" x14ac:dyDescent="0.2">
      <c r="O143" s="2" t="s">
        <v>599</v>
      </c>
      <c r="P143" s="2">
        <f>SUM(P141:P142)</f>
        <v>131</v>
      </c>
      <c r="R143" s="10"/>
      <c r="S143" s="10"/>
      <c r="T143" s="10"/>
      <c r="U143" s="10"/>
    </row>
    <row r="145" spans="15:16" x14ac:dyDescent="0.2">
      <c r="O145" s="2" t="s">
        <v>46</v>
      </c>
      <c r="P145" s="2">
        <f>COUNTIF(E:E, "*trans*")</f>
        <v>108</v>
      </c>
    </row>
    <row r="146" spans="15:16" x14ac:dyDescent="0.2">
      <c r="O146" s="2" t="s">
        <v>271</v>
      </c>
      <c r="P146" s="2">
        <f>COUNTIF(E:E,"*proteo*")</f>
        <v>6</v>
      </c>
    </row>
    <row r="147" spans="15:16" x14ac:dyDescent="0.2">
      <c r="O147" s="2" t="s">
        <v>485</v>
      </c>
      <c r="P147" s="2">
        <f>COUNTIF(E:E,"*epi*")</f>
        <v>6</v>
      </c>
    </row>
    <row r="148" spans="15:16" x14ac:dyDescent="0.2">
      <c r="O148" s="2" t="s">
        <v>602</v>
      </c>
      <c r="P148" s="2">
        <f>COUNTIF(E:E,"*miRN*")</f>
        <v>5</v>
      </c>
    </row>
    <row r="149" spans="15:16" x14ac:dyDescent="0.2">
      <c r="O149" s="2" t="s">
        <v>599</v>
      </c>
      <c r="P149" s="2">
        <f>SUM(P145:P148)</f>
        <v>125</v>
      </c>
    </row>
    <row r="151" spans="15:16" x14ac:dyDescent="0.2">
      <c r="O151" s="2" t="s">
        <v>19</v>
      </c>
      <c r="P151" s="2">
        <f>COUNTIF(F:F,"*ma*")</f>
        <v>78</v>
      </c>
    </row>
    <row r="152" spans="15:16" x14ac:dyDescent="0.2">
      <c r="O152" s="2" t="s">
        <v>486</v>
      </c>
      <c r="P152" s="2">
        <f>COUNTIF(F:F,"*RNA*")</f>
        <v>30</v>
      </c>
    </row>
    <row r="153" spans="15:16" x14ac:dyDescent="0.2">
      <c r="O153" s="2" t="s">
        <v>597</v>
      </c>
      <c r="P153" s="2">
        <f>COUNTIF(F:F,"*ethyl*")</f>
        <v>5</v>
      </c>
    </row>
    <row r="154" spans="15:16" x14ac:dyDescent="0.2">
      <c r="O154" s="2" t="s">
        <v>598</v>
      </c>
      <c r="P154" s="2">
        <f>COUNTIF(F:F,"*prote*")</f>
        <v>6</v>
      </c>
    </row>
    <row r="155" spans="15:16" x14ac:dyDescent="0.2">
      <c r="O155" s="2" t="s">
        <v>585</v>
      </c>
      <c r="P155" s="2">
        <f>COUNTIF(F:F,"*pcr*")</f>
        <v>6</v>
      </c>
    </row>
    <row r="156" spans="15:16" x14ac:dyDescent="0.2">
      <c r="O156" s="2" t="s">
        <v>599</v>
      </c>
      <c r="P156" s="2">
        <f>SUM(P151:P155)</f>
        <v>125</v>
      </c>
    </row>
  </sheetData>
  <sortState xmlns:xlrd2="http://schemas.microsoft.com/office/spreadsheetml/2017/richdata2" ref="A6:AC474">
    <sortCondition ref="A7"/>
  </sortState>
  <hyperlinks>
    <hyperlink ref="A18" r:id="rId1" display="https://www.ncbi.nlm.nih.gov/geo/query/acc.cgi?acc=GSE106087" xr:uid="{BBFF4AAC-5383-46AC-A97F-E3FB7695E9D1}"/>
    <hyperlink ref="A25" r:id="rId2" display="https://www.ncbi.nlm.nih.gov/geo/query/acc.cgi?acc=GSE114729" xr:uid="{FB57C90E-D307-46F8-8ED1-592EAADE315B}"/>
    <hyperlink ref="D25" r:id="rId3" tooltip="Link to PubMed record" display="https://www.ncbi.nlm.nih.gov/pubmed/30120937" xr:uid="{74C5F2B0-B546-4889-836C-47B3274791A3}"/>
    <hyperlink ref="A37" r:id="rId4" display="https://www.ncbi.nlm.nih.gov/geo/query/acc.cgi?acc=GSE126017" xr:uid="{9BF3F800-A4F2-48C6-A4CB-ED26339BBD9F}"/>
    <hyperlink ref="D37" r:id="rId5" tooltip="Link to PubMed record" display="https://www.ncbi.nlm.nih.gov/pubmed/30779748" xr:uid="{04CEF523-9D12-4C3C-95D1-CC973867132A}"/>
    <hyperlink ref="A19" r:id="rId6" display="https://www.ncbi.nlm.nih.gov/geo/query/acc.cgi?acc=GSE106992" xr:uid="{A81483DC-3BA7-4A29-936A-B4904EC234F0}"/>
    <hyperlink ref="D19" r:id="rId7" tooltip="Link to PubMed record" display="https://www.ncbi.nlm.nih.gov/pubmed/30703387" xr:uid="{2A97F3CE-A536-4CD8-BA4A-89562074F889}"/>
    <hyperlink ref="A35" r:id="rId8" display="https://www.ncbi.nlm.nih.gov/geo/query/acc.cgi?acc=GSE123786" xr:uid="{0EFCFB65-FCE7-4839-ACAA-C0DCA7281493}"/>
    <hyperlink ref="D35" r:id="rId9" xr:uid="{C34660BE-94D8-4F0E-BE0B-A68A8B53F86D}"/>
    <hyperlink ref="A34" r:id="rId10" display="https://www.ncbi.nlm.nih.gov/geo/query/acc.cgi?acc=GSE123785" xr:uid="{4B378C98-BC26-4C5D-986F-2F74A0B9D8E7}"/>
    <hyperlink ref="D34" r:id="rId11" xr:uid="{DC710E2D-22E4-4C07-B529-1E6DADA1AFEC}"/>
    <hyperlink ref="A33" r:id="rId12" display="https://www.ncbi.nlm.nih.gov/geo/query/acc.cgi?acc=GSE121212" xr:uid="{9AFB9D6B-F8CF-4403-B384-1AC20ABB85FD}"/>
    <hyperlink ref="D33" r:id="rId13" tooltip="Link to PubMed record" display="https://www.ncbi.nlm.nih.gov/pubmed/30641038" xr:uid="{EF69C2A0-488E-4E0B-9E9A-F0C20045434B}"/>
    <hyperlink ref="A16" r:id="rId14" display="https://www.ncbi.nlm.nih.gov/geo/query/acc.cgi?acc=GSE102725" xr:uid="{BE7F7C84-5271-4B05-A071-E83801A31889}"/>
    <hyperlink ref="D16" r:id="rId15" xr:uid="{01A56160-DFE1-4556-9190-A92F348339D0}"/>
    <hyperlink ref="A24" r:id="rId16" display="https://www.ncbi.nlm.nih.gov/geo/query/acc.cgi?acc=GSE114286" xr:uid="{4D9C0FFC-74C2-444B-9632-EA7C4C2E0203}"/>
    <hyperlink ref="D24" r:id="rId17" tooltip="Link to PubMed record" display="https://www.ncbi.nlm.nih.gov/pubmed/30341238" xr:uid="{9AAF92CC-AB22-4B22-AEEB-9FAB94431D43}"/>
    <hyperlink ref="A26" r:id="rId18" display="https://www.ncbi.nlm.nih.gov/geo/query/acc.cgi?acc=GSE115797" xr:uid="{CF0D2248-1CA4-4487-AEE9-8D1CFFD31FF3}"/>
    <hyperlink ref="D26" r:id="rId19" tooltip="Link to PubMed record" display="https://www.ncbi.nlm.nih.gov/pubmed/30092825" xr:uid="{B26A441E-C7C6-4E69-892D-BAE0ADBE94FC}"/>
    <hyperlink ref="A29" r:id="rId20" display="https://www.ncbi.nlm.nih.gov/geo/query/acc.cgi?acc=GSE117405" xr:uid="{5AAEA4FD-689F-4A19-BA5A-3112443F7D35}"/>
    <hyperlink ref="D29" r:id="rId21" tooltip="Link to PubMed record" display="https://www.ncbi.nlm.nih.gov/pubmed/30054515" xr:uid="{F9B5D721-99C8-4F5E-8965-6DED042CECF0}"/>
    <hyperlink ref="A22" r:id="rId22" display="https://www.ncbi.nlm.nih.gov/geo/query/acc.cgi?acc=GSE109248" xr:uid="{18DB5B83-6E0C-4B4C-8B63-7E12D04171D0}"/>
    <hyperlink ref="D22" r:id="rId23" tooltip="Link to PubMed record" display="https://www.ncbi.nlm.nih.gov/pubmed/29889098" xr:uid="{0C89210C-F270-4400-9165-7432BBF44B7D}"/>
    <hyperlink ref="A109" r:id="rId24" display="https://www.ncbi.nlm.nih.gov/geo/query/acc.cgi?acc=GSE68939" xr:uid="{B68871EA-7073-44CC-9B94-BB9F3BB4929F}"/>
    <hyperlink ref="A107" r:id="rId25" display="https://www.ncbi.nlm.nih.gov/geo/query/acc.cgi?acc=GSE68924" xr:uid="{7EBE0BAF-CE6A-49A3-9091-D72C86DB4370}"/>
    <hyperlink ref="A40" r:id="rId26" display="https://www.ncbi.nlm.nih.gov/geo/query/acc.cgi?acc=GSE14905" xr:uid="{189209B6-A8AF-4331-8619-0A97715CC343}"/>
    <hyperlink ref="D40" r:id="rId27" tooltip="Link to PubMed record" display="https://www.ncbi.nlm.nih.gov/pubmed/18648529" xr:uid="{74E8872D-55A5-4001-8E8D-CD13325E14BE}"/>
    <hyperlink ref="A21" r:id="rId28" display="https://www.ncbi.nlm.nih.gov/geo/query/acc.cgi?acc=GSE107871" xr:uid="{050E37F0-4034-4CB7-82B5-66521FAB0E48}"/>
    <hyperlink ref="D21" r:id="rId29" tooltip="Link to PubMed record" display="https://www.ncbi.nlm.nih.gov/pubmed/29273799" xr:uid="{EA6765B2-329C-4A2D-989B-657F7257F5A7}"/>
    <hyperlink ref="A128" r:id="rId30" display="https://www.ncbi.nlm.nih.gov/geo/query/acc.cgi?acc=GSE83645" xr:uid="{30AEF6C4-7FE4-42F6-89F8-2DB4C80FA534}"/>
    <hyperlink ref="D128" r:id="rId31" tooltip="Link to PubMed record" display="https://www.ncbi.nlm.nih.gov/pubmed/29031600" xr:uid="{F04D5895-F4A2-4868-B26F-CCD18B1E473D}"/>
    <hyperlink ref="A17" r:id="rId32" display="https://www.ncbi.nlm.nih.gov/geo/query/acc.cgi?acc=GSE103038" xr:uid="{CA277691-24C9-4420-9275-9E36B1EDD2F1}"/>
    <hyperlink ref="D17" r:id="rId33" tooltip="Link to PubMed record" display="https://www.ncbi.nlm.nih.gov/pubmed/29247660" xr:uid="{68C910A3-6D38-4659-9550-F82413ACE225}"/>
    <hyperlink ref="A122" r:id="rId34" display="https://www.ncbi.nlm.nih.gov/geo/query/acc.cgi?acc=GSE78023" xr:uid="{68C57070-3941-4619-9285-02828673B4E4}"/>
    <hyperlink ref="D122" r:id="rId35" tooltip="Link to PubMed record" display="https://www.ncbi.nlm.nih.gov/pubmed/27811935" xr:uid="{60D03CCE-4A00-4BD3-A647-679052130983}"/>
    <hyperlink ref="A15" r:id="rId36" display="https://www.ncbi.nlm.nih.gov/geo/query/acc.cgi?acc=GSE102641" xr:uid="{2356B71E-416A-4CDE-9E66-3AF365982F30}"/>
    <hyperlink ref="D15" r:id="rId37" tooltip="Link to PubMed record" display="https://www.ncbi.nlm.nih.gov/pubmed/19920355" xr:uid="{4B0B0DB7-B777-461F-BC8E-F5FF1A2CBC7F}"/>
    <hyperlink ref="A118" r:id="rId38" display="https://www.ncbi.nlm.nih.gov/geo/query/acc.cgi?acc=GSE73894" xr:uid="{3C2B67DE-C1AC-401D-97DF-E966AC15DC33}"/>
    <hyperlink ref="D118" r:id="rId39" tooltip="Link to PubMed record" display="https://www.ncbi.nlm.nih.gov/pubmed/26743604" xr:uid="{0BB6DCE8-DEC9-42D4-9423-43D6EBF33FC0}"/>
    <hyperlink ref="A108" r:id="rId40" display="https://www.ncbi.nlm.nih.gov/geo/query/acc.cgi?acc=GSE68937" xr:uid="{0BFA3EB1-67F2-4AC4-89E1-9CA3D5117EFB}"/>
    <hyperlink ref="D108" r:id="rId41" tooltip="Link to PubMed record" display="https://www.ncbi.nlm.nih.gov/pubmed/28570274" xr:uid="{DCA12F51-ACA8-4B38-BB0D-B2BDC0A2962C}"/>
    <hyperlink ref="A106" r:id="rId42" display="https://www.ncbi.nlm.nih.gov/geo/query/acc.cgi?acc=GSE68923" xr:uid="{F5EF94F7-0565-49C1-8B0E-B7A9AB6FB53C}"/>
    <hyperlink ref="D106" r:id="rId43" tooltip="Link to PubMed record" display="https://www.ncbi.nlm.nih.gov/pubmed/28570274" xr:uid="{49142C1C-4B09-433B-9F94-D9F815A4410F}"/>
    <hyperlink ref="A123" r:id="rId44" display="https://www.ncbi.nlm.nih.gov/geo/query/acc.cgi?acc=GSE78097" xr:uid="{BB606F98-C34B-4ABF-BB4A-22448993BF2D}"/>
    <hyperlink ref="D123" r:id="rId45" tooltip="Link to PubMed record" display="https://www.ncbi.nlm.nih.gov/pubmed/27185339" xr:uid="{6F7EE465-E16F-4378-9FD1-82EC845610C0}"/>
    <hyperlink ref="A127" r:id="rId46" display="https://www.ncbi.nlm.nih.gov/geo/query/acc.cgi?acc=GSE83582" xr:uid="{3AE350FA-B5CC-4E5E-BD2D-B03D0C2F2376}"/>
    <hyperlink ref="D127" r:id="rId47" tooltip="Link to PubMed record" display="https://www.ncbi.nlm.nih.gov/pubmed/27448749" xr:uid="{48F22D42-EA8E-4B59-8593-C96A9EF51715}"/>
    <hyperlink ref="A124" r:id="rId48" display="https://www.ncbi.nlm.nih.gov/geo/query/acc.cgi?acc=GSE79704" xr:uid="{FE91CD96-BB36-42D6-92E9-300ADA35A48B}"/>
    <hyperlink ref="D124" r:id="rId49" tooltip="Link to PubMed record" display="https://www.ncbi.nlm.nih.gov/pubmed/27448749" xr:uid="{BE3236D8-C861-40F6-8B96-D93055D33E42}"/>
    <hyperlink ref="A117" r:id="rId50" display="https://www.ncbi.nlm.nih.gov/geo/query/acc.cgi?acc=GSE72246" xr:uid="{9D7F5319-85B0-48D9-AFE3-9C14DE05A8C2}"/>
    <hyperlink ref="A115" r:id="rId51" display="https://www.ncbi.nlm.nih.gov/geo/query/acc.cgi?acc=GSE69967" xr:uid="{1037DCBC-46C3-44D0-A3F6-40791AB3A126}"/>
    <hyperlink ref="D115" r:id="rId52" tooltip="Link to PubMed record" display="https://www.ncbi.nlm.nih.gov/pubmed/27059729" xr:uid="{A1122271-62C1-41F8-A75B-5E5F894E6046}"/>
    <hyperlink ref="A30" r:id="rId53" display="https://www.ncbi.nlm.nih.gov/geo/query/acc.cgi?acc=GSE11903" xr:uid="{A335932F-1106-41E6-8CE4-7999887D2DAE}"/>
    <hyperlink ref="D30" r:id="rId54" tooltip="Link to PubMed record" display="https://www.ncbi.nlm.nih.gov/pubmed/19895991" xr:uid="{99DFA523-7996-41C6-9565-A6D909EAD082}"/>
    <hyperlink ref="A52" r:id="rId55" display="https://www.ncbi.nlm.nih.gov/geo/query/acc.cgi?acc=GSE30999" xr:uid="{309E550E-13A5-4714-A03B-8BE83F0B1513}"/>
    <hyperlink ref="D52" r:id="rId56" tooltip="Link to PubMed record" display="https://www.ncbi.nlm.nih.gov/pubmed/22763790" xr:uid="{E79DFD76-757E-49F3-B185-DBD35613619D}"/>
    <hyperlink ref="A129" r:id="rId57" display="https://www.ncbi.nlm.nih.gov/geo/query/acc.cgi?acc=GSE85034" xr:uid="{CE749E83-86F8-43F7-8E9A-6466D8E472B4}"/>
    <hyperlink ref="D129" r:id="rId58" tooltip="Link to PubMed record" display="https://www.ncbi.nlm.nih.gov/pubmed/27667537" xr:uid="{537A9E55-CE05-4434-A167-0C8031F86220}"/>
    <hyperlink ref="A70" r:id="rId59" display="https://www.ncbi.nlm.nih.gov/geo/query/acc.cgi?acc=GSE50614" xr:uid="{2209BA7D-B1F2-4B48-AE60-E953BF7FD794}"/>
    <hyperlink ref="D70" r:id="rId60" tooltip="Link to PubMed record" display="https://www.ncbi.nlm.nih.gov/pubmed/26556603" xr:uid="{E5B416D5-06DE-45CB-83FC-6C50DA9C2034}"/>
    <hyperlink ref="A125" r:id="rId61" display="https://www.ncbi.nlm.nih.gov/geo/query/acc.cgi?acc=GSE80047" xr:uid="{91902456-8D50-4601-BA3A-1DF3214C8C23}"/>
    <hyperlink ref="D125" r:id="rId62" tooltip="Link to PubMed record" display="https://www.ncbi.nlm.nih.gov/pubmed/27152848" xr:uid="{13D847C5-B543-4C79-B8CE-4BD9B0F91557}"/>
    <hyperlink ref="A126" r:id="rId63" display="https://www.ncbi.nlm.nih.gov/geo/query/acc.cgi?acc=GSE82140" xr:uid="{CDAA3A1F-89AB-4FD9-A32C-FACB75FB129A}"/>
    <hyperlink ref="D126" r:id="rId64" tooltip="Link to PubMed record" display="https://www.ncbi.nlm.nih.gov/pubmed/27312025" xr:uid="{A708AD38-B2D0-40D5-AFED-824906CD3F3D}"/>
    <hyperlink ref="A121" r:id="rId65" display="https://www.ncbi.nlm.nih.gov/geo/query/acc.cgi?acc=GSE75890" xr:uid="{ACF26033-52BB-4220-BF27-A90E573090C8}"/>
    <hyperlink ref="D121" r:id="rId66" tooltip="Link to PubMed record" display="https://www.ncbi.nlm.nih.gov/pubmed/26841714" xr:uid="{8C21AAFA-74DF-4F17-BBD4-3FB79A17CA9C}"/>
    <hyperlink ref="A105" r:id="rId67" display="https://www.ncbi.nlm.nih.gov/geo/query/acc.cgi?acc=GSE67853" xr:uid="{E104292D-1F3A-4C48-95CE-4119B5716632}"/>
    <hyperlink ref="D105" r:id="rId68" tooltip="Link to PubMed record" display="https://www.ncbi.nlm.nih.gov/pubmed/26763436" xr:uid="{3C7F285C-4E83-4550-828F-48199EA2971D}"/>
    <hyperlink ref="D41" r:id="rId69" tooltip="Link to PubMed record" display="https://www.ncbi.nlm.nih.gov/pubmed/20004782" xr:uid="{FBCEC640-EB65-429B-99AA-FBF437494A20}"/>
    <hyperlink ref="A41" r:id="rId70" display="https://www.ncbi.nlm.nih.gov/geo/query/acc.cgi?acc=GSE16161" xr:uid="{202D13A9-9A55-4152-892C-0EB6A2A4F430}"/>
    <hyperlink ref="A59" r:id="rId71" display="https://www.ncbi.nlm.nih.gov/geo/query/acc.cgi?acc=GSE32924" xr:uid="{52C28A60-C2C2-468A-8ABD-2DEA208F1E65}"/>
    <hyperlink ref="D59" r:id="rId72" tooltip="Link to PubMed record" display="https://www.ncbi.nlm.nih.gov/pubmed/21388663" xr:uid="{653B83E7-0484-45B9-A804-D7C755A787CA}"/>
    <hyperlink ref="A49" r:id="rId73" display="https://www.ncbi.nlm.nih.gov/geo/query/acc.cgi?acc=GSE27887" xr:uid="{7850AA05-885B-4390-A39D-4BF8B194B10F}"/>
    <hyperlink ref="D49" r:id="rId74" tooltip="Link to PubMed record" display="https://www.ncbi.nlm.nih.gov/pubmed/21762976" xr:uid="{B350F355-78EF-41E6-A728-C4D8A28297B9}"/>
    <hyperlink ref="A61" r:id="rId75" display="https://www.ncbi.nlm.nih.gov/geo/query/acc.cgi?acc=GSE36842" xr:uid="{DF6EB86C-5125-465E-99DA-0CB7F0AD4D20}"/>
    <hyperlink ref="D61" r:id="rId76" tooltip="Link to PubMed record" display="https://www.ncbi.nlm.nih.gov/pubmed/22951056" xr:uid="{E994EABF-6BBB-4EF1-A101-C6E865ADFC44}"/>
    <hyperlink ref="A90" r:id="rId77" display="https://www.ncbi.nlm.nih.gov/geo/query/acc.cgi?acc=GSE60709" xr:uid="{AE483400-69EA-4C5A-BB7B-F854616DFFCC}"/>
    <hyperlink ref="D90" r:id="rId78" tooltip="Link to PubMed record" display="https://www.ncbi.nlm.nih.gov/pubmed/24739813" xr:uid="{EE18D97B-7429-4B31-B6B0-A77C74FBDBED}"/>
    <hyperlink ref="A20" r:id="rId79" display="https://www.ncbi.nlm.nih.gov/geo/query/acc.cgi?acc=GSE107361" xr:uid="{DF74267B-8725-4F28-9846-9DC1199D3E72}"/>
    <hyperlink ref="D20" r:id="rId80" tooltip="Link to PubMed record" display="https://www.ncbi.nlm.nih.gov/pubmed/29731129" xr:uid="{1FCA8441-49E2-4965-8906-5A6493537145}"/>
    <hyperlink ref="D87" r:id="rId81" tooltip="Link to PubMed record" display="https://www.ncbi.nlm.nih.gov/pubmed/24786238" xr:uid="{FF98415A-23C1-4B6F-A174-8D89F01024E9}"/>
    <hyperlink ref="A87" r:id="rId82" display="https://www.ncbi.nlm.nih.gov/geo/query/acc.cgi?acc=GSE58558" xr:uid="{CFE7AE68-DC9F-4750-8FEA-6CDCFC8979FB}"/>
    <hyperlink ref="A31" r:id="rId83" display="https://www.ncbi.nlm.nih.gov/geo/query/acc.cgi?acc=GSE120721" xr:uid="{74074726-0B07-4AA5-BCC7-493890739007}"/>
    <hyperlink ref="D31" r:id="rId84" tooltip="Link to PubMed record" display="https://www.ncbi.nlm.nih.gov/pubmed/25567045" xr:uid="{558C558C-572F-4DFB-9A65-0DB10DC630EA}"/>
    <hyperlink ref="A100" r:id="rId85" display="https://www.ncbi.nlm.nih.gov/geo/query/acc.cgi?acc=GSE65832" xr:uid="{83C0FE04-6B66-42A4-A76D-CDA36E2A1917}"/>
    <hyperlink ref="D100" r:id="rId86" tooltip="Link to PubMed record" display="https://www.ncbi.nlm.nih.gov/pubmed/25840722" xr:uid="{14D18324-0DAF-495D-A654-2AD54BEE3B22}"/>
    <hyperlink ref="A32" r:id="rId87" display="https://www.ncbi.nlm.nih.gov/geo/query/acc.cgi?acc=GSE120899" xr:uid="{D50B9AA4-1B44-4591-8031-2892972BA3F7}"/>
    <hyperlink ref="D32" r:id="rId88" tooltip="Link to PubMed record" display="https://www.ncbi.nlm.nih.gov/pubmed/30528828" xr:uid="{12618172-90B9-4B0F-8509-B7FA01AB3928}"/>
    <hyperlink ref="A131" r:id="rId89" display="https://www.ncbi.nlm.nih.gov/geo/query/acc.cgi?acc=GSE99802" xr:uid="{938C4B12-ACCF-4D2A-83BC-626171BAC62D}"/>
    <hyperlink ref="D131" r:id="rId90" tooltip="Link to PubMed record" display="https://www.ncbi.nlm.nih.gov/pubmed/30121291" xr:uid="{859D2C37-83ED-4E80-9F4B-ADB55E6FD81B}"/>
    <hyperlink ref="A53" r:id="rId91" display="https://www.ncbi.nlm.nih.gov/geo/query/acc.cgi?acc=GSE31037" xr:uid="{2EEF11E4-E9EF-B24B-B5D5-C875A811D3FD}"/>
    <hyperlink ref="D53" r:id="rId92" tooltip="Link to PubMed record" display="https://www.ncbi.nlm.nih.gov/pubmed/21807764" xr:uid="{2267A1D9-4244-EA43-B4E0-346EA1E54B98}"/>
    <hyperlink ref="A46" r:id="rId93" display="https://www.ncbi.nlm.nih.gov/geo/query/acc.cgi?acc=GSE26866" xr:uid="{57B1DF2B-F634-CC4D-9E87-3E146462F05D}"/>
    <hyperlink ref="D46" r:id="rId94" tooltip="Link to PubMed record" display="https://www.ncbi.nlm.nih.gov/pubmed/22402443" xr:uid="{CB549504-6274-404F-87E9-B41F584AD621}"/>
    <hyperlink ref="A55" r:id="rId95" display="https://www.ncbi.nlm.nih.gov/geo/query/acc.cgi?acc=GSE31652" xr:uid="{68ACCF60-21F3-7047-914C-239A13EC8840}"/>
    <hyperlink ref="D55" r:id="rId96" tooltip="Link to PubMed record" display="https://www.ncbi.nlm.nih.gov/pubmed/22677045" xr:uid="{1842A262-C83A-D54E-A278-53704139C817}"/>
    <hyperlink ref="A77" r:id="rId97" display="https://www.ncbi.nlm.nih.gov/geo/query/acc.cgi?acc=GSE55201" xr:uid="{09536ABA-3B2A-BD45-ACD9-B38AA879C521}"/>
    <hyperlink ref="D77" r:id="rId98" tooltip="Link to PubMed record" display="https://www.ncbi.nlm.nih.gov/pubmed/24999591" xr:uid="{6B6DCD3D-A78C-794D-AFA9-809F7F700C30}"/>
    <hyperlink ref="A72" r:id="rId99" display="https://www.ncbi.nlm.nih.gov/geo/query/acc.cgi?acc=GSE51440" xr:uid="{E27BDF02-C490-3F4C-8856-E741326AFDD3}"/>
    <hyperlink ref="D72" r:id="rId100" tooltip="Link to PubMed record" display="https://www.ncbi.nlm.nih.gov/pubmed/24679469" xr:uid="{99866A57-2888-8E4C-9152-7B3BD2CCD782}"/>
    <hyperlink ref="A75" r:id="rId101" display="https://www.ncbi.nlm.nih.gov/geo/query/acc.cgi?acc=GSE53552" xr:uid="{589BD8CB-E69A-5947-84AD-FF470610481B}"/>
    <hyperlink ref="D75" r:id="rId102" tooltip="Link to PubMed record" display="https://www.ncbi.nlm.nih.gov/pubmed/24646743" xr:uid="{E801BCE8-BD4E-CF46-9012-424EFF5751CD}"/>
    <hyperlink ref="A76" r:id="rId103" display="https://www.ncbi.nlm.nih.gov/geo/query/acc.cgi?acc=GSE54456" xr:uid="{5719196B-4F21-A74E-BE23-E53AA986BED1}"/>
    <hyperlink ref="D76" r:id="rId104" tooltip="Link to PubMed record" display="https://www.ncbi.nlm.nih.gov/pubmed/24441097" xr:uid="{7DE12192-0451-5347-AAC8-CABD7F71966B}"/>
    <hyperlink ref="A81" r:id="rId105" display="https://www.ncbi.nlm.nih.gov/geo/query/acc.cgi?acc=GSE57225" xr:uid="{173EC2A1-9193-A149-9C81-D0A6144A79BA}"/>
    <hyperlink ref="D81" r:id="rId106" tooltip="Link to PubMed record" display="https://www.ncbi.nlm.nih.gov/pubmed/25009230" xr:uid="{7812EACD-3E18-B643-9FC9-7561E0497EE0}"/>
    <hyperlink ref="D97" r:id="rId107" tooltip="Link to PubMed record" display="https://www.ncbi.nlm.nih.gov/pubmed/25525775" xr:uid="{91EDD219-DC15-4549-8404-708CF8E48972}"/>
    <hyperlink ref="A92" r:id="rId108" display="https://www.ncbi.nlm.nih.gov/geo/query/acc.cgi?acc=GSE61741" xr:uid="{293C1CE3-9634-9B4E-B185-EB69BE6FF517}"/>
    <hyperlink ref="D92" r:id="rId109" tooltip="Link to PubMed record" display="https://www.ncbi.nlm.nih.gov/pubmed/25465851" xr:uid="{199614D7-B2A0-C649-AE98-0D1410F4C908}"/>
    <hyperlink ref="A97" r:id="rId110" display="https://www.ncbi.nlm.nih.gov/geo/query/acc.cgi?acc=GSE63741" xr:uid="{CD99CCEE-D2B8-5F42-B03E-323E369BF241}"/>
    <hyperlink ref="D114" r:id="rId111" tooltip="Link to PubMed record" display="https://www.ncbi.nlm.nih.gov/pubmed/26950932" xr:uid="{5D12B5F9-0B55-D849-8E6B-985C929491A2}"/>
    <hyperlink ref="A113" r:id="rId112" display="https://www.ncbi.nlm.nih.gov/geo/query/acc.cgi?acc=GSE69371" xr:uid="{A68EF2CF-C338-D344-AF43-81A538A55790}"/>
    <hyperlink ref="A112" r:id="rId113" display="https://www.ncbi.nlm.nih.gov/geo/query/acc.cgi?acc=GSE69370" xr:uid="{692A336A-34C2-104D-B8F3-AF86B059B0BA}"/>
    <hyperlink ref="A114" r:id="rId114" display="https://www.ncbi.nlm.nih.gov/geo/query/acc.cgi?acc=GSE69372" xr:uid="{6A798190-6828-7C49-98DE-AE7F75A84BEB}"/>
    <hyperlink ref="D113" r:id="rId115" tooltip="Link to PubMed record" display="https://www.ncbi.nlm.nih.gov/pubmed/26950932" xr:uid="{F8DC6A3A-4537-CA41-8A2A-A2AFD6182D52}"/>
    <hyperlink ref="D112" r:id="rId116" tooltip="Link to PubMed record" display="https://www.ncbi.nlm.nih.gov/pubmed/26950932" xr:uid="{0FD14D05-2C6D-DD44-97D4-FC66C55A3555}"/>
    <hyperlink ref="A111" r:id="rId117" display="https://www.ncbi.nlm.nih.gov/geo/query/acc.cgi?acc=GSE69366" xr:uid="{49CD846C-2615-E246-979C-9176189328DC}"/>
    <hyperlink ref="D111" r:id="rId118" tooltip="Link to PubMed record" display="https://www.ncbi.nlm.nih.gov/pubmed/26950932" xr:uid="{60183DE8-1486-DE4D-80AE-859C7B687F26}"/>
    <hyperlink ref="D110" r:id="rId119" tooltip="Link to PubMed record" display="https://www.ncbi.nlm.nih.gov/pubmed/26950932" xr:uid="{45676177-7775-E648-B225-783DEDE3C6BE}"/>
    <hyperlink ref="A110" r:id="rId120" display="https://www.ncbi.nlm.nih.gov/geo/query/acc.cgi?acc=GSE69365" xr:uid="{BDF36B8F-1ADF-FF48-BCF4-847C3042E59D}"/>
    <hyperlink ref="A28" r:id="rId121" display="https://www.ncbi.nlm.nih.gov/geo/query/acc.cgi?acc=GSE117239" xr:uid="{48EE3CB2-5E25-FF47-97E6-6D9A16763F81}"/>
    <hyperlink ref="D28" r:id="rId122" tooltip="Link to PubMed record" display="https://www.ncbi.nlm.nih.gov/pubmed/30703387" xr:uid="{583DA576-E57D-B74F-AA9E-791218E20F38}"/>
    <hyperlink ref="A84" r:id="rId123" display="https://www.ncbi.nlm.nih.gov/geo/query/acc.cgi?acc=GSE57386" xr:uid="{A69D5DEC-0C40-9547-AAE5-555BA564FC62}"/>
    <hyperlink ref="D84" r:id="rId124" tooltip="Link to PubMed record" display="https://www.ncbi.nlm.nih.gov/pubmed/25333715" xr:uid="{66389007-C8F7-924B-B2CE-1CD365023C4F}"/>
    <hyperlink ref="A99" r:id="rId125" display="https://www.ncbi.nlm.nih.gov/geo/query/acc.cgi?acc=GSE63980" xr:uid="{47D65DB6-6790-F342-B5DE-1089EDC732D0}"/>
    <hyperlink ref="D99" r:id="rId126" tooltip="Link to PubMed record" display="https://www.ncbi.nlm.nih.gov/pubmed/27992404" xr:uid="{B423926B-6A85-2146-9022-B21B76C35247}"/>
    <hyperlink ref="A39" r:id="rId127" display="https://www.ncbi.nlm.nih.gov/geo/query/acc.cgi?acc=GSE13355" xr:uid="{28A49583-2456-1844-BEA4-0450BC44577F}"/>
    <hyperlink ref="D39" r:id="rId128" tooltip="Link to PubMed record" display="https://www.ncbi.nlm.nih.gov/pubmed/19169254" xr:uid="{DFA1A6EB-4FA6-CE47-8870-54735C51BFA0}"/>
    <hyperlink ref="D65" r:id="rId129" tooltip="Link to PubMed record" display="https://www.ncbi.nlm.nih.gov/pubmed/23308107" xr:uid="{29EEC022-4CF5-384F-A593-6E5DFE6EA1D3}"/>
    <hyperlink ref="A65" r:id="rId130" display="https://www.ncbi.nlm.nih.gov/geo/query/acc.cgi?acc=GSE41664" xr:uid="{B898E4B3-7284-1A45-AC39-6FBCA2D31BD5}"/>
    <hyperlink ref="A103" r:id="rId131" display="https://www.ncbi.nlm.nih.gov/geo/query/acc.cgi?acc=GSE6710" xr:uid="{57E68567-C5B0-A34F-9CDF-AC76699B9D90}"/>
    <hyperlink ref="A60" r:id="rId132" display="https://www.ncbi.nlm.nih.gov/geo/query/acc.cgi?acc=GSE34248" xr:uid="{CC003741-A7A9-A64D-8433-849874D1D28A}"/>
    <hyperlink ref="A63" r:id="rId133" display="https://www.ncbi.nlm.nih.gov/geo/query/acc.cgi?acc=GSE41662" xr:uid="{1A5D34A7-ED60-7D49-A769-B8E0EE492DC6}"/>
    <hyperlink ref="D60" r:id="rId134" tooltip="Link to PubMed record" display="https://www.ncbi.nlm.nih.gov/pubmed/23308107" xr:uid="{C469AD4C-6694-C543-B695-B13FAF6B300A}"/>
    <hyperlink ref="D63" r:id="rId135" tooltip="Link to PubMed record" display="https://www.ncbi.nlm.nih.gov/pubmed/23308107" xr:uid="{F086E156-2D08-2345-A5BC-623B47D4396D}"/>
    <hyperlink ref="A64" r:id="rId136" display="https://www.ncbi.nlm.nih.gov/geo/query/acc.cgi?acc=GSE41663" xr:uid="{ABC8DE54-6445-7F4C-9E07-505CDFFE82F4}"/>
    <hyperlink ref="D64" r:id="rId137" tooltip="Link to PubMed record" display="https://www.ncbi.nlm.nih.gov/pubmed/23308107" xr:uid="{68192BAC-EE2F-6243-9641-B58B5BC6F80E}"/>
    <hyperlink ref="D103" r:id="rId138" tooltip="Link to PubMed record" display="https://www.ncbi.nlm.nih.gov/pubmed/16858420" xr:uid="{3819B36E-D036-C842-8437-FCFD1C764AC8}"/>
    <hyperlink ref="A54" r:id="rId139" display="https://www.ncbi.nlm.nih.gov/geo/query/acc.cgi?acc=GSE31408" xr:uid="{CE35F027-2901-8647-B964-6628847BEEE3}"/>
    <hyperlink ref="D54" r:id="rId140" tooltip="Link to PubMed record" display="https://www.ncbi.nlm.nih.gov/pubmed/21865341" xr:uid="{1944F619-32D6-8746-A21A-F711218F0A29}"/>
    <hyperlink ref="D83" r:id="rId141" tooltip="Link to PubMed record" display="https://www.ncbi.nlm.nih.gov/pubmed/25333715" xr:uid="{1B2020EE-ED95-8C45-A4A2-A16E7B00471E}"/>
    <hyperlink ref="A83" r:id="rId142" display="https://www.ncbi.nlm.nih.gov/geo/query/acc.cgi?acc=GSE57383" xr:uid="{AE8DD8E5-DC64-CA46-AD2B-D167DA4DE9CA}"/>
    <hyperlink ref="A82" r:id="rId143" display="https://www.ncbi.nlm.nih.gov/geo/query/acc.cgi?acc=GSE57376" xr:uid="{DBA7A284-3218-FE4F-8045-4DCFF26AFB5A}"/>
    <hyperlink ref="A85" r:id="rId144" display="https://www.ncbi.nlm.nih.gov/geo/query/acc.cgi?acc=GSE57405" xr:uid="{E2D75F03-B7CE-B44D-A296-B5E953B2F5EC}"/>
    <hyperlink ref="D82" r:id="rId145" tooltip="Link to PubMed record" display="https://www.ncbi.nlm.nih.gov/pubmed/25333715" xr:uid="{E4E19714-5ACA-D243-80A0-840D942FF68B}"/>
    <hyperlink ref="D85" r:id="rId146" tooltip="Link to PubMed record" display="https://www.ncbi.nlm.nih.gov/pubmed/25333715" xr:uid="{7D6BA963-448E-494A-A56B-0AA34759FDAB}"/>
    <hyperlink ref="A68" r:id="rId147" display="https://www.ncbi.nlm.nih.gov/geo/query/acc.cgi?acc=GSE47944" xr:uid="{F674B329-2334-BA4C-BD2E-661DFA55AC75}"/>
    <hyperlink ref="D68" r:id="rId148" tooltip="Link to PubMed record" display="https://www.ncbi.nlm.nih.gov/pubmed/24909886" xr:uid="{5B37BF3F-9909-E645-9242-CA7B6E04E143}"/>
    <hyperlink ref="A50" r:id="rId149" display="https://www.ncbi.nlm.nih.gov/geo/query/acc.cgi?acc=GSE28729" xr:uid="{424F68C2-D558-DD40-AC25-C01B706ED612}"/>
    <hyperlink ref="D50" r:id="rId150" tooltip="Link to PubMed record" display="https://www.ncbi.nlm.nih.gov/pubmed/22417307" xr:uid="{E84C791D-9333-924A-8973-4509FB8077B1}"/>
    <hyperlink ref="A23" r:id="rId151" display="https://www.ncbi.nlm.nih.gov/geo/query/acc.cgi?acc=GSE11307" xr:uid="{4532E6E9-0981-044E-94B2-99F6468ED5C8}"/>
    <hyperlink ref="D57" r:id="rId152" tooltip="Link to PubMed record" display="https://www.ncbi.nlm.nih.gov/pubmed/22277938" xr:uid="{3C6CF88E-9386-C543-BE34-62D042BD1FBC}"/>
    <hyperlink ref="A57" r:id="rId153" display="https://www.ncbi.nlm.nih.gov/geo/query/acc.cgi?acc=GSE32407" xr:uid="{999FB12F-3709-984D-991A-82D818D30434}"/>
    <hyperlink ref="A42" r:id="rId154" display="https://www.ncbi.nlm.nih.gov/geo/query/acc.cgi?acc=GSE18686" xr:uid="{27A18FA0-4FE0-AD49-AFF8-72F297556550}"/>
    <hyperlink ref="D42" r:id="rId155" display="https://www.ncbi.nlm.nih.gov/geo/query/acc.cgi?acc=GSE18686" xr:uid="{56611688-D93A-0244-B521-6CAF91E5D0A4}"/>
    <hyperlink ref="A119" r:id="rId156" display="https://www.ncbi.nlm.nih.gov/geo/query/acc.cgi?acc=GSE74697" xr:uid="{3C8CF917-EAC4-0D47-B601-7711668134DB}"/>
    <hyperlink ref="D119" r:id="rId157" tooltip="Link to PubMed record" display="https://www.ncbi.nlm.nih.gov/pubmed/27793094" xr:uid="{13F702E5-2DCC-DD49-A9BB-3355488E199D}"/>
    <hyperlink ref="A91" r:id="rId158" display="https://www.ncbi.nlm.nih.gov/geo/query/acc.cgi?acc=GSE61281" xr:uid="{6748D740-AFBC-574B-A5BE-B623058772AC}"/>
    <hyperlink ref="D91" r:id="rId159" tooltip="Link to PubMed record" display="https://www.ncbi.nlm.nih.gov/pubmed/25243786" xr:uid="{A1934109-AD6A-9944-B1FA-ED86FD3F9662}"/>
    <hyperlink ref="A96" r:id="rId160" display="https://www.ncbi.nlm.nih.gov/geo/query/acc.cgi?acc=GSE63315" xr:uid="{6E8FC702-C8E6-1541-A99B-30D2BB4132E6}"/>
    <hyperlink ref="D96" r:id="rId161" tooltip="Link to PubMed record" display="https://www.ncbi.nlm.nih.gov/pubmed/25830654" xr:uid="{AFDCA82F-EB5B-F44D-9509-D45450F32BC6}"/>
    <hyperlink ref="A74" r:id="rId162" display="https://www.ncbi.nlm.nih.gov/geo/query/acc.cgi?acc=GSE53431" xr:uid="{91957D41-36D8-5F4B-A400-67DA2E04FAEB}"/>
    <hyperlink ref="D74" r:id="rId163" tooltip="Link to PubMed record" display="https://www.ncbi.nlm.nih.gov/pubmed/24909845" xr:uid="{C73055C4-6F19-4346-AD88-63EB611B269E}"/>
    <hyperlink ref="D120" r:id="rId164" tooltip="Link to PubMed record" display="https://www.ncbi.nlm.nih.gov/pubmed/26849645" xr:uid="{9E8F429B-7AD4-734B-AA17-21C0D6AA37A1}"/>
    <hyperlink ref="A120" r:id="rId165" display="https://www.ncbi.nlm.nih.gov/geo/query/acc.cgi?acc=GSE75343" xr:uid="{A01FEDBE-42A3-0E44-B2B5-43949BBAA902}"/>
    <hyperlink ref="A73" r:id="rId166" display="https://www.ncbi.nlm.nih.gov/geo/query/acc.cgi?acc=GSE52471" xr:uid="{286799BC-D116-AB42-8CCB-8942D52A2CB8}"/>
    <hyperlink ref="D73" r:id="rId167" tooltip="Link to PubMed record" display="https://www.ncbi.nlm.nih.gov/pubmed/23771123" xr:uid="{50609BE6-47E9-404B-B41D-FAC83A708B97}"/>
    <hyperlink ref="A56" r:id="rId168" display="https://www.ncbi.nlm.nih.gov/geo/query/acc.cgi?acc=GSE31835" xr:uid="{94B97574-45A2-EF49-81FE-DFD7F6A5152F}"/>
    <hyperlink ref="D56" r:id="rId169" tooltip="Link to PubMed record" display="https://www.ncbi.nlm.nih.gov/pubmed/22071477" xr:uid="{E8EA86BB-7D98-3642-A2EF-ADB844C7A3FD}"/>
    <hyperlink ref="A102" r:id="rId170" display="https://www.ncbi.nlm.nih.gov/geo/query/acc.cgi?acc=GSE66511" xr:uid="{D04EF28F-A754-2F45-A1CD-62730FA04C18}"/>
    <hyperlink ref="D102" r:id="rId171" tooltip="Link to PubMed record" display="https://www.ncbi.nlm.nih.gov/pubmed/25897967" xr:uid="{090C1F3F-6B22-0A43-A00B-4F8C9820DF32}"/>
    <hyperlink ref="A80" r:id="rId172" display="https://www.ncbi.nlm.nih.gov/geo/query/acc.cgi?acc=GSE57012" xr:uid="{6A3D1D46-C77A-A64D-AC8A-FA63F50E30FF}"/>
    <hyperlink ref="D80" r:id="rId173" tooltip="Link to PubMed record" display="https://www.ncbi.nlm.nih.gov/pubmed/25431026" xr:uid="{F63589E2-E7A3-1443-8016-BBA788A1972A}"/>
    <hyperlink ref="A78" r:id="rId174" display="https://www.ncbi.nlm.nih.gov/geo/query/acc.cgi?acc=GSE55515" xr:uid="{9955BC6C-77C3-694F-A921-98E327936486}"/>
    <hyperlink ref="D78" r:id="rId175" tooltip="Link to PubMed record" display="https://www.ncbi.nlm.nih.gov/pubmed/24909097" xr:uid="{9A0AC1FB-BF56-5C42-99A4-2697B0396834}"/>
    <hyperlink ref="A67" r:id="rId176" display="https://www.ncbi.nlm.nih.gov/geo/query/acc.cgi?acc=GSE47751" xr:uid="{E3849915-8140-8C44-82B8-2D8990D1C848}"/>
    <hyperlink ref="D67" r:id="rId177" tooltip="Link to PubMed record" display="https://www.ncbi.nlm.nih.gov/pubmed/24601997" xr:uid="{B9AC8D12-9EE8-A047-8515-95FEA79418C7}"/>
    <hyperlink ref="A116" r:id="rId178" display="https://www.ncbi.nlm.nih.gov/geo/query/acc.cgi?acc=GSE70327" xr:uid="{F9833D65-E16B-1C4E-96B8-39128B6D54B1}"/>
    <hyperlink ref="D116" r:id="rId179" tooltip="Link to PubMed record" display="https://www.ncbi.nlm.nih.gov/pubmed/26223654" xr:uid="{5C226A2E-2CB6-7142-8DE0-D0482CAAA61F}"/>
    <hyperlink ref="D104" r:id="rId180" tooltip="Link to PubMed record" display="https://www.ncbi.nlm.nih.gov/pubmed/26251673" xr:uid="{976356E9-5AC3-5042-9A48-E79FA3EC3D7E}"/>
    <hyperlink ref="A86" r:id="rId181" display="https://www.ncbi.nlm.nih.gov/geo/query/acc.cgi?acc=GSE58121" xr:uid="{2D9293E7-6805-7D4A-898A-6C419DD22940}"/>
    <hyperlink ref="D86" r:id="rId182" tooltip="Link to PubMed record" display="https://www.ncbi.nlm.nih.gov/pubmed/25058585" xr:uid="{BEB0B25F-15C7-ED4E-AA36-C4BA49E4A522}"/>
    <hyperlink ref="A47" r:id="rId183" display="https://www.ncbi.nlm.nih.gov/geo/query/acc.cgi?acc=GSE26952" xr:uid="{CA1A0552-6569-024B-8B75-E3E8D08B5CC5}"/>
    <hyperlink ref="D47" r:id="rId184" tooltip="Link to PubMed record" display="https://www.ncbi.nlm.nih.gov/pubmed/21163515" xr:uid="{A96B0EC8-8F45-FE42-80A7-65BE22251A29}"/>
    <hyperlink ref="A43" r:id="rId185" display="https://www.ncbi.nlm.nih.gov/geo/query/acc.cgi?acc=GSE18948" xr:uid="{6C536A5F-F458-174B-8364-D8A1AFA71D79}"/>
    <hyperlink ref="D43" r:id="rId186" tooltip="Link to PubMed record" display="https://www.ncbi.nlm.nih.gov/pubmed/20152045" xr:uid="{43294686-9976-6C41-99F0-28D4FCB03C6C}"/>
    <hyperlink ref="A51" r:id="rId187" display="https://www.ncbi.nlm.nih.gov/geo/query/acc.cgi?acc=GSE30768" xr:uid="{E22E7962-285E-3C49-9527-F3602A85843F}"/>
    <hyperlink ref="D51" r:id="rId188" tooltip="Link to PubMed record" display="https://www.ncbi.nlm.nih.gov/pubmed/22348003" xr:uid="{2D774C8D-4EA8-D748-BB7A-E5D1E190CC1F}"/>
    <hyperlink ref="D48" r:id="rId189" tooltip="Link to PubMed record" display="https://www.ncbi.nlm.nih.gov/pubmed/16283139" xr:uid="{20C89B33-FC11-BA4F-9353-F07632633FFF}"/>
    <hyperlink ref="D71" r:id="rId190" tooltip="Link to PubMed record" display="https://www.ncbi.nlm.nih.gov/pubmed/22479649" xr:uid="{CDB5701C-B999-1C44-A202-D26DB81DD94A}"/>
    <hyperlink ref="A71" r:id="rId191" display="https://www.ncbi.nlm.nih.gov/geo/query/acc.cgi?acc=GSE50790" xr:uid="{C8F19377-1E87-B84B-8787-A62C44CAD545}"/>
    <hyperlink ref="A45" r:id="rId192" display="https://www.ncbi.nlm.nih.gov/geo/query/acc.cgi?acc=GSE20264" xr:uid="{B137CFA5-1033-A247-A85A-E8D6025C8EF6}"/>
    <hyperlink ref="D45" r:id="rId193" tooltip="Link to PubMed record" display="https://www.ncbi.nlm.nih.gov/pubmed/20471070" xr:uid="{391A9D29-581B-834C-AB9B-7F96FC152AE9}"/>
    <hyperlink ref="A66" r:id="rId194" display="https://www.ncbi.nlm.nih.gov/geo/query/acc.cgi?acc=GSE41745" xr:uid="{EEB352F6-9697-6A40-AB2E-5AB6B56885B7}"/>
    <hyperlink ref="D66" r:id="rId195" tooltip="Link to PubMed record" display="https://www.ncbi.nlm.nih.gov/pubmed/21850022" xr:uid="{D3EDB44A-1894-484B-A135-99757AC2D469}"/>
    <hyperlink ref="A101" r:id="rId196" display="https://www.ncbi.nlm.nih.gov/geo/query/acc.cgi?acc=GSE6601" xr:uid="{D6F51685-BE37-F843-BFC4-0B5A01324B51}"/>
    <hyperlink ref="D101" r:id="rId197" tooltip="Link to PubMed record" display="https://www.ncbi.nlm.nih.gov/pubmed/16354186" xr:uid="{0B2A460D-BE9E-304F-98DB-92B393FFB66D}"/>
    <hyperlink ref="A38" r:id="rId198" display="https://www.ncbi.nlm.nih.gov/geo/query/acc.cgi?acc=GSE130588" xr:uid="{984D7DE8-91F8-B544-914B-347347CF3835}"/>
    <hyperlink ref="D38" r:id="rId199" tooltip="Persistent link using digital object identifier" display="https://doi.org/10.1016/j.jaci.2018.08.022" xr:uid="{6669979E-BF24-D447-ADBA-F0B3BEA81399}"/>
    <hyperlink ref="A69" r:id="rId200" display="https://www.ncbi.nlm.nih.gov/geo/query/acc.cgi?acc=GSE48310" xr:uid="{4932D7D2-B197-4D4B-B321-55653CFFCF0C}"/>
    <hyperlink ref="A27" r:id="rId201" display="https://www.ncbi.nlm.nih.gov/geo/query/acc.cgi?acc=GSE116486" xr:uid="{DFC3F392-0F95-A14A-87DE-576078B0A0BF}"/>
    <hyperlink ref="D27" r:id="rId202" tooltip="Link to PubMed record" display="https://www.ncbi.nlm.nih.gov/pubmed/30508584" xr:uid="{9B61270F-A574-8444-8EB2-EB8FAD2766A4}"/>
    <hyperlink ref="A79" r:id="rId203" display="https://www.ncbi.nlm.nih.gov/geo/query/acc.cgi?acc=GSE5667" xr:uid="{44FC3897-AFC0-1C4D-B1CD-E623ED1710E0}"/>
    <hyperlink ref="D79" r:id="rId204" tooltip="Link to PubMed record" display="https://www.ncbi.nlm.nih.gov/pubmed/17181634" xr:uid="{38EEC07A-25AA-4F45-B7C3-73756CEC1D2C}"/>
    <hyperlink ref="A58" r:id="rId205" display="https://www.ncbi.nlm.nih.gov/geo/query/acc.cgi?acc=GSE32473" xr:uid="{1375A191-F0F5-9D4D-A211-1DCB020AF104}"/>
    <hyperlink ref="D58" r:id="rId206" tooltip="Link to PubMed record" display="https://www.ncbi.nlm.nih.gov/pubmed/22142306" xr:uid="{FCA408C5-88AB-A948-96EC-7D0C4012433D}"/>
    <hyperlink ref="A36" r:id="rId207" display="https://www.ncbi.nlm.nih.gov/geo/query/acc.cgi?acc=GSE12511" xr:uid="{11FE8196-0C30-BC43-8B03-71422B18120F}"/>
    <hyperlink ref="D36" r:id="rId208" tooltip="Link to PubMed record" display="https://www.ncbi.nlm.nih.gov/pubmed/19107207" xr:uid="{AF7C85AF-5D8D-EA45-82B6-3658BE14F941}"/>
    <hyperlink ref="A14" r:id="rId209" display="https://www.ncbi.nlm.nih.gov/geo/query/acc.cgi?acc=GSE102628" xr:uid="{358757E9-BD20-9F41-A4B9-91379D44AFA1}"/>
    <hyperlink ref="D14" r:id="rId210" tooltip="Link to PubMed record" display="https://www.ncbi.nlm.nih.gov/pubmed/28899689" xr:uid="{763B6709-D265-F74D-8816-568948453EF0}"/>
    <hyperlink ref="A130" r:id="rId211" display="https://www.ncbi.nlm.nih.gov/geo/query/acc.cgi?acc=GSE95759" xr:uid="{5059D272-0FF5-F14A-841B-B0107DFD16ED}"/>
    <hyperlink ref="D130" r:id="rId212" tooltip="Link to PubMed record" display="https://www.ncbi.nlm.nih.gov/pubmed/28977706" xr:uid="{BBD46BDD-1B1A-604D-8621-995DB2B4CB08}"/>
    <hyperlink ref="A95" r:id="rId213" display="https://www.ncbi.nlm.nih.gov/geo/query/acc.cgi?acc=GSE62406" xr:uid="{6A842DD0-6D21-304C-8B65-8B00B1414004}"/>
    <hyperlink ref="D95" r:id="rId214" tooltip="Link to PubMed record" display="https://www.ncbi.nlm.nih.gov/pubmed/25531302" xr:uid="{5CE126B2-4219-D848-98AB-C48627EAFD04}"/>
    <hyperlink ref="A89" r:id="rId215" display="https://www.ncbi.nlm.nih.gov/geo/query/acc.cgi?acc=GSE6012" xr:uid="{C4E4BDD0-8F7D-974E-9CCE-B89BB3E617E9}"/>
    <hyperlink ref="D89" r:id="rId216" tooltip="Link to PubMed record" display="https://www.ncbi.nlm.nih.gov/pubmed/16918518" xr:uid="{57559421-0097-A740-9DAB-735A47592A05}"/>
    <hyperlink ref="D94" r:id="rId217" tooltip="Link to PubMed record" display="https://www.ncbi.nlm.nih.gov/pubmed/25531302" xr:uid="{C73FE855-EBF4-1F4E-8406-9B0FC4FCB006}"/>
    <hyperlink ref="A94" r:id="rId218" display="https://www.ncbi.nlm.nih.gov/geo/query/acc.cgi?acc=GSE62404" xr:uid="{D20EC003-8321-F84D-A86D-4281E52D2B35}"/>
    <hyperlink ref="A93" r:id="rId219" display="https://www.ncbi.nlm.nih.gov/geo/query/acc.cgi?acc=GSE62403" xr:uid="{485813DB-F26D-3648-85BC-569A1BAF4565}"/>
    <hyperlink ref="D93" r:id="rId220" tooltip="Link to PubMed record" display="https://www.ncbi.nlm.nih.gov/pubmed/25531302" xr:uid="{74DBC9EC-5392-9045-89D7-926277530454}"/>
    <hyperlink ref="A9" r:id="rId221" display="https://www.ebi.ac.uk/arrayexpress/experiments/E-MTAB-5262/?keywords=psoriasis&amp;organism=Homo+sapiens&amp;exptype%5B%5D=&amp;exptype%5B%5D=%22array+assay%22&amp;array=" xr:uid="{EDDC3A82-43DA-C24E-8554-3AFC58E0C438}"/>
    <hyperlink ref="D9" r:id="rId222" display="https://www.ncbi.nlm.nih.gov/pubmed/28005985" xr:uid="{F0D9DD3B-3CFA-DF4F-A9D8-739BCC022AA6}"/>
    <hyperlink ref="A62" r:id="rId223" display="https://www.ncbi.nlm.nih.gov/geo/query/acc.cgi?acc=GSE40263" xr:uid="{AC5F2072-DFE3-E744-8FF0-2799F828C4EC}"/>
    <hyperlink ref="D7" r:id="rId224" display="http://europepmc.org/abstract/MED/17622355" xr:uid="{A62ABA95-E429-C345-9010-3B424B0AD999}"/>
    <hyperlink ref="A7" r:id="rId225" display="https://www.ebi.ac.uk/arrayexpress/experiments/E-MEXP-1123/?keywords=psoriasis&amp;organism=Homo+sapiens&amp;exptype%5B%5D=&amp;exptype%5B%5D=%22array+assay%22&amp;array=&amp;page=4&amp;pagesize=25" xr:uid="{D4E4031B-9B9C-BD44-A2A2-C07381845659}"/>
    <hyperlink ref="A11" r:id="rId226" display="https://www.ebi.ac.uk/arrayexpress/experiments/E-MTAB-6555/?keywords=psoriasis&amp;organism=Homo+sapiens&amp;exptype%5B%5D=&amp;exptype%5B%5D=%22sequencing+assay%22&amp;array=" xr:uid="{4421AADB-D829-FD49-B1AD-EE900CB45BBA}"/>
    <hyperlink ref="D11" r:id="rId227" tooltip="Persistent link using digital object identifier" display="https://doi.org/10.1016/j.jid.2018.04.041" xr:uid="{D28B1A20-3D8D-454B-8306-075DE31E0BD8}"/>
    <hyperlink ref="A12" r:id="rId228" display="https://www.ebi.ac.uk/arrayexpress/experiments/E-MTAB-6556/?keywords=psoriasis&amp;organism=Homo+sapiens&amp;exptype%5B%5D=&amp;exptype%5B%5D=%22sequencing+assay%22&amp;array=" xr:uid="{F7E8FCFD-AA4A-A648-ABDA-FDFF1D543BA6}"/>
    <hyperlink ref="A10" r:id="rId229" display="https://www.ebi.ac.uk/arrayexpress/experiments/E-MTAB-6428/?keywords=psoriasis&amp;organism=Homo+sapiens&amp;exptype%5B%5D=&amp;exptype%5B%5D=%22sequencing+assay%22&amp;array=" xr:uid="{8AFCA491-977D-2F4E-B1BB-2AEA60D91281}"/>
    <hyperlink ref="D12" r:id="rId230" tooltip="Persistent link using digital object identifier" display="https://doi.org/10.1016/j.jid.2018.04.041" xr:uid="{3121CF41-78F5-984F-824E-C2B35B51C6C8}"/>
    <hyperlink ref="D10" r:id="rId231" tooltip="Persistent link using digital object identifier" display="https://doi.org/10.1016/j.jid.2018.04.041" xr:uid="{DDB7BEB6-4238-824F-8824-00B960C3531E}"/>
    <hyperlink ref="D8" r:id="rId232" display="https://www.ncbi.nlm.nih.gov/pubmed/26086874" xr:uid="{521C2E02-86DE-2B44-B9CD-ED9526AF1F4A}"/>
    <hyperlink ref="A13" r:id="rId233" display="https://www.ebi.ac.uk/arrayexpress/experiments/E-MTAB-729" xr:uid="{B451CADB-21B5-C14D-882A-F9FE91690EB4}"/>
    <hyperlink ref="D13" r:id="rId234" display="http://europepmc.org/abstract/MED/22445417" xr:uid="{D3A70A92-122B-3F42-A7A9-EC67D97483B3}"/>
    <hyperlink ref="A88" r:id="rId235" display="https://www.ncbi.nlm.nih.gov/geo/query/acc.cgi?acc=GSE59294" xr:uid="{C5F053D7-09DA-D045-8D17-FFBC3FBCBA8C}"/>
    <hyperlink ref="A44" r:id="rId236" display="https://www.ncbi.nlm.nih.gov/geo/query/acc.cgi?acc=GSE20020" xr:uid="{A3C41AD5-95F9-714A-AF45-429EB8EA8C5E}"/>
    <hyperlink ref="D44" r:id="rId237" tooltip="Link to PubMed record" display="https://www.ncbi.nlm.nih.gov/pubmed/21829614" xr:uid="{9FC2C98B-FA20-024D-BA1B-180A75213D58}"/>
    <hyperlink ref="C9" r:id="rId238" display="https://www.ebi.ac.uk/arrayexpress/arrays/A-AFFY-141/?ref=E-MTAB-5262" xr:uid="{9303C0AF-76F7-0F4D-9FA2-8F32EA11EA35}"/>
    <hyperlink ref="C13" r:id="rId239" display="https://www.ebi.ac.uk/arrayexpress/arrays/A-MEXP-1171/?ref=E-MTAB-729" xr:uid="{B732A5A6-47E7-7B41-A012-23D3FE830E62}"/>
    <hyperlink ref="C8" r:id="rId240" display="https://www.ebi.ac.uk/arrayexpress/arrays/A-AFFY-37/?ref=E-MTAB-3201" xr:uid="{A19C39E0-AC0E-4A43-BB57-225D7EC97972}"/>
    <hyperlink ref="A98" r:id="rId241" display="https://www.ncbi.nlm.nih.gov/geo/query/acc.cgi?acc=GSE63979" xr:uid="{88C5933B-6FE4-D14C-926D-EF62654A28C3}"/>
    <hyperlink ref="D98" r:id="rId242" tooltip="Link to PubMed record" display="https://www.ncbi.nlm.nih.gov/pubmed/25723451" xr:uid="{0491C166-057C-0A42-B4F7-0B320886B220}"/>
    <hyperlink ref="AC28" r:id="rId243" display="https://www.ncbi.nlm.nih.gov/geo/query/acc.cgi?acc=GSE106992" xr:uid="{4BF9B5B8-9F13-1748-B80F-18BB77DB8AFA}"/>
    <hyperlink ref="B18" r:id="rId244" display="https://www.ncbi.nlm.nih.gov/geo/query/acc.cgi?acc=GPL15207" xr:uid="{98468FFA-694B-684A-AEBB-2DB4A1920F6A}"/>
    <hyperlink ref="B25" r:id="rId245" display="https://www.ncbi.nlm.nih.gov/geo/query/acc.cgi?acc=GPL23227" xr:uid="{DC298DF5-8822-3240-BBB0-1D2968CB0C9A}"/>
    <hyperlink ref="B37" r:id="rId246" display="https://www.ncbi.nlm.nih.gov/geo/query/acc.cgi?acc=GPL13534" xr:uid="{91FBE492-73C6-E945-87CD-07D4EBA40375}"/>
    <hyperlink ref="B19" r:id="rId247" display="https://www.ncbi.nlm.nih.gov/geo/query/acc.cgi?acc=GPL570" xr:uid="{8F285A5A-D547-7E4E-B543-2A65952AAF67}"/>
    <hyperlink ref="B34" r:id="rId248" display="https://www.ncbi.nlm.nih.gov/geo/query/acc.cgi?acc=GPL18573" xr:uid="{A2CFA549-9A65-CC4C-9AD7-E90724AED6E4}"/>
    <hyperlink ref="B33" r:id="rId249" display="https://www.ncbi.nlm.nih.gov/geo/query/acc.cgi?acc=GPL16791" xr:uid="{D78C526D-3DA9-784F-97DA-4B5B23BB6320}"/>
    <hyperlink ref="B16" r:id="rId250" display="https://www.ncbi.nlm.nih.gov/geo/query/acc.cgi?acc=GPL17586" xr:uid="{C2F98721-F1E5-CF4C-BD5E-D3BF08BC101C}"/>
    <hyperlink ref="B24" r:id="rId251" display="https://www.ncbi.nlm.nih.gov/geo/query/acc.cgi?acc=GPL17303" xr:uid="{B6BEA2A3-CE7A-B744-B547-4B8E50A86554}"/>
    <hyperlink ref="B26" r:id="rId252" display="https://www.ncbi.nlm.nih.gov/geo/query/acc.cgi?acc=GPL13534" xr:uid="{71586A8E-9DF1-E94C-BA30-E69089768E88}"/>
    <hyperlink ref="B109" r:id="rId253" display="https://www.ncbi.nlm.nih.gov/geo/query/acc.cgi?acc=GPL13607" xr:uid="{FC9C513D-B27E-6549-AEF7-D085E332471F}"/>
    <hyperlink ref="B107" r:id="rId254" display="https://www.ncbi.nlm.nih.gov/geo/query/acc.cgi?acc=GPL13607" xr:uid="{31EDCAE6-7988-564C-8726-0BB2AC2CDEA6}"/>
    <hyperlink ref="B40" r:id="rId255" display="https://www.ncbi.nlm.nih.gov/geo/query/acc.cgi?acc=GPL570" xr:uid="{6FD804C8-0C2B-E945-8B7C-11736F6D4920}"/>
    <hyperlink ref="B21" r:id="rId256" display="https://www.ncbi.nlm.nih.gov/geo/query/acc.cgi?acc=GPL10999" xr:uid="{8E194809-A2C6-114E-92AF-80FA68362E7A}"/>
    <hyperlink ref="B128" r:id="rId257" display="https://www.ncbi.nlm.nih.gov/geo/query/acc.cgi?acc=GPL10999" xr:uid="{412D9771-884C-BA40-BDD9-F02CC9BF6353}"/>
    <hyperlink ref="B17" r:id="rId258" display="https://www.ncbi.nlm.nih.gov/geo/query/acc.cgi?acc=GPL18460" xr:uid="{E79D14A1-87FF-284C-96B2-973A43DB3F1C}"/>
    <hyperlink ref="B122" r:id="rId259" display="https://www.ncbi.nlm.nih.gov/geo/query/acc.cgi?acc=GPL13393" xr:uid="{BBB22D73-766A-654E-BACC-45AB264CC6E8}"/>
    <hyperlink ref="B118" r:id="rId260" display="https://www.ncbi.nlm.nih.gov/geo/query/acc.cgi?acc=GPL13534" xr:uid="{498D96C9-82C3-394E-80B1-69645B2B6BEB}"/>
    <hyperlink ref="B108" r:id="rId261" display="https://www.ncbi.nlm.nih.gov/geo/query/acc.cgi?acc=GPL13607" xr:uid="{3FAC447C-E74D-B94F-8168-4FC330A7D488}"/>
    <hyperlink ref="B106" r:id="rId262" display="https://www.ncbi.nlm.nih.gov/geo/query/acc.cgi?acc=GPL13607" xr:uid="{BAE2AFB5-3ECD-9745-9CA9-F0701FEBC6EC}"/>
    <hyperlink ref="B123" r:id="rId263" display="https://www.ncbi.nlm.nih.gov/geo/query/acc.cgi?acc=GPL570" xr:uid="{BBCF4201-24E6-E346-9AE5-0EA440BF1588}"/>
    <hyperlink ref="B127" r:id="rId264" display="https://www.ncbi.nlm.nih.gov/geo/query/acc.cgi?acc=GPL19983" xr:uid="{FD54E094-0FF2-6348-8307-9B7ED4F622FF}"/>
    <hyperlink ref="B124" r:id="rId265" display="https://www.ncbi.nlm.nih.gov/geo/query/acc.cgi?acc=GPL19983" xr:uid="{F23180E3-7134-AC4D-BED6-357287BE01CC}"/>
    <hyperlink ref="B115" r:id="rId266" display="https://www.ncbi.nlm.nih.gov/geo/query/acc.cgi?acc=GPL570" xr:uid="{109CBEB9-F30C-3C4E-BF62-0D8B14EB9619}"/>
    <hyperlink ref="B30" r:id="rId267" display="https://www.ncbi.nlm.nih.gov/geo/query/acc.cgi?acc=GPL571" xr:uid="{D9656EA6-28F8-C84E-A5FB-37C55E495631}"/>
    <hyperlink ref="B52" r:id="rId268" display="https://www.ncbi.nlm.nih.gov/geo/query/acc.cgi?acc=GPL570" xr:uid="{AB06C639-3BB6-CA4D-B812-324D68C868D4}"/>
    <hyperlink ref="B129" r:id="rId269" display="https://www.ncbi.nlm.nih.gov/geo/query/acc.cgi?acc=GPL10558" xr:uid="{2ADE99F9-78CB-9C46-82F9-F0D9DBA05866}"/>
    <hyperlink ref="B70" r:id="rId270" display="https://www.ncbi.nlm.nih.gov/geo/query/acc.cgi?acc=GPL570" xr:uid="{74297452-D9B5-7E45-882E-A3C86053AC0F}"/>
    <hyperlink ref="B125" r:id="rId271" display="https://www.ncbi.nlm.nih.gov/geo/query/acc.cgi?acc=GPL13158" xr:uid="{7C3726CC-E2C4-CC46-9FF5-E3DDE4E2D683}"/>
    <hyperlink ref="B126" r:id="rId272" display="https://www.ncbi.nlm.nih.gov/geo/query/acc.cgi?acc=GPL17692" xr:uid="{259C0326-C715-F441-95A0-62B7407BA735}"/>
    <hyperlink ref="B121" r:id="rId273" display="https://www.ncbi.nlm.nih.gov/geo/query/acc.cgi?acc=GPL17692" xr:uid="{C9903F14-67AF-1047-AB96-D4CAA2A8F2B9}"/>
    <hyperlink ref="B105" r:id="rId274" display="https://www.ncbi.nlm.nih.gov/geo/query/acc.cgi?acc=GPL570" xr:uid="{3470C97E-7A70-4B49-885C-AF640F04BB02}"/>
    <hyperlink ref="B41" r:id="rId275" display="https://www.ncbi.nlm.nih.gov/geo/query/acc.cgi?acc=GPL570" xr:uid="{C51BF8F6-3380-CF46-9786-13D8C2A7CE8D}"/>
    <hyperlink ref="B59" r:id="rId276" display="https://www.ncbi.nlm.nih.gov/geo/query/acc.cgi?acc=GPL570" xr:uid="{6A6853AA-5906-C54C-9EB0-CCFAD091F51A}"/>
    <hyperlink ref="B49" r:id="rId277" display="https://www.ncbi.nlm.nih.gov/geo/query/acc.cgi?acc=GPL570" xr:uid="{7124CEB4-4678-AA4A-99A9-DC3D166FC9B2}"/>
    <hyperlink ref="B61" r:id="rId278" display="https://www.ncbi.nlm.nih.gov/geo/query/acc.cgi?acc=GPL570" xr:uid="{F82275C6-6BC2-BA4C-9F21-391EF039DFDC}"/>
    <hyperlink ref="B90" r:id="rId279" display="https://www.ncbi.nlm.nih.gov/geo/query/acc.cgi?acc=GPL6947" xr:uid="{ED95005E-2D27-9347-9A74-6FCDE8229A8B}"/>
    <hyperlink ref="B20" r:id="rId280" display="https://www.ncbi.nlm.nih.gov/geo/query/acc.cgi?acc=GPL570" xr:uid="{6E89030E-68A7-6246-8680-76B33D97B617}"/>
    <hyperlink ref="B87" r:id="rId281" display="https://www.ncbi.nlm.nih.gov/geo/query/acc.cgi?acc=GPL570" xr:uid="{A4FCFC49-B49B-A543-98DC-9B1C62B1CDF3}"/>
    <hyperlink ref="B31" r:id="rId282" display="https://www.ncbi.nlm.nih.gov/geo/query/acc.cgi?acc=GPL570" xr:uid="{C603E685-EE76-E14F-ADB6-0FE49B67D427}"/>
    <hyperlink ref="B100" r:id="rId283" display="https://www.ncbi.nlm.nih.gov/geo/query/acc.cgi?acc=GPL10999" xr:uid="{A0DB21FC-DDBC-AD4A-8909-12E137FB287E}"/>
    <hyperlink ref="B32" r:id="rId284" display="https://www.ncbi.nlm.nih.gov/geo/query/acc.cgi?acc=GPL570" xr:uid="{626195E2-6EB5-A247-8110-DAAD73155B0F}"/>
    <hyperlink ref="B131" r:id="rId285" display="https://www.ncbi.nlm.nih.gov/geo/query/acc.cgi?acc=GPL570" xr:uid="{87E997C9-E361-BB4D-851F-6E55BF5152D4}"/>
    <hyperlink ref="B53" r:id="rId286" display="https://www.ncbi.nlm.nih.gov/geo/query/acc.cgi?acc=GPL10999" xr:uid="{5C17557D-AC12-4841-B1C9-77061C3B2BE4}"/>
    <hyperlink ref="B46" r:id="rId287" display="https://www.ncbi.nlm.nih.gov/geo/query/acc.cgi?acc=GPL571" xr:uid="{956A7F2C-D2C9-CA44-BDD9-0C72B9DFBFD6}"/>
    <hyperlink ref="B55" r:id="rId288" display="https://www.ncbi.nlm.nih.gov/geo/query/acc.cgi?acc=GPL571" xr:uid="{588442C3-DD90-8D4F-A5BD-77F3DAF15C37}"/>
    <hyperlink ref="B77" r:id="rId289" display="https://www.ncbi.nlm.nih.gov/geo/query/acc.cgi?acc=GPL570" xr:uid="{ED6E88E9-6ABE-894D-8194-40063104FB90}"/>
    <hyperlink ref="B72" r:id="rId290" display="https://www.ncbi.nlm.nih.gov/geo/query/acc.cgi?acc=GPL13158" xr:uid="{58BFF78C-0C93-0945-9F44-1A9F0E77907B}"/>
    <hyperlink ref="B75" r:id="rId291" display="https://www.ncbi.nlm.nih.gov/geo/query/acc.cgi?acc=GPL570" xr:uid="{15722FAB-D479-9841-AF1E-12F544E23344}"/>
    <hyperlink ref="B76" r:id="rId292" display="https://www.ncbi.nlm.nih.gov/geo/query/acc.cgi?acc=GPL9052" xr:uid="{A9EEF819-2B19-FD41-AA92-235BAFAE84BC}"/>
    <hyperlink ref="B81" r:id="rId293" display="https://www.ncbi.nlm.nih.gov/geo/query/acc.cgi?acc=GPL14550" xr:uid="{0A01ED63-3084-B64B-BFBB-9F4BFF652E22}"/>
    <hyperlink ref="B97" r:id="rId294" display="https://www.ncbi.nlm.nih.gov/geo/query/acc.cgi?acc=GPL19471" xr:uid="{62135F2C-6376-6F4D-ACEE-AAC657408906}"/>
    <hyperlink ref="B92" r:id="rId295" display="https://www.ncbi.nlm.nih.gov/geo/query/acc.cgi?acc=GPL9040" xr:uid="{C4983FB2-8DF2-3844-AFBD-9937124B7A28}"/>
    <hyperlink ref="B114" r:id="rId296" display="https://www.ncbi.nlm.nih.gov/geo/query/acc.cgi?acc=GPL20261" xr:uid="{E0C1C087-7FEC-3549-86A2-EEF518C0FCA0}"/>
    <hyperlink ref="B113" r:id="rId297" display="https://www.ncbi.nlm.nih.gov/geo/query/acc.cgi?acc=GPL20261" xr:uid="{0518FD9E-B1E8-A746-9D0B-C9C6288DA268}"/>
    <hyperlink ref="B112" r:id="rId298" display="https://www.ncbi.nlm.nih.gov/geo/query/acc.cgi?acc=GPL20261" xr:uid="{0A59D2D8-6504-0941-BD48-8DBA47A9E1A1}"/>
    <hyperlink ref="B111" r:id="rId299" display="https://www.ncbi.nlm.nih.gov/geo/query/acc.cgi?acc=GPL20261" xr:uid="{58D1BCC0-A98B-4646-BD60-2AC3CA86BCF3}"/>
    <hyperlink ref="B110" r:id="rId300" display="https://www.ncbi.nlm.nih.gov/geo/query/acc.cgi?acc=GPL20261" xr:uid="{51D97860-19FC-9C49-8D69-4EF02B08509F}"/>
    <hyperlink ref="B28" r:id="rId301" display="https://www.ncbi.nlm.nih.gov/geo/query/acc.cgi?acc=GPL570" xr:uid="{40BE985A-038C-6E49-B2B6-9F3B1DFD2218}"/>
    <hyperlink ref="B84" r:id="rId302" display="https://www.ncbi.nlm.nih.gov/geo/query/acc.cgi?acc=GPL13158" xr:uid="{8C1C5D1B-5A9B-804C-982B-DA6F47221CB5}"/>
    <hyperlink ref="B99" r:id="rId303" display="https://www.ncbi.nlm.nih.gov/geo/query/acc.cgi?acc=GPL9052" xr:uid="{75A79AFE-E15E-AC42-B63B-04576CEE107F}"/>
    <hyperlink ref="B39" r:id="rId304" display="https://www.ncbi.nlm.nih.gov/geo/query/acc.cgi?acc=GPL570" xr:uid="{FF07BE46-CB1A-B044-830F-07537D7184C7}"/>
    <hyperlink ref="B65" r:id="rId305" display="https://www.ncbi.nlm.nih.gov/geo/query/acc.cgi?acc=GPL570" xr:uid="{08DDB0F5-98BD-0A4E-8535-17B97DF5B95A}"/>
    <hyperlink ref="B60" r:id="rId306" display="https://www.ncbi.nlm.nih.gov/geo/query/acc.cgi?acc=GPL570" xr:uid="{16459F22-04EF-CB46-95A4-96B4793E8102}"/>
    <hyperlink ref="B63" r:id="rId307" display="https://www.ncbi.nlm.nih.gov/geo/query/acc.cgi?acc=GPL570" xr:uid="{63D8D12A-9947-1642-848B-EE14CD4F624E}"/>
    <hyperlink ref="B64" r:id="rId308" display="https://www.ncbi.nlm.nih.gov/geo/query/acc.cgi?acc=GPL570" xr:uid="{80335C9C-22E4-6046-B4A6-A97153C20315}"/>
    <hyperlink ref="B103" r:id="rId309" display="https://www.ncbi.nlm.nih.gov/geo/query/acc.cgi?acc=GPL96" xr:uid="{DB4245A3-C5E9-6246-B83A-C4FDEA509418}"/>
    <hyperlink ref="B54" r:id="rId310" display="https://www.ncbi.nlm.nih.gov/geo/query/acc.cgi?acc=GPL14149" xr:uid="{188D3012-F3C0-6548-A5A1-7C10B5F61734}"/>
    <hyperlink ref="B83" r:id="rId311" display="https://www.ncbi.nlm.nih.gov/geo/query/acc.cgi?acc=GPL13158" xr:uid="{835BF82F-D38C-8346-BBD9-D5BA96A218AA}"/>
    <hyperlink ref="B85" r:id="rId312" display="https://www.ncbi.nlm.nih.gov/geo/query/acc.cgi?acc=GPL13158" xr:uid="{24EF3224-5428-0D42-9962-418BDF1AF2D6}"/>
    <hyperlink ref="B82" r:id="rId313" display="https://www.ncbi.nlm.nih.gov/geo/query/acc.cgi?acc=GPL13158" xr:uid="{CB551375-8541-2C4E-887C-4BB4C9D8B0E9}"/>
    <hyperlink ref="B68" r:id="rId314" display="https://www.ncbi.nlm.nih.gov/geo/query/acc.cgi?acc=GPL11154" xr:uid="{FA010000-F37F-D649-AA70-73CF5348E5A1}"/>
    <hyperlink ref="B50" r:id="rId315" display="https://www.ncbi.nlm.nih.gov/geo/query/acc.cgi?acc=GPL13428" xr:uid="{6751CAB5-7B4A-5141-9D30-2644FD9CD85A}"/>
    <hyperlink ref="B23" r:id="rId316" display="https://www.ncbi.nlm.nih.gov/geo/query/acc.cgi?acc=GPL6803" xr:uid="{B8FA8FEA-6A1B-3C40-AF84-2276CDE88B3B}"/>
    <hyperlink ref="B57" r:id="rId317" display="https://www.ncbi.nlm.nih.gov/geo/query/acc.cgi?acc=GPL571" xr:uid="{ADEBE490-78E6-7A40-9979-F5CBC47B6952}"/>
    <hyperlink ref="B42" r:id="rId318" display="https://www.ncbi.nlm.nih.gov/geo/query/acc.cgi?acc=GPL6947" xr:uid="{6243D791-B834-854C-ADB1-3FF813F98237}"/>
    <hyperlink ref="B119" r:id="rId319" display="https://www.ncbi.nlm.nih.gov/geo/query/acc.cgi?acc=GPL16791" xr:uid="{BB964DC1-5AF1-DA48-B49B-368F7B604D1B}"/>
    <hyperlink ref="B91" r:id="rId320" display="https://www.ncbi.nlm.nih.gov/geo/query/acc.cgi?acc=GPL6480" xr:uid="{C7993094-5CA8-ED47-80CD-FE08B0B70741}"/>
    <hyperlink ref="B96" r:id="rId321" display="https://www.ncbi.nlm.nih.gov/geo/query/acc.cgi?acc=GPL13534" xr:uid="{74599573-B304-E647-BAAF-5B5AC507EBB6}"/>
    <hyperlink ref="B74" r:id="rId322" display="https://www.ncbi.nlm.nih.gov/geo/query/acc.cgi?acc=GPL10558" xr:uid="{7B5F7F72-BAAC-F54F-9DB0-4D579D8977C8}"/>
    <hyperlink ref="B120" r:id="rId323" display="https://www.ncbi.nlm.nih.gov/geo/query/acc.cgi?acc=GPL571" xr:uid="{03E54533-B1AF-034E-ADAC-59F909D04CC9}"/>
    <hyperlink ref="B73" r:id="rId324" display="https://www.ncbi.nlm.nih.gov/geo/query/acc.cgi?acc=GPL571" xr:uid="{A44BA193-A795-4E47-89F9-D747262070E1}"/>
    <hyperlink ref="B56" r:id="rId325" display="https://www.ncbi.nlm.nih.gov/geo/query/acc.cgi?acc=GPL8490" xr:uid="{78FB6177-F2B7-704F-A4DB-56DEEC93A3F3}"/>
    <hyperlink ref="B102" r:id="rId326" display="https://www.ncbi.nlm.nih.gov/geo/query/acc.cgi?acc=GPL16288" xr:uid="{D2E96306-352B-B341-AF1E-D8E45A39B528}"/>
    <hyperlink ref="B80" r:id="rId327" display="https://www.ncbi.nlm.nih.gov/geo/query/acc.cgi?acc=GPL16791" xr:uid="{AA871ABC-541C-5242-8666-B04F234AA479}"/>
    <hyperlink ref="B78" r:id="rId328" display="https://www.ncbi.nlm.nih.gov/geo/query/acc.cgi?acc=GPL11241" xr:uid="{C4A1F841-B753-7B4B-A0E9-1B77DCB606E3}"/>
    <hyperlink ref="B67" r:id="rId329" display="https://www.ncbi.nlm.nih.gov/geo/query/acc.cgi?acc=GPL570" xr:uid="{B2BF5CE5-1618-9740-B44D-55D00E9AE396}"/>
    <hyperlink ref="B116" r:id="rId330" display="https://www.ncbi.nlm.nih.gov/geo/query/acc.cgi?acc=GPL20633" xr:uid="{54C14E0E-C484-F94F-922E-91030AC46A0F}"/>
    <hyperlink ref="B86" r:id="rId331" display="https://www.ncbi.nlm.nih.gov/geo/query/acc.cgi?acc=GPL14550" xr:uid="{C3A8AE57-6831-924C-B18B-ABCACB17F976}"/>
    <hyperlink ref="B47" r:id="rId332" display="https://www.ncbi.nlm.nih.gov/geo/query/acc.cgi?acc=GPL2700" xr:uid="{591EEEBB-C6EF-BE48-98DB-6DE2B8B79BC0}"/>
    <hyperlink ref="B43" r:id="rId333" display="https://www.ncbi.nlm.nih.gov/geo/query/acc.cgi?acc=GPL8300" xr:uid="{CD332348-639B-1040-9D84-C1240DD95EB3}"/>
    <hyperlink ref="B51" r:id="rId334" display="https://www.ncbi.nlm.nih.gov/geo/query/acc.cgi?acc=GPL571" xr:uid="{E338ABB6-DE58-A74D-B013-10DC221831A0}"/>
    <hyperlink ref="B71" r:id="rId335" display="https://www.ncbi.nlm.nih.gov/geo/query/acc.cgi?acc=GPL570" xr:uid="{3159ABC5-1ACC-D74B-A08E-FBD2BF4895F9}"/>
    <hyperlink ref="B45" r:id="rId336" display="https://www.ncbi.nlm.nih.gov/geo/query/acc.cgi?acc=GPL571" xr:uid="{1BA875CF-F3F7-2E46-AD56-FAF8110AB414}"/>
    <hyperlink ref="B66" r:id="rId337" display="https://www.ncbi.nlm.nih.gov/geo/query/acc.cgi?acc=GPL10999" xr:uid="{6F030AA9-0186-0749-9432-4D2F033C3984}"/>
    <hyperlink ref="B101" r:id="rId338" display="https://www.ncbi.nlm.nih.gov/geo/query/acc.cgi?acc=GPL4695" xr:uid="{0301176A-ADA8-3D42-9C88-11B125EDF57F}"/>
    <hyperlink ref="B38" r:id="rId339" display="https://www.ncbi.nlm.nih.gov/geo/query/acc.cgi?acc=GPL570" xr:uid="{064B086B-E5D8-4748-B657-4EEC62ABFC79}"/>
    <hyperlink ref="B69" r:id="rId340" display="https://www.ncbi.nlm.nih.gov/geo/query/acc.cgi?acc=GPL17344" xr:uid="{FA06BB23-2A6F-D741-93E9-C4C3D588C6AD}"/>
    <hyperlink ref="B27" r:id="rId341" display="https://www.ncbi.nlm.nih.gov/geo/query/acc.cgi?acc=GPL570" xr:uid="{E5BEFBEC-3DE8-2F45-BC7C-054CDEB82F1B}"/>
    <hyperlink ref="B79" r:id="rId342" display="https://www.ncbi.nlm.nih.gov/geo/query/acc.cgi?acc=GPL97" xr:uid="{5EEE9882-3F29-E148-86E8-77B7E024B555}"/>
    <hyperlink ref="B58" r:id="rId343" display="https://www.ncbi.nlm.nih.gov/geo/query/acc.cgi?acc=GPL570" xr:uid="{5938B449-6A7C-B14D-950D-A948F221D2B6}"/>
    <hyperlink ref="B36" r:id="rId344" display="https://www.ncbi.nlm.nih.gov/geo/query/acc.cgi?acc=GPL7191" xr:uid="{C1BEF787-662A-6847-B4D7-AF38A4AF6849}"/>
    <hyperlink ref="B130" r:id="rId345" display="https://www.ncbi.nlm.nih.gov/geo/query/acc.cgi?acc=GPL570" xr:uid="{6E5A0B1D-5DDF-7141-8454-F6D17AAF2331}"/>
    <hyperlink ref="B95" r:id="rId346" display="https://www.ncbi.nlm.nih.gov/geo/query/acc.cgi?acc=GPL9460" xr:uid="{A0C618B1-E012-4546-8553-4BF4B5E16519}"/>
    <hyperlink ref="B89" r:id="rId347" display="https://www.ncbi.nlm.nih.gov/geo/query/acc.cgi?acc=GPL96" xr:uid="{982DF97B-59C1-684C-A2C7-271D3763D8B9}"/>
    <hyperlink ref="B94" r:id="rId348" display="https://www.ncbi.nlm.nih.gov/geo/query/acc.cgi?acc=GPL9460" xr:uid="{E9FD5D90-DE8D-024A-8208-45E45D0CEC07}"/>
    <hyperlink ref="B93" r:id="rId349" display="https://www.ncbi.nlm.nih.gov/geo/query/acc.cgi?acc=GPL9460" xr:uid="{A24540D4-847F-1942-9E12-7FA1431C7C31}"/>
    <hyperlink ref="B62" r:id="rId350" display="https://www.ncbi.nlm.nih.gov/geo/query/acc.cgi?acc=GPL6244" xr:uid="{AFA6FF20-D01D-5947-B70A-7CB1C22A317F}"/>
    <hyperlink ref="B88" r:id="rId351" display="https://www.ncbi.nlm.nih.gov/geo/query/acc.cgi?acc=GPL570" xr:uid="{659B8F92-F817-D149-8E5C-988241D907A5}"/>
    <hyperlink ref="B44" r:id="rId352" display="https://www.ncbi.nlm.nih.gov/geo/query/acc.cgi?acc=GPL9968" xr:uid="{0EFB98EC-943D-2D4F-B6C5-C6B48D754069}"/>
    <hyperlink ref="B35" r:id="rId353" display="https://www.ncbi.nlm.nih.gov/geo/query/acc.cgi?acc=GPL11154" xr:uid="{A0B5D671-CF96-084C-8DDA-ACC64EDA3217}"/>
    <hyperlink ref="B15" r:id="rId354" display="https://www.ncbi.nlm.nih.gov/geo/query/acc.cgi?acc=GPL4133" xr:uid="{23AF39AB-B374-094C-B065-9602FFA74CFD}"/>
    <hyperlink ref="B98" r:id="rId355" display="https://www.ncbi.nlm.nih.gov/geo/query/acc.cgi?acc=GPL9052" xr:uid="{644FE555-E8AB-BA4C-ACA5-A2DF0D925605}"/>
    <hyperlink ref="B117" r:id="rId356" display="https://www.ncbi.nlm.nih.gov/geo/query/acc.cgi?acc=GPL19571" xr:uid="{4831F7DD-52DB-9946-AD42-5D515B2447AD}"/>
    <hyperlink ref="B11" r:id="rId357" display="https://www.ncbi.nlm.nih.gov/geo/query/acc.cgi?acc=GPL16791" xr:uid="{34DACC4F-4B3E-374D-9FFF-7FA2D653595F}"/>
    <hyperlink ref="B13" r:id="rId358" display="https://www.ncbi.nlm.nih.gov/geo/query/acc.cgi?acc=GPL6947" xr:uid="{0962D9A3-DE87-1647-9581-9078299B55B4}"/>
    <hyperlink ref="B12" r:id="rId359" display="https://www.ncbi.nlm.nih.gov/geo/query/acc.cgi?acc=GPL16791" xr:uid="{DEEEAEE6-02B8-8A49-AFFC-04410E480082}"/>
    <hyperlink ref="B10" r:id="rId360" display="https://www.ncbi.nlm.nih.gov/geo/query/acc.cgi?acc=GPL18460" xr:uid="{8AB5FE97-F1B5-414B-A9AC-76157963F766}"/>
    <hyperlink ref="C1" r:id="rId361" xr:uid="{BC78B130-DDFE-9646-83BA-E1D13711059F}"/>
    <hyperlink ref="C2" r:id="rId362" xr:uid="{1775657B-65B5-2743-AF92-7ECD7FB66105}"/>
    <hyperlink ref="C3" r:id="rId363" xr:uid="{62B3C8B5-3444-8B41-B8B5-57BECB3891BA}"/>
  </hyperlinks>
  <pageMargins left="0.7" right="0.7" top="0.75" bottom="0.75" header="0.3" footer="0.3"/>
  <pageSetup paperSize="9" orientation="portrait" horizontalDpi="1200" verticalDpi="1200" r:id="rId364"/>
  <legacyDrawing r:id="rId3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pso_and_ad_master_table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 Hautanen</dc:creator>
  <cp:lastModifiedBy>Microsoft Office User</cp:lastModifiedBy>
  <dcterms:created xsi:type="dcterms:W3CDTF">2019-05-02T06:51:22Z</dcterms:created>
  <dcterms:modified xsi:type="dcterms:W3CDTF">2019-09-13T07:36:36Z</dcterms:modified>
</cp:coreProperties>
</file>