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02 DEC 2024\"/>
    </mc:Choice>
  </mc:AlternateContent>
  <xr:revisionPtr revIDLastSave="0" documentId="13_ncr:1_{39093D9A-1DAF-41FE-A341-CD451FB3EC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YDA ORDER" sheetId="4" r:id="rId1"/>
    <sheet name="TAYDA UV PRINTING" sheetId="6" r:id="rId2"/>
    <sheet name="TAYDA DRILLING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SoTVbmXE7dF1KYHUjIChPDIU2e9ViDRjwG8p1XQvWc="/>
    </ext>
  </extLst>
</workbook>
</file>

<file path=xl/calcChain.xml><?xml version="1.0" encoding="utf-8"?>
<calcChain xmlns="http://schemas.openxmlformats.org/spreadsheetml/2006/main">
  <c r="F16" i="4" l="1"/>
  <c r="D16" i="4"/>
  <c r="D15" i="4"/>
  <c r="F15" i="4" s="1"/>
  <c r="D5" i="4"/>
  <c r="F5" i="4" s="1"/>
  <c r="D14" i="4"/>
  <c r="F14" i="4" s="1"/>
  <c r="D12" i="4" l="1"/>
  <c r="F12" i="4" s="1"/>
  <c r="D4" i="4"/>
  <c r="F4" i="4" s="1"/>
  <c r="D2" i="4"/>
  <c r="D3" i="4"/>
  <c r="F3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3" i="4"/>
  <c r="F13" i="4" s="1"/>
  <c r="F2" i="4" l="1"/>
  <c r="F17" i="4" s="1"/>
  <c r="D17" i="4"/>
</calcChain>
</file>

<file path=xl/sharedStrings.xml><?xml version="1.0" encoding="utf-8"?>
<sst xmlns="http://schemas.openxmlformats.org/spreadsheetml/2006/main" count="136" uniqueCount="85">
  <si>
    <t>RefDes</t>
  </si>
  <si>
    <t>RD902F-40-15R1-A50K</t>
  </si>
  <si>
    <t>BOX1</t>
  </si>
  <si>
    <t>RD901F-40-15R1-A100K</t>
  </si>
  <si>
    <t>V1</t>
  </si>
  <si>
    <t>Product</t>
  </si>
  <si>
    <t>QTY</t>
  </si>
  <si>
    <t>Unit Price</t>
  </si>
  <si>
    <t>Total</t>
  </si>
  <si>
    <t>SF12N-0302-20R-LD-1.5KG</t>
  </si>
  <si>
    <t>Part No</t>
  </si>
  <si>
    <t>J1, J2</t>
  </si>
  <si>
    <t>DRILL1</t>
  </si>
  <si>
    <t>LINK TO TAYDA CART</t>
  </si>
  <si>
    <t>RD902F-40-15R1-A100K</t>
  </si>
  <si>
    <t>125B</t>
  </si>
  <si>
    <t>3PDT1</t>
  </si>
  <si>
    <t>LED1</t>
  </si>
  <si>
    <t>LED1_HLD</t>
  </si>
  <si>
    <t>FOCUS</t>
  </si>
  <si>
    <t>DRIVE</t>
  </si>
  <si>
    <t>LEVEL</t>
  </si>
  <si>
    <t>UV1</t>
  </si>
  <si>
    <t>TAYDA DRILL TEMPLATE</t>
  </si>
  <si>
    <t>TAYDA UV PRINT TEMPLATE</t>
  </si>
  <si>
    <t xml:space="preserve">All prices are in USD $ </t>
  </si>
  <si>
    <t>3PDT Compact Stomp Foot / Pedal Switch ON-ON Latching Solder Lug SKU A-7459</t>
  </si>
  <si>
    <t>125B ENCLOSURE CUSTOM DRILL SERVICE SKU A-5165-CST-DR1</t>
  </si>
  <si>
    <t>125B ENCLOSURE FACE UV PRINTING SERVICE SKU A-5165-CST-UV1</t>
  </si>
  <si>
    <t>100K OHM Logarithmic Taper Potentiometer Round Shaft PCB 9mm SKU A-1855</t>
  </si>
  <si>
    <t>100K OHM Logarithmic Dual Taper Potentiometer Round Shaft PCB 9mm SKU A-6435</t>
  </si>
  <si>
    <t>LED 3mm Orange Water Clear SKU A-4571</t>
  </si>
  <si>
    <t>3mm Bezel LED Holder Chrome Metal SKU A-661</t>
  </si>
  <si>
    <t>50K OHM Logarithmic Dual Taper Potentiometer Round Shaft PCB 9mm SKU A-6432</t>
  </si>
  <si>
    <t>DC Power Jack 2.1mm Black 3 Pins SKU A-7137</t>
  </si>
  <si>
    <t>Micro Toggle Switch SPDT On-On SKU A-3643</t>
  </si>
  <si>
    <t>Knob DAVIES 1900H CLONE Cream SKU A-4560</t>
  </si>
  <si>
    <t>KNOB1, KNOB2, KNOB3</t>
  </si>
  <si>
    <t>Shipping &amp; Handling</t>
  </si>
  <si>
    <t>DHL Express Shipping - 2 to 4 days delivery</t>
  </si>
  <si>
    <t>6.35mm 1/4" Right Angle Mono Female Connector Thread Lock Panel Mount CK635008 SKU A-6976</t>
  </si>
  <si>
    <t>COORDINATES FOR ADOBE ILLUSTRATOR</t>
  </si>
  <si>
    <t>UV Painting</t>
  </si>
  <si>
    <t>AI X</t>
  </si>
  <si>
    <t>AI Y</t>
  </si>
  <si>
    <t>drill dot</t>
  </si>
  <si>
    <t>SPDT1</t>
  </si>
  <si>
    <t>SPDT2</t>
  </si>
  <si>
    <t>LABEL 3PDT1</t>
  </si>
  <si>
    <t>MOSFERATU</t>
  </si>
  <si>
    <t>LABEL DRIVE</t>
  </si>
  <si>
    <t>LABEL LEVEL</t>
  </si>
  <si>
    <t>LABEL J1</t>
  </si>
  <si>
    <t>IN</t>
  </si>
  <si>
    <t>LABEL J2</t>
  </si>
  <si>
    <t>OUT</t>
  </si>
  <si>
    <t>BRAND</t>
  </si>
  <si>
    <t>RhPf Electronics</t>
  </si>
  <si>
    <t>LABEL FOCUS</t>
  </si>
  <si>
    <t>LABEL V1</t>
  </si>
  <si>
    <t>9V DC</t>
  </si>
  <si>
    <t>MOSFERATU TAYDA UV PRINT TEMPLATE</t>
  </si>
  <si>
    <t>ADOBE ILLUSTRATOR 125B BLANK TEMPLATE</t>
  </si>
  <si>
    <t>DRILL FACE</t>
  </si>
  <si>
    <t>DRILL X</t>
  </si>
  <si>
    <t>DRILL Y</t>
  </si>
  <si>
    <t>Drill DN (mm)</t>
  </si>
  <si>
    <t>A</t>
  </si>
  <si>
    <t>J1</t>
  </si>
  <si>
    <t>B</t>
  </si>
  <si>
    <t>J2</t>
  </si>
  <si>
    <t>FACEB(RECTANGLE)</t>
  </si>
  <si>
    <t>39.5*16</t>
  </si>
  <si>
    <t>9.5*11.5</t>
  </si>
  <si>
    <t>125B Style Aluminum Diecast Enclosure CREAM SKU A-5837</t>
  </si>
  <si>
    <t>SPDT1, SPDT2</t>
  </si>
  <si>
    <t>RV09AF-40-20K-A25K</t>
  </si>
  <si>
    <t>25K OHM Logarithmic Taper Potentiometer Round Knurled Plastic Shaft PCB 9mm SKU A-1880</t>
  </si>
  <si>
    <t>HEART, BITE</t>
  </si>
  <si>
    <t>LABEL HEART</t>
  </si>
  <si>
    <t>LABEL BITE</t>
  </si>
  <si>
    <t>HEART</t>
  </si>
  <si>
    <t>BITE</t>
  </si>
  <si>
    <t>Montserrat</t>
  </si>
  <si>
    <t>Font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</si>
</sst>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1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7" fillId="0" borderId="0" xfId="0" applyFont="1"/>
    <xf numFmtId="164" fontId="6" fillId="0" borderId="0" xfId="0" applyNumberFormat="1" applyFont="1"/>
    <xf numFmtId="164" fontId="0" fillId="0" borderId="0" xfId="0" applyNumberFormat="1"/>
    <xf numFmtId="0" fontId="0" fillId="0" borderId="0" xfId="0" quotePrefix="1"/>
    <xf numFmtId="0" fontId="8" fillId="0" borderId="0" xfId="1"/>
    <xf numFmtId="0" fontId="5" fillId="0" borderId="0" xfId="0" applyFont="1"/>
    <xf numFmtId="0" fontId="5" fillId="0" borderId="0" xfId="0" quotePrefix="1" applyFont="1"/>
    <xf numFmtId="0" fontId="4" fillId="0" borderId="0" xfId="2"/>
    <xf numFmtId="0" fontId="9" fillId="0" borderId="0" xfId="3"/>
    <xf numFmtId="0" fontId="3" fillId="0" borderId="0" xfId="2" applyFont="1"/>
    <xf numFmtId="0" fontId="2" fillId="0" borderId="0" xfId="2" applyFont="1"/>
    <xf numFmtId="0" fontId="1" fillId="0" borderId="0" xfId="2" applyFont="1"/>
  </cellXfs>
  <cellStyles count="4">
    <cellStyle name="Hyperlink" xfId="1" builtinId="8"/>
    <cellStyle name="Hyperlink 2" xfId="3" xr:uid="{7581E649-EF0C-4BF6-8049-109F389B7D79}"/>
    <cellStyle name="Normal" xfId="0" builtinId="0"/>
    <cellStyle name="Normal 2" xfId="2" xr:uid="{EE4B58B1-39B1-48EF-88D3-41AB05482BCA}"/>
  </cellStyles>
  <dxfs count="28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BOM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TAYDA ORDER-style" pivot="0" count="4" xr9:uid="{00000000-0011-0000-FFFF-FFFF02000000}">
      <tableStyleElement type="headerRow" dxfId="21"/>
      <tableStyleElement type="totalRow" dxfId="20"/>
      <tableStyleElement type="firstRowStripe" dxfId="19"/>
      <tableStyleElement type="secondRowStripe" dxfId="18"/>
    </tableStyle>
    <tableStyle name="TAYDA ALTERNATIVES-style" pivot="0" count="4" xr9:uid="{00000000-0011-0000-FFFF-FFFF03000000}">
      <tableStyleElement type="headerRow" dxfId="17"/>
      <tableStyleElement type="totalRow" dxfId="16"/>
      <tableStyleElement type="firstRowStripe" dxfId="15"/>
      <tableStyleElement type="secondRowStripe" dxfId="14"/>
    </tableStyle>
    <tableStyle name="TAYDA HI Q CAP-style" pivot="0" count="4" xr9:uid="{00000000-0011-0000-FFFF-FFFF04000000}">
      <tableStyleElement type="headerRow" dxfId="13"/>
      <tableStyleElement type="totalRow" dxfId="12"/>
      <tableStyleElement type="firstRowStripe" dxfId="11"/>
      <tableStyleElement type="secondRowStripe" dxfId="10"/>
    </tableStyle>
    <tableStyle name="TAYDA ORDER ALTERNATIVE-style" pivot="0" count="4" xr9:uid="{00000000-0011-0000-FFFF-FFFF05000000}">
      <tableStyleElement type="headerRow" dxfId="9"/>
      <tableStyleElement type="totalRow" dxfId="8"/>
      <tableStyleElement type="firstRowStripe" dxfId="7"/>
      <tableStyleElement type="secondRowStripe" dxfId="6"/>
    </tableStyle>
    <tableStyle name="JLCPCB PCBA-style" pivot="0" count="4" xr9:uid="{00000000-0011-0000-FFFF-FFFF06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7" totalsRowCount="1">
  <tableColumns count="6">
    <tableColumn id="1" xr3:uid="{00000000-0010-0000-0200-000001000000}" name="RefDes" totalsRowLabel="LINK TO TAYDA CART" totalsRowCellStyle="Hyperlink"/>
    <tableColumn id="5" xr3:uid="{00000000-0010-0000-0200-000005000000}" name="Product" totalsRowLabel="All prices are in USD $ 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2EC60-E02D-4656-9004-6FC90AF38497}" name="Table1" displayName="Table1" ref="A2:E21" totalsRowShown="0">
  <autoFilter ref="A2:E21" xr:uid="{48AB924A-A976-4536-845E-82BB3784975C}"/>
  <tableColumns count="5">
    <tableColumn id="1" xr3:uid="{4B75A4D7-CD70-4B8C-AD2B-76BA32DB2D59}" name="RefDes"/>
    <tableColumn id="2" xr3:uid="{28A8E210-9D26-4DE7-BF0B-6887CFB76D0E}" name="UV Painting"/>
    <tableColumn id="3" xr3:uid="{82CA6938-5F4B-4226-9E20-7F410A041FBC}" name="AI X"/>
    <tableColumn id="4" xr3:uid="{DC0A823B-3938-4A1E-8E65-EE859F44A0DB}" name="AI Y"/>
    <tableColumn id="5" xr3:uid="{A8DCACF1-7D24-4CCF-AD20-755E8CC202B1}" name="Font" data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B784B9-8812-4A71-8752-C55FD067070B}" name="Table13" displayName="Table13" ref="A1:E14" totalsRowShown="0">
  <autoFilter ref="A1:E14" xr:uid="{7D9811C5-81AE-4FD9-A9B0-D999C49DDFE2}"/>
  <tableColumns count="5">
    <tableColumn id="1" xr3:uid="{EC6AEFE1-8C21-42D2-9E46-CE04F7D5C2F2}" name="RefDes"/>
    <tableColumn id="2" xr3:uid="{74828610-7064-47A6-8E36-78BB34784A5C}" name="DRILL FACE"/>
    <tableColumn id="3" xr3:uid="{89890DD1-68F4-4717-8E15-2BC25BE655D4}" name="DRILL X"/>
    <tableColumn id="4" xr3:uid="{A2D9E126-9CF0-46B9-958F-03F2CF430668}" name="DRILL Y"/>
    <tableColumn id="5" xr3:uid="{117EF615-FD7D-4EA1-A97E-1DA32CF2376B}" name="Drill DN (mm)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ydaelectronics.com/savecartpro/index/savenewquote/qid/31743594712" TargetMode="External"/><Relationship Id="rId2" Type="http://schemas.openxmlformats.org/officeDocument/2006/relationships/hyperlink" Target="https://drill.taydakits.com/box-designs/new?public_key=UFJ4Zy9FZWpuUnpUYktTeHdBQ0RiUT09Cg==" TargetMode="External"/><Relationship Id="rId1" Type="http://schemas.openxmlformats.org/officeDocument/2006/relationships/hyperlink" Target="https://s3.us-west-2.amazonaws.com/taydadrill/box_uv_designs/documents/000/021/879/original/MOSFERATU_125B_C1_APC0_W1_1_APW0_G0_0_0_D0.pdf?1733791215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taydaelectronics.com/datasheets/files/Tayda-125B-TemplateV2.ai" TargetMode="External"/><Relationship Id="rId1" Type="http://schemas.openxmlformats.org/officeDocument/2006/relationships/hyperlink" Target="https://s3.us-west-2.amazonaws.com/taydadrill/box_uv_designs/documents/000/021/879/original/MOSFERATU_125B_C1_APC0_W1_1_APW0_G0_0_0_D0.pdf?173379121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drill.taydakits.com/box-designs/new?public_key=UFJ4Zy9FZWpuUnpUYktTeHdBQ0RiUT09C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9"/>
  <sheetViews>
    <sheetView tabSelected="1" workbookViewId="0">
      <selection activeCell="B13" sqref="B13"/>
    </sheetView>
  </sheetViews>
  <sheetFormatPr defaultColWidth="12.6328125" defaultRowHeight="15" customHeight="1" x14ac:dyDescent="0.35"/>
  <cols>
    <col min="1" max="1" width="20" bestFit="1" customWidth="1"/>
    <col min="2" max="2" width="80.81640625" bestFit="1" customWidth="1"/>
    <col min="3" max="3" width="23.0898437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8</v>
      </c>
    </row>
    <row r="2" spans="1:6" ht="14.25" customHeight="1" x14ac:dyDescent="0.35">
      <c r="A2" s="1" t="s">
        <v>16</v>
      </c>
      <c r="B2" s="1" t="s">
        <v>26</v>
      </c>
      <c r="C2" s="1" t="s">
        <v>9</v>
      </c>
      <c r="D2" s="1">
        <f t="shared" ref="D2:D14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2</v>
      </c>
      <c r="B3" s="1" t="s">
        <v>74</v>
      </c>
      <c r="C3" s="1" t="s">
        <v>15</v>
      </c>
      <c r="D3" s="1">
        <f t="shared" si="0"/>
        <v>1</v>
      </c>
      <c r="E3" s="2">
        <v>5.99</v>
      </c>
      <c r="F3" s="2">
        <f>'TAYDA ORDER'!$E3*'TAYDA ORDER'!$D3</f>
        <v>5.99</v>
      </c>
    </row>
    <row r="4" spans="1:6" ht="14.25" customHeight="1" x14ac:dyDescent="0.35">
      <c r="A4" s="1" t="s">
        <v>12</v>
      </c>
      <c r="B4" s="1" t="s">
        <v>27</v>
      </c>
      <c r="C4" s="5" t="s">
        <v>23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1" t="s">
        <v>22</v>
      </c>
      <c r="B5" s="1" t="s">
        <v>28</v>
      </c>
      <c r="C5" s="5" t="s">
        <v>24</v>
      </c>
      <c r="D5" s="1">
        <f>(LEN(A5)-LEN(SUBSTITUTE(A5,",",""))+1)</f>
        <v>1</v>
      </c>
      <c r="E5" s="2">
        <v>4</v>
      </c>
      <c r="F5" s="2">
        <f>'TAYDA ORDER'!$E5*'TAYDA ORDER'!$D5</f>
        <v>4</v>
      </c>
    </row>
    <row r="6" spans="1:6" ht="14.25" customHeight="1" x14ac:dyDescent="0.35">
      <c r="A6" s="1" t="s">
        <v>21</v>
      </c>
      <c r="B6" s="1" t="s">
        <v>29</v>
      </c>
      <c r="C6" s="1" t="s">
        <v>3</v>
      </c>
      <c r="D6" s="1">
        <f t="shared" si="0"/>
        <v>1</v>
      </c>
      <c r="E6" s="2">
        <v>1.29</v>
      </c>
      <c r="F6" s="2">
        <f>'TAYDA ORDER'!$E6*'TAYDA ORDER'!$D6</f>
        <v>1.29</v>
      </c>
    </row>
    <row r="7" spans="1:6" ht="14.25" customHeight="1" x14ac:dyDescent="0.35">
      <c r="A7" s="1" t="s">
        <v>20</v>
      </c>
      <c r="B7" s="1" t="s">
        <v>30</v>
      </c>
      <c r="C7" s="1" t="s">
        <v>14</v>
      </c>
      <c r="D7" s="1">
        <f t="shared" si="0"/>
        <v>1</v>
      </c>
      <c r="E7" s="2">
        <v>1.29</v>
      </c>
      <c r="F7" s="2">
        <f>'TAYDA ORDER'!$E7*'TAYDA ORDER'!$D7</f>
        <v>1.29</v>
      </c>
    </row>
    <row r="8" spans="1:6" ht="14.25" customHeight="1" x14ac:dyDescent="0.35">
      <c r="A8" s="1" t="s">
        <v>11</v>
      </c>
      <c r="B8" s="1" t="s">
        <v>40</v>
      </c>
      <c r="C8" s="1"/>
      <c r="D8" s="1">
        <f t="shared" si="0"/>
        <v>2</v>
      </c>
      <c r="E8" s="2">
        <v>0.55000000000000004</v>
      </c>
      <c r="F8" s="2">
        <f>'TAYDA ORDER'!$E8*'TAYDA ORDER'!$D8</f>
        <v>1.1000000000000001</v>
      </c>
    </row>
    <row r="9" spans="1:6" ht="14.25" customHeight="1" x14ac:dyDescent="0.35">
      <c r="A9" s="1" t="s">
        <v>17</v>
      </c>
      <c r="B9" s="1" t="s">
        <v>31</v>
      </c>
      <c r="C9" s="1"/>
      <c r="D9" s="1">
        <f t="shared" si="0"/>
        <v>1</v>
      </c>
      <c r="E9" s="2">
        <v>0.04</v>
      </c>
      <c r="F9" s="2">
        <f>'TAYDA ORDER'!$E9*'TAYDA ORDER'!$D9</f>
        <v>0.04</v>
      </c>
    </row>
    <row r="10" spans="1:6" ht="14.25" customHeight="1" x14ac:dyDescent="0.35">
      <c r="A10" s="1" t="s">
        <v>18</v>
      </c>
      <c r="B10" s="1" t="s">
        <v>32</v>
      </c>
      <c r="C10" s="1"/>
      <c r="D10" s="1">
        <f t="shared" si="0"/>
        <v>1</v>
      </c>
      <c r="E10" s="2">
        <v>0.08</v>
      </c>
      <c r="F10" s="2">
        <f>'TAYDA ORDER'!$E10*'TAYDA ORDER'!$D10</f>
        <v>0.08</v>
      </c>
    </row>
    <row r="11" spans="1:6" ht="14.25" customHeight="1" x14ac:dyDescent="0.35">
      <c r="A11" s="1" t="s">
        <v>19</v>
      </c>
      <c r="B11" s="1" t="s">
        <v>33</v>
      </c>
      <c r="C11" s="1" t="s">
        <v>1</v>
      </c>
      <c r="D11" s="1">
        <f t="shared" si="0"/>
        <v>1</v>
      </c>
      <c r="E11" s="2">
        <v>1.29</v>
      </c>
      <c r="F11" s="2">
        <f>'TAYDA ORDER'!$E11*'TAYDA ORDER'!$D11</f>
        <v>1.29</v>
      </c>
    </row>
    <row r="12" spans="1:6" ht="14.25" customHeight="1" x14ac:dyDescent="0.35">
      <c r="A12" s="1" t="s">
        <v>78</v>
      </c>
      <c r="B12" s="1" t="s">
        <v>77</v>
      </c>
      <c r="C12" s="1" t="s">
        <v>76</v>
      </c>
      <c r="D12" s="1">
        <f>(LEN(A12)-LEN(SUBSTITUTE(A12,",",""))+1)</f>
        <v>2</v>
      </c>
      <c r="E12" s="2">
        <v>0.67</v>
      </c>
      <c r="F12" s="2">
        <f>'TAYDA ORDER'!$E12*'TAYDA ORDER'!$D12</f>
        <v>1.34</v>
      </c>
    </row>
    <row r="13" spans="1:6" ht="14.25" customHeight="1" x14ac:dyDescent="0.35">
      <c r="A13" s="1" t="s">
        <v>4</v>
      </c>
      <c r="B13" s="1" t="s">
        <v>34</v>
      </c>
      <c r="C13" s="1"/>
      <c r="D13" s="1">
        <f t="shared" si="0"/>
        <v>1</v>
      </c>
      <c r="E13" s="2">
        <v>0.16</v>
      </c>
      <c r="F13" s="2">
        <f>'TAYDA ORDER'!$E13*'TAYDA ORDER'!$D13</f>
        <v>0.16</v>
      </c>
    </row>
    <row r="14" spans="1:6" ht="14.25" customHeight="1" x14ac:dyDescent="0.35">
      <c r="A14" s="4" t="s">
        <v>75</v>
      </c>
      <c r="B14" s="4" t="s">
        <v>35</v>
      </c>
      <c r="D14" s="1">
        <f t="shared" si="0"/>
        <v>2</v>
      </c>
      <c r="E14" s="2">
        <v>0.46</v>
      </c>
      <c r="F14" s="2">
        <f>'TAYDA ORDER'!$E14*'TAYDA ORDER'!$D14</f>
        <v>0.92</v>
      </c>
    </row>
    <row r="15" spans="1:6" ht="14.25" customHeight="1" x14ac:dyDescent="0.35">
      <c r="A15" s="4" t="s">
        <v>37</v>
      </c>
      <c r="B15" s="4" t="s">
        <v>36</v>
      </c>
      <c r="D15" s="1">
        <f>(LEN(A15)-LEN(SUBSTITUTE(A15,",",""))+1)</f>
        <v>3</v>
      </c>
      <c r="E15" s="2">
        <v>0.42</v>
      </c>
      <c r="F15" s="2">
        <f>'TAYDA ORDER'!$E15*'TAYDA ORDER'!$D15</f>
        <v>1.26</v>
      </c>
    </row>
    <row r="16" spans="1:6" ht="14.25" customHeight="1" x14ac:dyDescent="0.35">
      <c r="A16" s="4" t="s">
        <v>38</v>
      </c>
      <c r="B16" s="7" t="s">
        <v>39</v>
      </c>
      <c r="C16" s="6"/>
      <c r="D16" s="1">
        <f>(LEN(A16)-LEN(SUBSTITUTE(A16,",",""))+1)</f>
        <v>1</v>
      </c>
      <c r="E16" s="2">
        <v>13.62</v>
      </c>
      <c r="F16" s="2">
        <f>'TAYDA ORDER'!$E16*'TAYDA ORDER'!$D16</f>
        <v>13.62</v>
      </c>
    </row>
    <row r="17" spans="1:6" ht="14.25" customHeight="1" x14ac:dyDescent="0.35">
      <c r="A17" s="5" t="s">
        <v>13</v>
      </c>
      <c r="B17" t="s">
        <v>25</v>
      </c>
      <c r="D17">
        <f>SUBTOTAL(109,Table_3[QTY])</f>
        <v>20</v>
      </c>
      <c r="F17" s="3">
        <f>SUBTOTAL(109,Table_3[Total])</f>
        <v>39.58</v>
      </c>
    </row>
    <row r="18" spans="1:6" ht="14.25" customHeight="1" x14ac:dyDescent="0.35"/>
    <row r="19" spans="1:6" ht="14.25" customHeight="1" x14ac:dyDescent="0.35">
      <c r="A19" s="5"/>
    </row>
    <row r="20" spans="1:6" ht="14.25" customHeight="1" x14ac:dyDescent="0.35">
      <c r="E20" s="3"/>
    </row>
    <row r="21" spans="1:6" ht="14.25" customHeight="1" x14ac:dyDescent="0.35"/>
    <row r="22" spans="1:6" ht="14.25" customHeight="1" x14ac:dyDescent="0.35"/>
    <row r="23" spans="1:6" ht="14.25" customHeight="1" x14ac:dyDescent="0.35"/>
    <row r="24" spans="1:6" ht="14.25" customHeight="1" x14ac:dyDescent="0.35"/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hyperlinks>
    <hyperlink ref="C5" r:id="rId1" xr:uid="{6ED10C05-501B-4642-B5B4-649D630484A2}"/>
    <hyperlink ref="C4" r:id="rId2" xr:uid="{C6F5E5D5-93B1-4977-9F8D-376AD5E43AAE}"/>
    <hyperlink ref="A17" r:id="rId3" xr:uid="{AB446FF4-A9E9-41CF-9288-C47B234C92EC}"/>
  </hyperlinks>
  <pageMargins left="0.7" right="0.7" top="0.75" bottom="0.75" header="0" footer="0"/>
  <pageSetup orientation="landscape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A8CF-992A-4813-B7FE-909E47DD104D}">
  <dimension ref="A1:E23"/>
  <sheetViews>
    <sheetView workbookViewId="0">
      <selection activeCell="D11" sqref="D11"/>
    </sheetView>
  </sheetViews>
  <sheetFormatPr defaultRowHeight="14.5" x14ac:dyDescent="0.35"/>
  <cols>
    <col min="1" max="1" width="38.453125" style="8" bestFit="1" customWidth="1"/>
    <col min="2" max="2" width="14.08984375" style="8" bestFit="1" customWidth="1"/>
    <col min="3" max="3" width="6.36328125" style="8" bestFit="1" customWidth="1"/>
    <col min="4" max="4" width="6.26953125" style="8" bestFit="1" customWidth="1"/>
    <col min="5" max="5" width="9.7265625" style="8" bestFit="1" customWidth="1"/>
    <col min="6" max="16384" width="8.7265625" style="8"/>
  </cols>
  <sheetData>
    <row r="1" spans="1:5" x14ac:dyDescent="0.35">
      <c r="A1" s="8" t="s">
        <v>41</v>
      </c>
    </row>
    <row r="2" spans="1:5" x14ac:dyDescent="0.35">
      <c r="A2" s="8" t="s">
        <v>0</v>
      </c>
      <c r="B2" s="8" t="s">
        <v>42</v>
      </c>
      <c r="C2" s="8" t="s">
        <v>43</v>
      </c>
      <c r="D2" s="8" t="s">
        <v>44</v>
      </c>
      <c r="E2" s="12" t="s">
        <v>84</v>
      </c>
    </row>
    <row r="3" spans="1:5" x14ac:dyDescent="0.35">
      <c r="A3" s="8" t="s">
        <v>16</v>
      </c>
      <c r="B3" s="8" t="s">
        <v>45</v>
      </c>
      <c r="C3" s="8">
        <v>31</v>
      </c>
      <c r="D3" s="8">
        <v>101.5</v>
      </c>
      <c r="E3" s="12"/>
    </row>
    <row r="4" spans="1:5" x14ac:dyDescent="0.35">
      <c r="A4" s="8" t="s">
        <v>20</v>
      </c>
      <c r="B4" s="8" t="s">
        <v>45</v>
      </c>
      <c r="C4" s="8">
        <v>10</v>
      </c>
      <c r="D4" s="8">
        <v>14</v>
      </c>
    </row>
    <row r="5" spans="1:5" x14ac:dyDescent="0.35">
      <c r="A5" s="8" t="s">
        <v>21</v>
      </c>
      <c r="B5" s="8" t="s">
        <v>45</v>
      </c>
      <c r="C5" s="8">
        <v>52</v>
      </c>
      <c r="D5" s="8">
        <v>14</v>
      </c>
    </row>
    <row r="6" spans="1:5" x14ac:dyDescent="0.35">
      <c r="A6" s="8" t="s">
        <v>46</v>
      </c>
      <c r="B6" s="8" t="s">
        <v>45</v>
      </c>
      <c r="C6" s="8">
        <v>10</v>
      </c>
      <c r="D6" s="8">
        <v>48</v>
      </c>
    </row>
    <row r="7" spans="1:5" x14ac:dyDescent="0.35">
      <c r="A7" s="8" t="s">
        <v>47</v>
      </c>
      <c r="B7" s="8" t="s">
        <v>45</v>
      </c>
      <c r="C7" s="8">
        <v>52</v>
      </c>
      <c r="D7" s="8">
        <v>48</v>
      </c>
    </row>
    <row r="8" spans="1:5" x14ac:dyDescent="0.35">
      <c r="A8" s="8" t="s">
        <v>17</v>
      </c>
      <c r="B8" s="8" t="s">
        <v>45</v>
      </c>
      <c r="C8" s="8">
        <v>31</v>
      </c>
      <c r="D8" s="8">
        <v>58.5</v>
      </c>
    </row>
    <row r="9" spans="1:5" x14ac:dyDescent="0.35">
      <c r="A9" s="11" t="s">
        <v>81</v>
      </c>
      <c r="B9" s="8" t="s">
        <v>45</v>
      </c>
      <c r="C9" s="8">
        <v>10</v>
      </c>
      <c r="D9" s="8">
        <v>34.5</v>
      </c>
    </row>
    <row r="10" spans="1:5" x14ac:dyDescent="0.35">
      <c r="A10" s="8" t="s">
        <v>19</v>
      </c>
      <c r="B10" s="8" t="s">
        <v>45</v>
      </c>
      <c r="C10" s="8">
        <v>31</v>
      </c>
      <c r="D10" s="8">
        <v>24.25</v>
      </c>
    </row>
    <row r="11" spans="1:5" x14ac:dyDescent="0.35">
      <c r="A11" s="11" t="s">
        <v>82</v>
      </c>
      <c r="B11" s="8" t="s">
        <v>45</v>
      </c>
      <c r="C11" s="8">
        <v>52</v>
      </c>
      <c r="D11" s="8">
        <v>34.5</v>
      </c>
    </row>
    <row r="12" spans="1:5" x14ac:dyDescent="0.35">
      <c r="A12" s="8" t="s">
        <v>48</v>
      </c>
      <c r="B12" s="8" t="s">
        <v>49</v>
      </c>
      <c r="C12" s="8">
        <v>12.5</v>
      </c>
      <c r="D12" s="8">
        <v>104.5</v>
      </c>
      <c r="E12" s="12" t="s">
        <v>83</v>
      </c>
    </row>
    <row r="13" spans="1:5" x14ac:dyDescent="0.35">
      <c r="A13" s="8" t="s">
        <v>50</v>
      </c>
      <c r="B13" s="8" t="s">
        <v>20</v>
      </c>
      <c r="C13" s="8">
        <v>10</v>
      </c>
      <c r="D13" s="8">
        <v>23</v>
      </c>
      <c r="E13" s="12" t="s">
        <v>83</v>
      </c>
    </row>
    <row r="14" spans="1:5" x14ac:dyDescent="0.35">
      <c r="A14" s="8" t="s">
        <v>51</v>
      </c>
      <c r="B14" s="8" t="s">
        <v>21</v>
      </c>
      <c r="C14" s="8">
        <v>52</v>
      </c>
      <c r="D14" s="8">
        <v>23</v>
      </c>
      <c r="E14" s="12" t="s">
        <v>83</v>
      </c>
    </row>
    <row r="15" spans="1:5" x14ac:dyDescent="0.35">
      <c r="A15" s="8" t="s">
        <v>52</v>
      </c>
      <c r="B15" s="8" t="s">
        <v>53</v>
      </c>
      <c r="C15" s="8">
        <v>46</v>
      </c>
      <c r="D15" s="8">
        <v>3</v>
      </c>
      <c r="E15" s="12" t="s">
        <v>83</v>
      </c>
    </row>
    <row r="16" spans="1:5" x14ac:dyDescent="0.35">
      <c r="A16" s="8" t="s">
        <v>54</v>
      </c>
      <c r="B16" s="8" t="s">
        <v>55</v>
      </c>
      <c r="C16" s="8">
        <v>16</v>
      </c>
      <c r="D16" s="8">
        <v>3</v>
      </c>
      <c r="E16" s="12" t="s">
        <v>83</v>
      </c>
    </row>
    <row r="17" spans="1:5" x14ac:dyDescent="0.35">
      <c r="A17" s="8" t="s">
        <v>56</v>
      </c>
      <c r="B17" s="8" t="s">
        <v>57</v>
      </c>
      <c r="C17" s="8">
        <v>12.5</v>
      </c>
      <c r="D17" s="8">
        <v>109</v>
      </c>
      <c r="E17" s="12" t="s">
        <v>83</v>
      </c>
    </row>
    <row r="18" spans="1:5" x14ac:dyDescent="0.35">
      <c r="A18" s="12" t="s">
        <v>79</v>
      </c>
      <c r="B18" s="12" t="s">
        <v>81</v>
      </c>
      <c r="C18" s="8">
        <v>10</v>
      </c>
      <c r="D18" s="8">
        <v>40.5</v>
      </c>
      <c r="E18" s="12" t="s">
        <v>83</v>
      </c>
    </row>
    <row r="19" spans="1:5" x14ac:dyDescent="0.35">
      <c r="A19" s="8" t="s">
        <v>58</v>
      </c>
      <c r="B19" s="8" t="s">
        <v>19</v>
      </c>
      <c r="C19" s="8">
        <v>31.5</v>
      </c>
      <c r="D19" s="8">
        <v>33.25</v>
      </c>
      <c r="E19" s="12" t="s">
        <v>83</v>
      </c>
    </row>
    <row r="20" spans="1:5" x14ac:dyDescent="0.35">
      <c r="A20" s="12" t="s">
        <v>80</v>
      </c>
      <c r="B20" s="12" t="s">
        <v>82</v>
      </c>
      <c r="C20" s="8">
        <v>52</v>
      </c>
      <c r="D20" s="8">
        <v>40.5</v>
      </c>
      <c r="E20" s="12" t="s">
        <v>83</v>
      </c>
    </row>
    <row r="21" spans="1:5" x14ac:dyDescent="0.35">
      <c r="A21" s="8" t="s">
        <v>59</v>
      </c>
      <c r="B21" s="8" t="s">
        <v>60</v>
      </c>
      <c r="C21" s="8">
        <v>31</v>
      </c>
      <c r="D21" s="8">
        <v>3</v>
      </c>
      <c r="E21" s="12" t="s">
        <v>83</v>
      </c>
    </row>
    <row r="22" spans="1:5" x14ac:dyDescent="0.35">
      <c r="A22" s="5" t="s">
        <v>61</v>
      </c>
    </row>
    <row r="23" spans="1:5" x14ac:dyDescent="0.35">
      <c r="A23" s="9" t="s">
        <v>62</v>
      </c>
    </row>
  </sheetData>
  <hyperlinks>
    <hyperlink ref="A22" r:id="rId1" xr:uid="{889F7888-DF54-4423-96E3-3AB291902616}"/>
    <hyperlink ref="A23" r:id="rId2" display="ADOBE ILLUSTRATOR 125B TEMPLATE" xr:uid="{15EB962E-40B1-4129-A801-453DEF9BB482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6DC9-9CC7-4B64-B62A-D0750CA03BC2}">
  <dimension ref="A1:E16"/>
  <sheetViews>
    <sheetView workbookViewId="0">
      <selection activeCell="A10" sqref="A10"/>
    </sheetView>
  </sheetViews>
  <sheetFormatPr defaultRowHeight="14.5" x14ac:dyDescent="0.35"/>
  <cols>
    <col min="1" max="1" width="20.08984375" style="8" bestFit="1" customWidth="1"/>
    <col min="2" max="2" width="12.6328125" style="8" bestFit="1" customWidth="1"/>
    <col min="3" max="4" width="9.36328125" style="8" bestFit="1" customWidth="1"/>
    <col min="5" max="5" width="14.453125" style="8" bestFit="1" customWidth="1"/>
    <col min="6" max="16384" width="8.7265625" style="8"/>
  </cols>
  <sheetData>
    <row r="1" spans="1:5" x14ac:dyDescent="0.35">
      <c r="A1" s="8" t="s">
        <v>0</v>
      </c>
      <c r="B1" s="8" t="s">
        <v>63</v>
      </c>
      <c r="C1" s="8" t="s">
        <v>64</v>
      </c>
      <c r="D1" s="8" t="s">
        <v>65</v>
      </c>
      <c r="E1" s="8" t="s">
        <v>66</v>
      </c>
    </row>
    <row r="2" spans="1:5" x14ac:dyDescent="0.35">
      <c r="A2" s="8" t="s">
        <v>16</v>
      </c>
      <c r="B2" s="8" t="s">
        <v>67</v>
      </c>
      <c r="C2" s="8">
        <v>0</v>
      </c>
      <c r="D2" s="8">
        <v>-43</v>
      </c>
      <c r="E2" s="8">
        <v>13</v>
      </c>
    </row>
    <row r="3" spans="1:5" x14ac:dyDescent="0.35">
      <c r="A3" s="8" t="s">
        <v>20</v>
      </c>
      <c r="B3" s="8" t="s">
        <v>67</v>
      </c>
      <c r="C3" s="8">
        <v>-21</v>
      </c>
      <c r="D3" s="8">
        <v>44.5</v>
      </c>
      <c r="E3" s="8">
        <v>7.5</v>
      </c>
    </row>
    <row r="4" spans="1:5" x14ac:dyDescent="0.35">
      <c r="A4" s="8" t="s">
        <v>21</v>
      </c>
      <c r="B4" s="8" t="s">
        <v>67</v>
      </c>
      <c r="C4" s="8">
        <v>21</v>
      </c>
      <c r="D4" s="8">
        <v>44.5</v>
      </c>
      <c r="E4" s="8">
        <v>7.5</v>
      </c>
    </row>
    <row r="5" spans="1:5" x14ac:dyDescent="0.35">
      <c r="A5" s="8" t="s">
        <v>68</v>
      </c>
      <c r="B5" s="8" t="s">
        <v>69</v>
      </c>
      <c r="C5" s="8">
        <v>15</v>
      </c>
      <c r="D5" s="8">
        <v>1.5</v>
      </c>
      <c r="E5" s="8">
        <v>9.5</v>
      </c>
    </row>
    <row r="6" spans="1:5" x14ac:dyDescent="0.35">
      <c r="A6" s="8" t="s">
        <v>70</v>
      </c>
      <c r="B6" s="8" t="s">
        <v>69</v>
      </c>
      <c r="C6" s="8">
        <v>-15</v>
      </c>
      <c r="D6" s="8">
        <v>1.5</v>
      </c>
      <c r="E6" s="8">
        <v>9.5</v>
      </c>
    </row>
    <row r="7" spans="1:5" x14ac:dyDescent="0.35">
      <c r="A7" s="8" t="s">
        <v>46</v>
      </c>
      <c r="B7" s="8" t="s">
        <v>67</v>
      </c>
      <c r="C7" s="8">
        <v>-21</v>
      </c>
      <c r="D7" s="8">
        <v>10.5</v>
      </c>
      <c r="E7" s="8">
        <v>5.5</v>
      </c>
    </row>
    <row r="8" spans="1:5" x14ac:dyDescent="0.35">
      <c r="A8" s="8" t="s">
        <v>47</v>
      </c>
      <c r="B8" s="8" t="s">
        <v>67</v>
      </c>
      <c r="C8" s="8">
        <v>21</v>
      </c>
      <c r="D8" s="8">
        <v>10.5</v>
      </c>
      <c r="E8" s="8">
        <v>5.5</v>
      </c>
    </row>
    <row r="9" spans="1:5" x14ac:dyDescent="0.35">
      <c r="A9" s="8" t="s">
        <v>17</v>
      </c>
      <c r="B9" s="8" t="s">
        <v>67</v>
      </c>
      <c r="C9" s="8">
        <v>0</v>
      </c>
      <c r="D9" s="8">
        <v>0</v>
      </c>
      <c r="E9" s="8">
        <v>5.5</v>
      </c>
    </row>
    <row r="10" spans="1:5" x14ac:dyDescent="0.35">
      <c r="A10" s="11" t="s">
        <v>81</v>
      </c>
      <c r="B10" s="8" t="s">
        <v>67</v>
      </c>
      <c r="C10" s="8">
        <v>-21</v>
      </c>
      <c r="D10" s="8">
        <v>24</v>
      </c>
      <c r="E10" s="8">
        <v>6.5</v>
      </c>
    </row>
    <row r="11" spans="1:5" x14ac:dyDescent="0.35">
      <c r="A11" s="8" t="s">
        <v>19</v>
      </c>
      <c r="B11" s="8" t="s">
        <v>67</v>
      </c>
      <c r="C11" s="8">
        <v>0</v>
      </c>
      <c r="D11" s="8">
        <v>34.25</v>
      </c>
      <c r="E11" s="8">
        <v>7.5</v>
      </c>
    </row>
    <row r="12" spans="1:5" x14ac:dyDescent="0.35">
      <c r="A12" s="11" t="s">
        <v>82</v>
      </c>
      <c r="B12" s="8" t="s">
        <v>67</v>
      </c>
      <c r="C12" s="8">
        <v>21</v>
      </c>
      <c r="D12" s="8">
        <v>24</v>
      </c>
      <c r="E12" s="8">
        <v>6.5</v>
      </c>
    </row>
    <row r="13" spans="1:5" x14ac:dyDescent="0.35">
      <c r="A13" s="8" t="s">
        <v>4</v>
      </c>
      <c r="B13" s="8" t="s">
        <v>69</v>
      </c>
      <c r="C13" s="8">
        <v>0</v>
      </c>
      <c r="D13" s="8">
        <v>1.5</v>
      </c>
      <c r="E13" s="10" t="s">
        <v>73</v>
      </c>
    </row>
    <row r="14" spans="1:5" x14ac:dyDescent="0.35">
      <c r="A14" s="8" t="s">
        <v>71</v>
      </c>
      <c r="B14" s="8" t="s">
        <v>69</v>
      </c>
      <c r="C14" s="8">
        <v>0</v>
      </c>
      <c r="D14" s="8">
        <v>9.5</v>
      </c>
      <c r="E14" s="10" t="s">
        <v>72</v>
      </c>
    </row>
    <row r="15" spans="1:5" x14ac:dyDescent="0.35">
      <c r="A15" s="9" t="s">
        <v>23</v>
      </c>
    </row>
    <row r="16" spans="1:5" x14ac:dyDescent="0.35">
      <c r="E16" s="10"/>
    </row>
  </sheetData>
  <hyperlinks>
    <hyperlink ref="A15" r:id="rId1" xr:uid="{197E2731-15F7-4D7F-BF3C-64DFB65C5CB8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TAYDA ORDER</vt:lpstr>
      <vt:lpstr>TAYDA UV PRINTING</vt:lpstr>
      <vt:lpstr>TAYDA DRILLING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2024-12-10T00:41:44Z</dcterms:modified>
</cp:coreProperties>
</file>