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homa\Documents\Peak Graph Data\10_Projects\MSFTU\23 NOV 2024\"/>
    </mc:Choice>
  </mc:AlternateContent>
  <xr:revisionPtr revIDLastSave="0" documentId="13_ncr:1_{93C244F8-AEE0-4017-BF6D-2D742AE39D2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YDA ORDER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7SoTVbmXE7dF1KYHUjIChPDIU2e9ViDRjwG8p1XQvWc="/>
    </ext>
  </extLst>
</workbook>
</file>

<file path=xl/calcChain.xml><?xml version="1.0" encoding="utf-8"?>
<calcChain xmlns="http://schemas.openxmlformats.org/spreadsheetml/2006/main">
  <c r="D16" i="4" l="1"/>
  <c r="F16" i="4" s="1"/>
  <c r="D15" i="4"/>
  <c r="F15" i="4" s="1"/>
  <c r="D5" i="4"/>
  <c r="F5" i="4" s="1"/>
  <c r="D14" i="4"/>
  <c r="F14" i="4" s="1"/>
  <c r="D12" i="4" l="1"/>
  <c r="F12" i="4" s="1"/>
  <c r="D4" i="4"/>
  <c r="F4" i="4" s="1"/>
  <c r="D2" i="4"/>
  <c r="D3" i="4"/>
  <c r="F3" i="4" s="1"/>
  <c r="D6" i="4"/>
  <c r="F6" i="4" s="1"/>
  <c r="D7" i="4"/>
  <c r="F7" i="4" s="1"/>
  <c r="D8" i="4"/>
  <c r="F8" i="4" s="1"/>
  <c r="D9" i="4"/>
  <c r="F9" i="4" s="1"/>
  <c r="D10" i="4"/>
  <c r="F10" i="4" s="1"/>
  <c r="D11" i="4"/>
  <c r="F11" i="4" s="1"/>
  <c r="D13" i="4"/>
  <c r="F13" i="4" s="1"/>
  <c r="F2" i="4" l="1"/>
  <c r="F17" i="4" s="1"/>
  <c r="D17" i="4"/>
</calcChain>
</file>

<file path=xl/sharedStrings.xml><?xml version="1.0" encoding="utf-8"?>
<sst xmlns="http://schemas.openxmlformats.org/spreadsheetml/2006/main" count="46" uniqueCount="46">
  <si>
    <t>RefDes</t>
  </si>
  <si>
    <t>RD902F-40-15R1-A50K</t>
  </si>
  <si>
    <t>BOX1</t>
  </si>
  <si>
    <t>RD901F-40-15R1-A100K</t>
  </si>
  <si>
    <t>V1</t>
  </si>
  <si>
    <t>Product</t>
  </si>
  <si>
    <t>QTY</t>
  </si>
  <si>
    <t>Unit Price</t>
  </si>
  <si>
    <t>Total</t>
  </si>
  <si>
    <t>SF12N-0302-20R-LD-1.5KG</t>
  </si>
  <si>
    <t>Part No</t>
  </si>
  <si>
    <t>J1, J2</t>
  </si>
  <si>
    <t>DRILL1</t>
  </si>
  <si>
    <t>LINK TO TAYDA CART</t>
  </si>
  <si>
    <t>RD902F-40-15R1-A100K</t>
  </si>
  <si>
    <t>125B</t>
  </si>
  <si>
    <t>3PDT1</t>
  </si>
  <si>
    <t>LED1</t>
  </si>
  <si>
    <t>LED1_HLD</t>
  </si>
  <si>
    <t>FOCUS</t>
  </si>
  <si>
    <t>RV09AF-40-20K-A25K</t>
  </si>
  <si>
    <t>BODY, EDGE</t>
  </si>
  <si>
    <t>DRIVE</t>
  </si>
  <si>
    <t>LEVEL</t>
  </si>
  <si>
    <t>RESONANCE, VOICING</t>
  </si>
  <si>
    <t>UV1</t>
  </si>
  <si>
    <t>TAYDA DRILL TEMPLATE</t>
  </si>
  <si>
    <t>TAYDA UV PRINT TEMPLATE</t>
  </si>
  <si>
    <t xml:space="preserve">All prices are in USD $ </t>
  </si>
  <si>
    <t>3PDT Compact Stomp Foot / Pedal Switch ON-ON Latching Solder Lug SKU A-7459</t>
  </si>
  <si>
    <t>125B Style Aluminum Diecast Enclosure SKU A-5165</t>
  </si>
  <si>
    <t>125B ENCLOSURE CUSTOM DRILL SERVICE SKU A-5165-CST-DR1</t>
  </si>
  <si>
    <t>125B ENCLOSURE FACE UV PRINTING SERVICE SKU A-5165-CST-UV1</t>
  </si>
  <si>
    <t>100K OHM Logarithmic Taper Potentiometer Round Shaft PCB 9mm SKU A-1855</t>
  </si>
  <si>
    <t>100K OHM Logarithmic Dual Taper Potentiometer Round Shaft PCB 9mm SKU A-6435</t>
  </si>
  <si>
    <t>6.35mm 1/4" Stereo Female Socket Connector SKU A-5235</t>
  </si>
  <si>
    <t>LED 3mm Orange Water Clear SKU A-4571</t>
  </si>
  <si>
    <t>3mm Bezel LED Holder Chrome Metal SKU A-661</t>
  </si>
  <si>
    <t>50K OHM Logarithmic Dual Taper Potentiometer Round Shaft PCB 9mm SKU A-6432</t>
  </si>
  <si>
    <t>25K OHM Logarithmic Taper Potentiometer Round Knurled Plastic Shaft PCB 9mm SKU A-1880</t>
  </si>
  <si>
    <t>DC Power Jack 2.1mm Black 3 Pins SKU A-7137</t>
  </si>
  <si>
    <t>Micro Toggle Switch SPDT On-On SKU A-3643</t>
  </si>
  <si>
    <t>Knob DAVIES 1900H CLONE Cream SKU A-4560</t>
  </si>
  <si>
    <t>KNOB1, KNOB2, KNOB3</t>
  </si>
  <si>
    <t>Shipping &amp; Handling</t>
  </si>
  <si>
    <t>DHL Express Shipping - 2 to 4 days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</si>
</sst>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.00"/>
  </numFmts>
  <fonts count="6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u/>
      <sz val="11"/>
      <color theme="10"/>
      <name val="Aptos Narrow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4" fontId="2" fillId="0" borderId="0" xfId="0" applyNumberFormat="1" applyFont="1"/>
    <xf numFmtId="164" fontId="0" fillId="0" borderId="0" xfId="0" applyNumberFormat="1"/>
    <xf numFmtId="0" fontId="0" fillId="0" borderId="0" xfId="0" quotePrefix="1"/>
    <xf numFmtId="0" fontId="4" fillId="0" borderId="0" xfId="1"/>
    <xf numFmtId="0" fontId="1" fillId="0" borderId="0" xfId="0" applyFont="1"/>
    <xf numFmtId="0" fontId="1" fillId="0" borderId="0" xfId="0" quotePrefix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29">
    <dxf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AEDFB"/>
          <bgColor rgb="FFCAEDFB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AE2D5"/>
          <bgColor rgb="FFFAE2D5"/>
        </patternFill>
      </fill>
    </dxf>
    <dxf>
      <fill>
        <patternFill patternType="solid">
          <fgColor rgb="FFF6C6AC"/>
          <bgColor rgb="FFF6C6AC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C1F0C8"/>
          <bgColor rgb="FFC1F0C8"/>
        </patternFill>
      </fill>
    </dxf>
    <dxf>
      <fill>
        <patternFill patternType="solid">
          <fgColor rgb="FF84E291"/>
          <bgColor rgb="FF84E291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9"/>
          <bgColor theme="9"/>
        </patternFill>
      </fill>
    </dxf>
  </dxfs>
  <tableStyles count="7">
    <tableStyle name="QUOTE-style" pivot="0" count="3" xr9:uid="{00000000-0011-0000-FFFF-FFFF00000000}">
      <tableStyleElement type="headerRow" dxfId="28"/>
      <tableStyleElement type="firstRowStripe" dxfId="27"/>
      <tableStyleElement type="secondRowStripe" dxfId="26"/>
    </tableStyle>
    <tableStyle name="BOM-style" pivot="0" count="3" xr9:uid="{00000000-0011-0000-FFFF-FFFF01000000}">
      <tableStyleElement type="headerRow" dxfId="25"/>
      <tableStyleElement type="firstRowStripe" dxfId="24"/>
      <tableStyleElement type="secondRowStripe" dxfId="23"/>
    </tableStyle>
    <tableStyle name="TAYDA ORDER-style" pivot="0" count="4" xr9:uid="{00000000-0011-0000-FFFF-FFFF02000000}">
      <tableStyleElement type="headerRow" dxfId="22"/>
      <tableStyleElement type="totalRow" dxfId="21"/>
      <tableStyleElement type="firstRowStripe" dxfId="20"/>
      <tableStyleElement type="secondRowStripe" dxfId="19"/>
    </tableStyle>
    <tableStyle name="TAYDA ALTERNATIVES-style" pivot="0" count="4" xr9:uid="{00000000-0011-0000-FFFF-FFFF03000000}">
      <tableStyleElement type="headerRow" dxfId="18"/>
      <tableStyleElement type="totalRow" dxfId="17"/>
      <tableStyleElement type="firstRowStripe" dxfId="16"/>
      <tableStyleElement type="secondRowStripe" dxfId="15"/>
    </tableStyle>
    <tableStyle name="TAYDA HI Q CAP-style" pivot="0" count="4" xr9:uid="{00000000-0011-0000-FFFF-FFFF04000000}">
      <tableStyleElement type="headerRow" dxfId="14"/>
      <tableStyleElement type="totalRow" dxfId="13"/>
      <tableStyleElement type="firstRowStripe" dxfId="12"/>
      <tableStyleElement type="secondRowStripe" dxfId="11"/>
    </tableStyle>
    <tableStyle name="TAYDA ORDER ALTERNATIVE-style" pivot="0" count="4" xr9:uid="{00000000-0011-0000-FFFF-FFFF05000000}">
      <tableStyleElement type="headerRow" dxfId="10"/>
      <tableStyleElement type="totalRow" dxfId="9"/>
      <tableStyleElement type="firstRowStripe" dxfId="8"/>
      <tableStyleElement type="secondRowStripe" dxfId="7"/>
    </tableStyle>
    <tableStyle name="JLCPCB PCBA-style" pivot="0" count="4" xr9:uid="{00000000-0011-0000-FFFF-FFFF06000000}">
      <tableStyleElement type="headerRow" dxfId="6"/>
      <tableStyleElement type="total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F17" totalsRowCount="1">
  <tableColumns count="6">
    <tableColumn id="1" xr3:uid="{00000000-0010-0000-0200-000001000000}" name="RefDes" totalsRowLabel="LINK TO TAYDA CART" totalsRowDxfId="2"/>
    <tableColumn id="5" xr3:uid="{00000000-0010-0000-0200-000005000000}" name="Product" totalsRowLabel="All prices are in USD $ "/>
    <tableColumn id="2" xr3:uid="{EF38395C-E8F4-4E08-957D-1D1B6D78882E}" name="Part No" dataDxfId="1"/>
    <tableColumn id="6" xr3:uid="{00000000-0010-0000-0200-000006000000}" name="QTY" totalsRowFunction="sum">
      <calculatedColumnFormula>(LEN(A2)-LEN(SUBSTITUTE(A2,",",""))+1)</calculatedColumnFormula>
    </tableColumn>
    <tableColumn id="7" xr3:uid="{00000000-0010-0000-0200-000007000000}" name="Unit Price"/>
    <tableColumn id="11" xr3:uid="{00000000-0010-0000-0200-00000B000000}" name="Total" totalsRowFunction="sum" totalsRowDxfId="0"/>
  </tableColumns>
  <tableStyleInfo name="TableStyleLight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ydaelectronics.com/savecartpro/index/savenewquote/qid/47843231517" TargetMode="External"/><Relationship Id="rId2" Type="http://schemas.openxmlformats.org/officeDocument/2006/relationships/hyperlink" Target="https://drill.taydakits.com/box-designs/new?public_key=WERUT3VQeFNLYVoxaHFwdDNqbjFZUT09Cg==" TargetMode="External"/><Relationship Id="rId1" Type="http://schemas.openxmlformats.org/officeDocument/2006/relationships/hyperlink" Target="https://s3.us-west-2.amazonaws.com/taydadrill/box_uv_designs/documents/000/021/629/original/MOSFERATU_23NOV2024_V2_125B_C1_APC0_W1_1_APW0_G0_0_0_D0.pdf?1732733800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69"/>
  <sheetViews>
    <sheetView tabSelected="1" workbookViewId="0">
      <selection activeCell="C5" sqref="C5"/>
    </sheetView>
  </sheetViews>
  <sheetFormatPr defaultColWidth="12.6328125" defaultRowHeight="15" customHeight="1" x14ac:dyDescent="0.35"/>
  <cols>
    <col min="1" max="1" width="20" bestFit="1" customWidth="1"/>
    <col min="2" max="2" width="76.90625" bestFit="1" customWidth="1"/>
    <col min="3" max="3" width="23.08984375" bestFit="1" customWidth="1"/>
    <col min="4" max="4" width="4.08984375" bestFit="1" customWidth="1"/>
    <col min="5" max="5" width="9" bestFit="1" customWidth="1"/>
    <col min="6" max="6" width="6.36328125" bestFit="1" customWidth="1"/>
    <col min="7" max="21" width="8.6328125" customWidth="1"/>
  </cols>
  <sheetData>
    <row r="1" spans="1:6" ht="14.25" customHeight="1" x14ac:dyDescent="0.35">
      <c r="A1" s="1" t="s">
        <v>0</v>
      </c>
      <c r="B1" s="1" t="s">
        <v>5</v>
      </c>
      <c r="C1" s="1" t="s">
        <v>10</v>
      </c>
      <c r="D1" s="1" t="s">
        <v>6</v>
      </c>
      <c r="E1" s="1" t="s">
        <v>7</v>
      </c>
      <c r="F1" s="1" t="s">
        <v>8</v>
      </c>
    </row>
    <row r="2" spans="1:6" ht="14.25" customHeight="1" x14ac:dyDescent="0.35">
      <c r="A2" s="1" t="s">
        <v>16</v>
      </c>
      <c r="B2" s="1" t="s">
        <v>29</v>
      </c>
      <c r="C2" s="1" t="s">
        <v>9</v>
      </c>
      <c r="D2" s="1">
        <f t="shared" ref="D2:D14" si="0">(LEN(A2)-LEN(SUBSTITUTE(A2,",",""))+1)</f>
        <v>1</v>
      </c>
      <c r="E2" s="2">
        <v>2.7</v>
      </c>
      <c r="F2" s="2">
        <f>'TAYDA ORDER'!$E2*'TAYDA ORDER'!$D2</f>
        <v>2.7</v>
      </c>
    </row>
    <row r="3" spans="1:6" ht="14.25" customHeight="1" x14ac:dyDescent="0.35">
      <c r="A3" s="1" t="s">
        <v>2</v>
      </c>
      <c r="B3" s="1" t="s">
        <v>30</v>
      </c>
      <c r="C3" s="1" t="s">
        <v>15</v>
      </c>
      <c r="D3" s="1">
        <f t="shared" si="0"/>
        <v>1</v>
      </c>
      <c r="E3" s="2">
        <v>5.49</v>
      </c>
      <c r="F3" s="2">
        <f>'TAYDA ORDER'!$E3*'TAYDA ORDER'!$D3</f>
        <v>5.49</v>
      </c>
    </row>
    <row r="4" spans="1:6" ht="14.25" customHeight="1" x14ac:dyDescent="0.35">
      <c r="A4" s="1" t="s">
        <v>12</v>
      </c>
      <c r="B4" s="1" t="s">
        <v>31</v>
      </c>
      <c r="C4" s="5" t="s">
        <v>26</v>
      </c>
      <c r="D4" s="1">
        <f>(LEN(A4)-LEN(SUBSTITUTE(A4,",",""))+1)</f>
        <v>1</v>
      </c>
      <c r="E4" s="2">
        <v>4.5</v>
      </c>
      <c r="F4" s="2">
        <f>'TAYDA ORDER'!$E4*'TAYDA ORDER'!$D4</f>
        <v>4.5</v>
      </c>
    </row>
    <row r="5" spans="1:6" ht="14.25" customHeight="1" x14ac:dyDescent="0.35">
      <c r="A5" s="1" t="s">
        <v>25</v>
      </c>
      <c r="B5" s="1" t="s">
        <v>32</v>
      </c>
      <c r="C5" s="5" t="s">
        <v>27</v>
      </c>
      <c r="D5" s="1">
        <f>(LEN(A5)-LEN(SUBSTITUTE(A5,",",""))+1)</f>
        <v>1</v>
      </c>
      <c r="E5" s="2">
        <v>4</v>
      </c>
      <c r="F5" s="2">
        <f>'TAYDA ORDER'!$E5*'TAYDA ORDER'!$D5</f>
        <v>4</v>
      </c>
    </row>
    <row r="6" spans="1:6" ht="14.25" customHeight="1" x14ac:dyDescent="0.35">
      <c r="A6" s="1" t="s">
        <v>23</v>
      </c>
      <c r="B6" s="1" t="s">
        <v>33</v>
      </c>
      <c r="C6" s="1" t="s">
        <v>3</v>
      </c>
      <c r="D6" s="1">
        <f t="shared" si="0"/>
        <v>1</v>
      </c>
      <c r="E6" s="2">
        <v>1.29</v>
      </c>
      <c r="F6" s="2">
        <f>'TAYDA ORDER'!$E6*'TAYDA ORDER'!$D6</f>
        <v>1.29</v>
      </c>
    </row>
    <row r="7" spans="1:6" ht="14.25" customHeight="1" x14ac:dyDescent="0.35">
      <c r="A7" s="1" t="s">
        <v>22</v>
      </c>
      <c r="B7" s="1" t="s">
        <v>34</v>
      </c>
      <c r="C7" s="1" t="s">
        <v>14</v>
      </c>
      <c r="D7" s="1">
        <f t="shared" si="0"/>
        <v>1</v>
      </c>
      <c r="E7" s="2">
        <v>1.29</v>
      </c>
      <c r="F7" s="2">
        <f>'TAYDA ORDER'!$E7*'TAYDA ORDER'!$D7</f>
        <v>1.29</v>
      </c>
    </row>
    <row r="8" spans="1:6" ht="14.25" customHeight="1" x14ac:dyDescent="0.35">
      <c r="A8" s="1" t="s">
        <v>11</v>
      </c>
      <c r="B8" s="1" t="s">
        <v>35</v>
      </c>
      <c r="C8" s="1"/>
      <c r="D8" s="1">
        <f t="shared" si="0"/>
        <v>2</v>
      </c>
      <c r="E8" s="2">
        <v>0.21</v>
      </c>
      <c r="F8" s="2">
        <f>'TAYDA ORDER'!$E8*'TAYDA ORDER'!$D8</f>
        <v>0.42</v>
      </c>
    </row>
    <row r="9" spans="1:6" ht="14.25" customHeight="1" x14ac:dyDescent="0.35">
      <c r="A9" s="1" t="s">
        <v>17</v>
      </c>
      <c r="B9" s="1" t="s">
        <v>36</v>
      </c>
      <c r="C9" s="1"/>
      <c r="D9" s="1">
        <f t="shared" si="0"/>
        <v>1</v>
      </c>
      <c r="E9" s="2">
        <v>0.04</v>
      </c>
      <c r="F9" s="2">
        <f>'TAYDA ORDER'!$E9*'TAYDA ORDER'!$D9</f>
        <v>0.04</v>
      </c>
    </row>
    <row r="10" spans="1:6" ht="14.25" customHeight="1" x14ac:dyDescent="0.35">
      <c r="A10" s="1" t="s">
        <v>18</v>
      </c>
      <c r="B10" s="1" t="s">
        <v>37</v>
      </c>
      <c r="C10" s="1"/>
      <c r="D10" s="1">
        <f t="shared" si="0"/>
        <v>1</v>
      </c>
      <c r="E10" s="2">
        <v>0.08</v>
      </c>
      <c r="F10" s="2">
        <f>'TAYDA ORDER'!$E10*'TAYDA ORDER'!$D10</f>
        <v>0.08</v>
      </c>
    </row>
    <row r="11" spans="1:6" ht="14.25" customHeight="1" x14ac:dyDescent="0.35">
      <c r="A11" s="1" t="s">
        <v>19</v>
      </c>
      <c r="B11" s="1" t="s">
        <v>38</v>
      </c>
      <c r="C11" s="1" t="s">
        <v>1</v>
      </c>
      <c r="D11" s="1">
        <f t="shared" si="0"/>
        <v>1</v>
      </c>
      <c r="E11" s="2">
        <v>1.29</v>
      </c>
      <c r="F11" s="2">
        <f>'TAYDA ORDER'!$E11*'TAYDA ORDER'!$D11</f>
        <v>1.29</v>
      </c>
    </row>
    <row r="12" spans="1:6" ht="14.25" customHeight="1" x14ac:dyDescent="0.35">
      <c r="A12" s="1" t="s">
        <v>21</v>
      </c>
      <c r="B12" s="1" t="s">
        <v>39</v>
      </c>
      <c r="C12" s="1" t="s">
        <v>20</v>
      </c>
      <c r="D12" s="1">
        <f>(LEN(A12)-LEN(SUBSTITUTE(A12,",",""))+1)</f>
        <v>2</v>
      </c>
      <c r="E12" s="2">
        <v>0.67</v>
      </c>
      <c r="F12" s="2">
        <f>'TAYDA ORDER'!$E12*'TAYDA ORDER'!$D12</f>
        <v>1.34</v>
      </c>
    </row>
    <row r="13" spans="1:6" ht="14.25" customHeight="1" x14ac:dyDescent="0.35">
      <c r="A13" s="1" t="s">
        <v>4</v>
      </c>
      <c r="B13" s="1" t="s">
        <v>40</v>
      </c>
      <c r="C13" s="1"/>
      <c r="D13" s="1">
        <f t="shared" si="0"/>
        <v>1</v>
      </c>
      <c r="E13" s="2">
        <v>0.1</v>
      </c>
      <c r="F13" s="2">
        <f>'TAYDA ORDER'!$E13*'TAYDA ORDER'!$D13</f>
        <v>0.1</v>
      </c>
    </row>
    <row r="14" spans="1:6" ht="14.25" customHeight="1" x14ac:dyDescent="0.35">
      <c r="A14" s="4" t="s">
        <v>24</v>
      </c>
      <c r="B14" s="4" t="s">
        <v>41</v>
      </c>
      <c r="D14" s="1">
        <f t="shared" si="0"/>
        <v>2</v>
      </c>
      <c r="E14" s="2">
        <v>0.46</v>
      </c>
      <c r="F14" s="2">
        <f>'TAYDA ORDER'!$E14*'TAYDA ORDER'!$D14</f>
        <v>0.92</v>
      </c>
    </row>
    <row r="15" spans="1:6" ht="14.25" customHeight="1" x14ac:dyDescent="0.35">
      <c r="A15" s="4" t="s">
        <v>43</v>
      </c>
      <c r="B15" s="4" t="s">
        <v>42</v>
      </c>
      <c r="D15" s="1">
        <f>(LEN(A15)-LEN(SUBSTITUTE(A15,",",""))+1)</f>
        <v>3</v>
      </c>
      <c r="E15" s="2">
        <v>0.42</v>
      </c>
      <c r="F15" s="2">
        <f>'TAYDA ORDER'!$E15*'TAYDA ORDER'!$D15</f>
        <v>1.26</v>
      </c>
    </row>
    <row r="16" spans="1:6" ht="14.25" customHeight="1" x14ac:dyDescent="0.35">
      <c r="A16" s="4" t="s">
        <v>44</v>
      </c>
      <c r="B16" s="7" t="s">
        <v>45</v>
      </c>
      <c r="C16" s="6"/>
      <c r="D16" s="1">
        <f>(LEN(A16)-LEN(SUBSTITUTE(A16,",",""))+1)</f>
        <v>1</v>
      </c>
      <c r="E16" s="2">
        <v>11.72</v>
      </c>
      <c r="F16" s="2">
        <f>'TAYDA ORDER'!$E16*'TAYDA ORDER'!$D16</f>
        <v>11.72</v>
      </c>
    </row>
    <row r="17" spans="1:6" ht="14.25" customHeight="1" x14ac:dyDescent="0.35">
      <c r="A17" s="8" t="s">
        <v>13</v>
      </c>
      <c r="B17" t="s">
        <v>28</v>
      </c>
      <c r="D17">
        <f>SUBTOTAL(109,Table_3[QTY])</f>
        <v>20</v>
      </c>
      <c r="F17" s="3">
        <f>SUBTOTAL(109,Table_3[Total])</f>
        <v>36.440000000000005</v>
      </c>
    </row>
    <row r="18" spans="1:6" ht="14.25" customHeight="1" x14ac:dyDescent="0.35"/>
    <row r="19" spans="1:6" ht="14.25" customHeight="1" x14ac:dyDescent="0.35">
      <c r="A19" s="5"/>
    </row>
    <row r="20" spans="1:6" ht="14.25" customHeight="1" x14ac:dyDescent="0.35"/>
    <row r="21" spans="1:6" ht="14.25" customHeight="1" x14ac:dyDescent="0.35"/>
    <row r="22" spans="1:6" ht="14.25" customHeight="1" x14ac:dyDescent="0.35"/>
    <row r="23" spans="1:6" ht="14.25" customHeight="1" x14ac:dyDescent="0.35"/>
    <row r="24" spans="1:6" ht="14.25" customHeight="1" x14ac:dyDescent="0.35"/>
    <row r="25" spans="1:6" ht="14.25" customHeight="1" x14ac:dyDescent="0.35"/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</sheetData>
  <hyperlinks>
    <hyperlink ref="C5" r:id="rId1" xr:uid="{6ED10C05-501B-4642-B5B4-649D630484A2}"/>
    <hyperlink ref="C4" r:id="rId2" xr:uid="{C6F5E5D5-93B1-4977-9F8D-376AD5E43AAE}"/>
    <hyperlink ref="A17" r:id="rId3" xr:uid="{AB446FF4-A9E9-41CF-9288-C47B234C92EC}"/>
  </hyperlinks>
  <pageMargins left="0.7" right="0.7" top="0.75" bottom="0.75" header="0" footer="0"/>
  <pageSetup orientation="landscape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TAYDA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besse</dc:creator>
  <cp:lastModifiedBy>thomas besse</cp:lastModifiedBy>
  <dcterms:created xsi:type="dcterms:W3CDTF">2024-10-13T16:36:02Z</dcterms:created>
  <dcterms:modified xsi:type="dcterms:W3CDTF">2024-11-27T18:57:31Z</dcterms:modified>
</cp:coreProperties>
</file>