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1 NOV 2024\"/>
    </mc:Choice>
  </mc:AlternateContent>
  <xr:revisionPtr revIDLastSave="0" documentId="13_ncr:1_{183C166C-AA57-46CA-B295-E054A9A2C462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F11" i="4" l="1"/>
  <c r="D11" i="4"/>
  <c r="D4" i="4"/>
  <c r="F4" i="4" s="1"/>
  <c r="D2" i="4"/>
  <c r="F2" i="4" s="1"/>
  <c r="D3" i="4"/>
  <c r="F3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2" i="4"/>
  <c r="F12" i="4" s="1"/>
  <c r="D13" i="4" l="1"/>
  <c r="F13" i="4"/>
</calcChain>
</file>

<file path=xl/sharedStrings.xml><?xml version="1.0" encoding="utf-8"?>
<sst xmlns="http://schemas.openxmlformats.org/spreadsheetml/2006/main" count="37" uniqueCount="37">
  <si>
    <t>RefDes</t>
  </si>
  <si>
    <t>RD902F-40-15R1-A50K</t>
  </si>
  <si>
    <t>BOX1</t>
  </si>
  <si>
    <t>DRV</t>
  </si>
  <si>
    <t>RD901F-40-15R1-A100K</t>
  </si>
  <si>
    <t>V1</t>
  </si>
  <si>
    <t>Product</t>
  </si>
  <si>
    <t>QTY</t>
  </si>
  <si>
    <t>Unit Price</t>
  </si>
  <si>
    <t>Total</t>
  </si>
  <si>
    <t>100K OHM Logarithmic Taper Potentiometer Round Shaft PCB 9mm SKU: A-1855</t>
  </si>
  <si>
    <t>LED 3mm Orange Water Clear SKU: A-4571</t>
  </si>
  <si>
    <t>3mm Bezel LED Holder Chrome Metal SKU: A-661</t>
  </si>
  <si>
    <t>50K OHM Logarithmic Dual Taper Potentiometer Round Shaft PCB 9mm SKU: A-6432</t>
  </si>
  <si>
    <t>6.35mm 1/4" Stereo Female Socket Connector SKU: A-5235</t>
  </si>
  <si>
    <t>DC Power Jack 2.1mm Black 3 Pins SKU: A-7137</t>
  </si>
  <si>
    <t>TOTAL</t>
  </si>
  <si>
    <t>SF12N-0302-20R-LD-1.5KG</t>
  </si>
  <si>
    <t>Part No</t>
  </si>
  <si>
    <t>J1, J2</t>
  </si>
  <si>
    <t>3PDT Compact Stomp Foot / Pedal Switch ON-ON Latching Solder Lug SKU: A-7459</t>
  </si>
  <si>
    <t>DRILL1</t>
  </si>
  <si>
    <t>TAYDA DRILL TEMPLATE 1590BB</t>
  </si>
  <si>
    <t>LINK TO TAYDA CART</t>
  </si>
  <si>
    <t>3PDT_FX</t>
  </si>
  <si>
    <t>100K OHM Logarithmic Dual Taper Potentiometer Round Shaft PCB 9mm SKU: A-6435</t>
  </si>
  <si>
    <t>RD902F-40-15R1-A100K</t>
  </si>
  <si>
    <t>FCS</t>
  </si>
  <si>
    <t>LVL</t>
  </si>
  <si>
    <t>LED_FX</t>
  </si>
  <si>
    <t>LED_FX_HLD</t>
  </si>
  <si>
    <t>125B Style Aluminum Diecast Enclosure SKU: A-5165</t>
  </si>
  <si>
    <t>125B ENCLOSURE CUSTOM DRILL SERVICE SKU: A-5165-CST-DR1</t>
  </si>
  <si>
    <t>125B</t>
  </si>
  <si>
    <t>THK, EDG</t>
  </si>
  <si>
    <t>5K OHM Logarithmic Taper Potentiometer Round Knurled Plastic Shaft PCB 9mm SKU: A-1671</t>
  </si>
  <si>
    <t>RV09AF-40-20K-A5K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</si>
</sst>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3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3" totalsRowCount="1">
  <tableColumns count="6">
    <tableColumn id="1" xr3:uid="{00000000-0010-0000-0200-000001000000}" name="RefDes" totalsRowLabel="TOTAL"/>
    <tableColumn id="5" xr3:uid="{00000000-0010-0000-0200-000005000000}" name="Product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5"/>
  <sheetViews>
    <sheetView tabSelected="1" workbookViewId="0">
      <selection activeCell="B10" sqref="B10"/>
    </sheetView>
  </sheetViews>
  <sheetFormatPr defaultColWidth="12.6328125" defaultRowHeight="15" customHeight="1" x14ac:dyDescent="0.35"/>
  <cols>
    <col min="1" max="1" width="17.7265625" bestFit="1" customWidth="1"/>
    <col min="2" max="2" width="69" bestFit="1" customWidth="1"/>
    <col min="3" max="3" width="26.8164062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6</v>
      </c>
      <c r="C1" s="1" t="s">
        <v>18</v>
      </c>
      <c r="D1" s="1" t="s">
        <v>7</v>
      </c>
      <c r="E1" s="1" t="s">
        <v>8</v>
      </c>
      <c r="F1" s="1" t="s">
        <v>9</v>
      </c>
    </row>
    <row r="2" spans="1:6" ht="14.25" customHeight="1" x14ac:dyDescent="0.35">
      <c r="A2" s="1" t="s">
        <v>24</v>
      </c>
      <c r="B2" s="1" t="s">
        <v>20</v>
      </c>
      <c r="C2" s="1" t="s">
        <v>17</v>
      </c>
      <c r="D2" s="1">
        <f t="shared" ref="D2:D12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31</v>
      </c>
      <c r="C3" s="1" t="s">
        <v>33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21</v>
      </c>
      <c r="B4" s="1" t="s">
        <v>32</v>
      </c>
      <c r="C4" t="s">
        <v>22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28</v>
      </c>
      <c r="B5" s="1" t="s">
        <v>10</v>
      </c>
      <c r="C5" s="1" t="s">
        <v>4</v>
      </c>
      <c r="D5" s="1">
        <f t="shared" si="0"/>
        <v>1</v>
      </c>
      <c r="E5" s="2">
        <v>1.29</v>
      </c>
      <c r="F5" s="2">
        <f>'TAYDA ORDER'!$E5*'TAYDA ORDER'!$D5</f>
        <v>1.29</v>
      </c>
    </row>
    <row r="6" spans="1:6" ht="14.25" customHeight="1" x14ac:dyDescent="0.35">
      <c r="A6" s="1" t="s">
        <v>3</v>
      </c>
      <c r="B6" s="1" t="s">
        <v>25</v>
      </c>
      <c r="C6" s="1" t="s">
        <v>26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19</v>
      </c>
      <c r="B7" s="1" t="s">
        <v>14</v>
      </c>
      <c r="C7" s="1"/>
      <c r="D7" s="1">
        <f t="shared" si="0"/>
        <v>2</v>
      </c>
      <c r="E7" s="2">
        <v>0.21</v>
      </c>
      <c r="F7" s="2">
        <f>'TAYDA ORDER'!$E7*'TAYDA ORDER'!$D7</f>
        <v>0.42</v>
      </c>
    </row>
    <row r="8" spans="1:6" ht="14.25" customHeight="1" x14ac:dyDescent="0.35">
      <c r="A8" s="1" t="s">
        <v>29</v>
      </c>
      <c r="B8" s="1" t="s">
        <v>11</v>
      </c>
      <c r="C8" s="1"/>
      <c r="D8" s="1">
        <f t="shared" si="0"/>
        <v>1</v>
      </c>
      <c r="E8" s="2">
        <v>0.04</v>
      </c>
      <c r="F8" s="2">
        <f>'TAYDA ORDER'!$E8*'TAYDA ORDER'!$D8</f>
        <v>0.04</v>
      </c>
    </row>
    <row r="9" spans="1:6" ht="14.25" customHeight="1" x14ac:dyDescent="0.35">
      <c r="A9" s="1" t="s">
        <v>30</v>
      </c>
      <c r="B9" s="1" t="s">
        <v>12</v>
      </c>
      <c r="C9" s="1"/>
      <c r="D9" s="1">
        <f t="shared" si="0"/>
        <v>1</v>
      </c>
      <c r="E9" s="2">
        <v>0.08</v>
      </c>
      <c r="F9" s="2">
        <f>'TAYDA ORDER'!$E9*'TAYDA ORDER'!$D9</f>
        <v>0.08</v>
      </c>
    </row>
    <row r="10" spans="1:6" ht="14.25" customHeight="1" x14ac:dyDescent="0.35">
      <c r="A10" s="1" t="s">
        <v>27</v>
      </c>
      <c r="B10" s="1" t="s">
        <v>13</v>
      </c>
      <c r="C10" s="1" t="s">
        <v>1</v>
      </c>
      <c r="D10" s="1">
        <f t="shared" si="0"/>
        <v>1</v>
      </c>
      <c r="E10" s="2">
        <v>1.29</v>
      </c>
      <c r="F10" s="2">
        <f>'TAYDA ORDER'!$E10*'TAYDA ORDER'!$D10</f>
        <v>1.29</v>
      </c>
    </row>
    <row r="11" spans="1:6" ht="14.25" customHeight="1" x14ac:dyDescent="0.35">
      <c r="A11" s="1" t="s">
        <v>34</v>
      </c>
      <c r="B11" s="1" t="s">
        <v>35</v>
      </c>
      <c r="C11" s="1" t="s">
        <v>36</v>
      </c>
      <c r="D11" s="1">
        <f>(LEN(A11)-LEN(SUBSTITUTE(A11,",",""))+1)</f>
        <v>2</v>
      </c>
      <c r="E11" s="2">
        <v>0.67</v>
      </c>
      <c r="F11" s="2">
        <f>'TAYDA ORDER'!$E11*'TAYDA ORDER'!$D11</f>
        <v>1.34</v>
      </c>
    </row>
    <row r="12" spans="1:6" ht="14.25" customHeight="1" x14ac:dyDescent="0.35">
      <c r="A12" s="1" t="s">
        <v>5</v>
      </c>
      <c r="B12" s="1" t="s">
        <v>15</v>
      </c>
      <c r="C12" s="1"/>
      <c r="D12" s="1">
        <f t="shared" si="0"/>
        <v>1</v>
      </c>
      <c r="E12" s="2">
        <v>0.1</v>
      </c>
      <c r="F12" s="2">
        <f>'TAYDA ORDER'!$E12*'TAYDA ORDER'!$D12</f>
        <v>0.1</v>
      </c>
    </row>
    <row r="13" spans="1:6" ht="14.25" customHeight="1" x14ac:dyDescent="0.35">
      <c r="A13" t="s">
        <v>16</v>
      </c>
      <c r="D13">
        <f>SUBTOTAL(109,Table_3[QTY])</f>
        <v>13</v>
      </c>
      <c r="F13" s="3">
        <f>SUBTOTAL(109,Table_3[Total])</f>
        <v>18.54</v>
      </c>
    </row>
    <row r="14" spans="1:6" ht="14.25" customHeight="1" x14ac:dyDescent="0.35"/>
    <row r="15" spans="1:6" ht="14.25" customHeight="1" x14ac:dyDescent="0.35">
      <c r="A15" t="s">
        <v>23</v>
      </c>
    </row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2024-11-22T00:20:14Z</dcterms:modified>
</cp:coreProperties>
</file>