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0A6B3E59-D3ED-40B7-9AFA-CE6D2BA6E26A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AYDA ORDER" sheetId="4" r:id="rId1"/>
    <sheet name="TAYDA UV PRINTING" sheetId="6" r:id="rId2"/>
    <sheet name="TAYDA DRILLING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F16" i="4" l="1"/>
  <c r="D16" i="4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<sst xmlns="http://schemas.openxmlformats.org/spreadsheetml/2006/main" count="125" uniqueCount="83">
  <si>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</si>
  <si>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</si>
  <si>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</si>
  <si>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</si>
  <si>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</si>
  <si>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</si>
  <si>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</si>
  <si>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</si>
  <si>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</si>
  <si>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</si>
  <si>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</si>
  <si>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</si>
  <si>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</si>
  <si>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</si>
  <si>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</si>
  <si>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</si>
  <si>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</si>
  <si>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</si>
  <si>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</si>
  <si>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</si>
  <si>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BODY, EDGE</t>
  </si>
  <si>
    <t>DRIVE</t>
  </si>
  <si>
    <t>LEVEL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</si>
  <si>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</si>
  <si>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</si>
  <si>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</si>
  <si>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</si>
  <si>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</si>
  <si>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</si>
  <si>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</si>
  <si>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</si>
  <si>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</si>
  <si>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LED 3mm Orange Water Clear SKU A-4571</t>
  </si>
  <si>
    <t>3mm Bezel LED Holder Chrome Metal SKU A-661</t>
  </si>
  <si>
    <t>50K OHM Logarithmic Dual Taper Potentiometer Round Shaft PCB 9mm SKU A-6432</t>
  </si>
  <si>
    <t>DC Power Jack 2.1mm Black 3 Pins SKU A-7137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</si>
  <si>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</si>
  <si>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</si>
  <si>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</si>
  <si>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</si>
  <si>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</si>
  <si>
    <t>6.35mm 1/4" Right Angle Mono Female Connector Thread Lock Panel Mount CK635008 SKU A-6976</t>
  </si>
  <si>
    <t>COORDINATES FOR ADOBE ILLUSTRATOR</t>
  </si>
  <si>
    <t>UV Painting</t>
  </si>
  <si>
    <t>AI X</t>
  </si>
  <si>
    <t>AI Y</t>
  </si>
  <si>
    <t>drill dot</t>
  </si>
  <si>
    <t>SPDT1</t>
  </si>
  <si>
    <t>SPDT2</t>
  </si>
  <si>
    <t>BODY</t>
  </si>
  <si>
    <t>EDGE</t>
  </si>
  <si>
    <t>LABEL 3PDT1</t>
  </si>
  <si>
    <t>MOSFERATU</t>
  </si>
  <si>
    <t>LABEL DRIVE</t>
  </si>
  <si>
    <t>LABEL LEVEL</t>
  </si>
  <si>
    <t>LABEL J1</t>
  </si>
  <si>
    <t>IN</t>
  </si>
  <si>
    <t>LABEL J2</t>
  </si>
  <si>
    <t>OUT</t>
  </si>
  <si>
    <t>BRAND</t>
  </si>
  <si>
    <t>RhPf Electronics</t>
  </si>
  <si>
    <t>LABEL BODY</t>
  </si>
  <si>
    <t>LABEL FOCUS</t>
  </si>
  <si>
    <t>LABEL EDGE</t>
  </si>
  <si>
    <t>LABEL V1</t>
  </si>
  <si>
    <t>9V DC</t>
  </si>
  <si>
    <t>MOSFERATU TAYDA UV PRINT TEMPLATE</t>
  </si>
  <si>
    <t>ADOBE ILLUSTRATOR 125B BLANK TEMPLATE</t>
  </si>
  <si>
    <t>DRILL FACE</t>
  </si>
  <si>
    <t>DRILL X</t>
  </si>
  <si>
    <t>DRILL Y</t>
  </si>
  <si>
    <t>Drill DN (mm)</t>
  </si>
  <si>
    <t>A</t>
  </si>
  <si>
    <t>J1</t>
  </si>
  <si>
    <t>B</t>
  </si>
  <si>
    <t>J2</t>
  </si>
  <si>
    <t>FACEB(RECTANGLE)</t>
  </si>
  <si>
    <t>39.5*16</t>
  </si>
  <si>
    <t>9.5*11.5</t>
  </si>
  <si>
    <t>125B Style Aluminum Diecast Enclosure CREAM SKU A-5837</t>
  </si>
  <si>
    <t>10K OHM Logarithmic Taper Potentiometer Round Knurled Plastic Shaft PCB 9mm SKU: A-1846</t>
  </si>
  <si>
    <t>RV09AF-40-20K-A10K</t>
  </si>
  <si>
    <t>SPDT1, SPDT2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</si>
</sst>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164" fontId="4" fillId="0" borderId="0" xfId="0" applyNumberFormat="1" applyFont="1"/>
    <xf numFmtId="164" fontId="0" fillId="0" borderId="0" xfId="0" applyNumberFormat="1"/>
    <xf numFmtId="0" fontId="0" fillId="0" borderId="0" xfId="0" quotePrefix="1"/>
    <xf numFmtId="0" fontId="6" fillId="0" borderId="0" xfId="1"/>
    <xf numFmtId="0" fontId="3" fillId="0" borderId="0" xfId="0" applyFont="1"/>
    <xf numFmtId="0" fontId="3" fillId="0" borderId="0" xfId="0" quotePrefix="1" applyFont="1"/>
    <xf numFmtId="0" fontId="2" fillId="0" borderId="0" xfId="2"/>
    <xf numFmtId="0" fontId="7" fillId="0" borderId="0" xfId="3"/>
    <xf numFmtId="0" fontId="1" fillId="0" borderId="0" xfId="2" applyFont="1"/>
  </cellXfs>
  <cellStyles count="4">
    <cellStyle name="Hyperlink" xfId="1" builtinId="8"/>
    <cellStyle name="Hyperlink 2" xfId="3" xr:uid="{7581E649-EF0C-4BF6-8049-109F389B7D79}"/>
    <cellStyle name="Normal" xfId="0" builtinId="0"/>
    <cellStyle name="Normal 2" xfId="2" xr:uid="{EE4B58B1-39B1-48EF-88D3-41AB05482BCA}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CellStyle="Hyperlink"/>
    <tableColumn id="5" xr3:uid="{00000000-0010-0000-0200-000005000000}" name="Product" totalsRowLabel="All prices are in USD $ 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2EC60-E02D-4656-9004-6FC90AF38497}" name="Table1" displayName="Table1" ref="A2:D21" totalsRowShown="0">
  <autoFilter ref="A2:D21" xr:uid="{48AB924A-A976-4536-845E-82BB3784975C}"/>
  <tableColumns count="4">
    <tableColumn id="1" xr3:uid="{4B75A4D7-CD70-4B8C-AD2B-76BA32DB2D59}" name="RefDes"/>
    <tableColumn id="2" xr3:uid="{28A8E210-9D26-4DE7-BF0B-6887CFB76D0E}" name="UV Painting"/>
    <tableColumn id="3" xr3:uid="{82CA6938-5F4B-4226-9E20-7F410A041FBC}" name="AI X"/>
    <tableColumn id="4" xr3:uid="{DC0A823B-3938-4A1E-8E65-EE859F44A0DB}" name="AI 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B784B9-8812-4A71-8752-C55FD067070B}" name="Table13" displayName="Table13" ref="A1:E14" totalsRowShown="0">
  <autoFilter ref="A1:E14" xr:uid="{7D9811C5-81AE-4FD9-A9B0-D999C49DDFE2}"/>
  <tableColumns count="5">
    <tableColumn id="1" xr3:uid="{EC6AEFE1-8C21-42D2-9E46-CE04F7D5C2F2}" name="RefDes"/>
    <tableColumn id="2" xr3:uid="{74828610-7064-47A6-8E36-78BB34784A5C}" name="DRILL FACE"/>
    <tableColumn id="3" xr3:uid="{89890DD1-68F4-4717-8E15-2BC25BE655D4}" name="DRILL X"/>
    <tableColumn id="4" xr3:uid="{A2D9E126-9CF0-46B9-958F-03F2CF430668}" name="DRILL Y"/>
    <tableColumn id="5" xr3:uid="{117EF615-FD7D-4EA1-A97E-1DA32CF2376B}" name="Drill DN (mm)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31743594712" TargetMode="External"/><Relationship Id="rId2" Type="http://schemas.openxmlformats.org/officeDocument/2006/relationships/hyperlink" Target="https://drill.taydakits.com/box-designs/new?public_key=UFJ4Zy9FZWpuUnpUYktTeHdBQ0RiUT09Cg==" TargetMode="External"/><Relationship Id="rId1" Type="http://schemas.openxmlformats.org/officeDocument/2006/relationships/hyperlink" Target="https://s3.us-west-2.amazonaws.com/taydadrill/box_uv_designs/documents/000/021/629/original/MOSFERATU_23NOV2024_V2_125B_C1_APC0_W1_1_APW0_G0_0_0_D0.pdf?1732733800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taydaelectronics.com/datasheets/files/Tayda-125B-TemplateV2.ai" TargetMode="External"/><Relationship Id="rId1" Type="http://schemas.openxmlformats.org/officeDocument/2006/relationships/hyperlink" Target="https://s3.us-west-2.amazonaws.com/taydadrill/box_uv_designs/documents/000/021/629/original/MOSFERATU_23NOV2024_V2_125B_C1_APC0_W1_1_APW0_G0_0_0_D0.pdf?17327338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drill.taydakits.com/box-designs/new?public_key=UFJ4Zy9FZWpuUnpUYktTeHdBQ0RiUT09C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>
      <selection activeCell="B20" sqref="B20"/>
    </sheetView>
  </sheetViews>
  <sheetFormatPr defaultColWidth="12.6328125" defaultRowHeight="15" customHeight="1" x14ac:dyDescent="0.35"/>
  <cols>
    <col min="1" max="1" width="20" bestFit="1" customWidth="1"/>
    <col min="2" max="2" width="80.8164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27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79</v>
      </c>
      <c r="C3" s="1" t="s">
        <v>15</v>
      </c>
      <c r="D3" s="1">
        <f t="shared" si="0"/>
        <v>1</v>
      </c>
      <c r="E3" s="2">
        <v>5.99</v>
      </c>
      <c r="F3" s="2">
        <f>'TAYDA ORDER'!$E3*'TAYDA ORDER'!$D3</f>
        <v>5.99</v>
      </c>
    </row>
    <row r="4" spans="1:6" ht="14.25" customHeight="1" x14ac:dyDescent="0.35">
      <c r="A4" s="1" t="s">
        <v>12</v>
      </c>
      <c r="B4" s="1" t="s">
        <v>28</v>
      </c>
      <c r="C4" s="5" t="s">
        <v>24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23</v>
      </c>
      <c r="B5" s="1" t="s">
        <v>29</v>
      </c>
      <c r="C5" s="5" t="s">
        <v>25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22</v>
      </c>
      <c r="B6" s="1" t="s">
        <v>30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21</v>
      </c>
      <c r="B7" s="1" t="s">
        <v>31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41</v>
      </c>
      <c r="C8" s="1"/>
      <c r="D8" s="1">
        <f t="shared" si="0"/>
        <v>2</v>
      </c>
      <c r="E8" s="2">
        <v>0.55000000000000004</v>
      </c>
      <c r="F8" s="2">
        <f>'TAYDA ORDER'!$E8*'TAYDA ORDER'!$D8</f>
        <v>1.1000000000000001</v>
      </c>
    </row>
    <row r="9" spans="1:6" ht="14.25" customHeight="1" x14ac:dyDescent="0.35">
      <c r="A9" s="1" t="s">
        <v>17</v>
      </c>
      <c r="B9" s="1" t="s">
        <v>32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33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34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20</v>
      </c>
      <c r="B12" s="1" t="s">
        <v>80</v>
      </c>
      <c r="C12" s="1" t="s">
        <v>81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35</v>
      </c>
      <c r="C13" s="1"/>
      <c r="D13" s="1">
        <f t="shared" si="0"/>
        <v>1</v>
      </c>
      <c r="E13" s="2">
        <v>0.16</v>
      </c>
      <c r="F13" s="2">
        <f>'TAYDA ORDER'!$E13*'TAYDA ORDER'!$D13</f>
        <v>0.16</v>
      </c>
    </row>
    <row r="14" spans="1:6" ht="14.25" customHeight="1" x14ac:dyDescent="0.35">
      <c r="A14" s="4" t="s">
        <v>82</v>
      </c>
      <c r="B14" s="4" t="s">
        <v>36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38</v>
      </c>
      <c r="B15" s="4" t="s">
        <v>37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39</v>
      </c>
      <c r="B16" s="7" t="s">
        <v>40</v>
      </c>
      <c r="C16" s="6"/>
      <c r="D16" s="1">
        <f>(LEN(A16)-LEN(SUBSTITUTE(A16,",",""))+1)</f>
        <v>1</v>
      </c>
      <c r="E16" s="2">
        <v>13.62</v>
      </c>
      <c r="F16" s="2">
        <f>'TAYDA ORDER'!$E16*'TAYDA ORDER'!$D16</f>
        <v>13.62</v>
      </c>
    </row>
    <row r="17" spans="1:6" ht="14.25" customHeight="1" x14ac:dyDescent="0.35">
      <c r="A17" s="5" t="s">
        <v>13</v>
      </c>
      <c r="B17" t="s">
        <v>26</v>
      </c>
      <c r="D17">
        <f>SUBTOTAL(109,Table_3[QTY])</f>
        <v>20</v>
      </c>
      <c r="F17" s="3">
        <f>SUBTOTAL(109,Table_3[Total])</f>
        <v>39.58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>
      <c r="E20" s="3"/>
    </row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A8CF-992A-4813-B7FE-909E47DD104D}">
  <dimension ref="A1:D23"/>
  <sheetViews>
    <sheetView workbookViewId="0">
      <selection activeCell="A13" sqref="A13"/>
    </sheetView>
  </sheetViews>
  <sheetFormatPr defaultRowHeight="14.5" x14ac:dyDescent="0.35"/>
  <cols>
    <col min="1" max="1" width="38.453125" style="8" bestFit="1" customWidth="1"/>
    <col min="2" max="2" width="14.08984375" style="8" bestFit="1" customWidth="1"/>
    <col min="3" max="3" width="6.36328125" style="8" bestFit="1" customWidth="1"/>
    <col min="4" max="4" width="6.26953125" style="8" bestFit="1" customWidth="1"/>
    <col min="5" max="16384" width="8.7265625" style="8"/>
  </cols>
  <sheetData>
    <row r="1" spans="1:4" x14ac:dyDescent="0.35">
      <c r="A1" s="8" t="s">
        <v>42</v>
      </c>
    </row>
    <row r="2" spans="1:4" x14ac:dyDescent="0.35">
      <c r="A2" s="8" t="s">
        <v>0</v>
      </c>
      <c r="B2" s="8" t="s">
        <v>43</v>
      </c>
      <c r="C2" s="8" t="s">
        <v>44</v>
      </c>
      <c r="D2" s="8" t="s">
        <v>45</v>
      </c>
    </row>
    <row r="3" spans="1:4" x14ac:dyDescent="0.35">
      <c r="A3" s="8" t="s">
        <v>16</v>
      </c>
      <c r="B3" s="8" t="s">
        <v>46</v>
      </c>
      <c r="C3" s="8">
        <v>31</v>
      </c>
      <c r="D3" s="8">
        <v>101.5</v>
      </c>
    </row>
    <row r="4" spans="1:4" x14ac:dyDescent="0.35">
      <c r="A4" s="8" t="s">
        <v>21</v>
      </c>
      <c r="B4" s="8" t="s">
        <v>46</v>
      </c>
      <c r="C4" s="8">
        <v>10</v>
      </c>
      <c r="D4" s="8">
        <v>14</v>
      </c>
    </row>
    <row r="5" spans="1:4" x14ac:dyDescent="0.35">
      <c r="A5" s="8" t="s">
        <v>22</v>
      </c>
      <c r="B5" s="8" t="s">
        <v>46</v>
      </c>
      <c r="C5" s="8">
        <v>52</v>
      </c>
      <c r="D5" s="8">
        <v>14</v>
      </c>
    </row>
    <row r="6" spans="1:4" x14ac:dyDescent="0.35">
      <c r="A6" s="8" t="s">
        <v>47</v>
      </c>
      <c r="B6" s="8" t="s">
        <v>46</v>
      </c>
      <c r="C6" s="8">
        <v>10</v>
      </c>
      <c r="D6" s="8">
        <v>48</v>
      </c>
    </row>
    <row r="7" spans="1:4" x14ac:dyDescent="0.35">
      <c r="A7" s="8" t="s">
        <v>48</v>
      </c>
      <c r="B7" s="8" t="s">
        <v>46</v>
      </c>
      <c r="C7" s="8">
        <v>52</v>
      </c>
      <c r="D7" s="8">
        <v>48</v>
      </c>
    </row>
    <row r="8" spans="1:4" x14ac:dyDescent="0.35">
      <c r="A8" s="8" t="s">
        <v>17</v>
      </c>
      <c r="B8" s="8" t="s">
        <v>46</v>
      </c>
      <c r="C8" s="8">
        <v>31</v>
      </c>
      <c r="D8" s="8">
        <v>58.5</v>
      </c>
    </row>
    <row r="9" spans="1:4" x14ac:dyDescent="0.35">
      <c r="A9" s="8" t="s">
        <v>49</v>
      </c>
      <c r="B9" s="8" t="s">
        <v>46</v>
      </c>
      <c r="C9" s="8">
        <v>10</v>
      </c>
      <c r="D9" s="8">
        <v>34.5</v>
      </c>
    </row>
    <row r="10" spans="1:4" x14ac:dyDescent="0.35">
      <c r="A10" s="8" t="s">
        <v>19</v>
      </c>
      <c r="B10" s="8" t="s">
        <v>46</v>
      </c>
      <c r="C10" s="8">
        <v>31</v>
      </c>
      <c r="D10" s="8">
        <v>24.25</v>
      </c>
    </row>
    <row r="11" spans="1:4" x14ac:dyDescent="0.35">
      <c r="A11" s="8" t="s">
        <v>50</v>
      </c>
      <c r="B11" s="8" t="s">
        <v>46</v>
      </c>
      <c r="C11" s="8">
        <v>52</v>
      </c>
      <c r="D11" s="8">
        <v>34.5</v>
      </c>
    </row>
    <row r="12" spans="1:4" x14ac:dyDescent="0.35">
      <c r="A12" s="8" t="s">
        <v>51</v>
      </c>
      <c r="B12" s="8" t="s">
        <v>52</v>
      </c>
      <c r="C12" s="8">
        <v>31</v>
      </c>
      <c r="D12" s="8">
        <v>90</v>
      </c>
    </row>
    <row r="13" spans="1:4" x14ac:dyDescent="0.35">
      <c r="A13" s="8" t="s">
        <v>53</v>
      </c>
      <c r="B13" s="8" t="s">
        <v>21</v>
      </c>
      <c r="C13" s="8">
        <v>10</v>
      </c>
      <c r="D13" s="8">
        <v>23</v>
      </c>
    </row>
    <row r="14" spans="1:4" x14ac:dyDescent="0.35">
      <c r="A14" s="8" t="s">
        <v>54</v>
      </c>
      <c r="B14" s="8" t="s">
        <v>22</v>
      </c>
      <c r="C14" s="8">
        <v>52</v>
      </c>
      <c r="D14" s="8">
        <v>23</v>
      </c>
    </row>
    <row r="15" spans="1:4" x14ac:dyDescent="0.35">
      <c r="A15" s="8" t="s">
        <v>55</v>
      </c>
      <c r="B15" s="8" t="s">
        <v>56</v>
      </c>
      <c r="C15" s="8">
        <v>46</v>
      </c>
      <c r="D15" s="8">
        <v>3</v>
      </c>
    </row>
    <row r="16" spans="1:4" x14ac:dyDescent="0.35">
      <c r="A16" s="8" t="s">
        <v>57</v>
      </c>
      <c r="B16" s="8" t="s">
        <v>58</v>
      </c>
      <c r="C16" s="8">
        <v>16</v>
      </c>
      <c r="D16" s="8">
        <v>3</v>
      </c>
    </row>
    <row r="17" spans="1:4" x14ac:dyDescent="0.35">
      <c r="A17" s="8" t="s">
        <v>59</v>
      </c>
      <c r="B17" s="8" t="s">
        <v>60</v>
      </c>
      <c r="C17" s="8">
        <v>31</v>
      </c>
      <c r="D17" s="8">
        <v>112</v>
      </c>
    </row>
    <row r="18" spans="1:4" x14ac:dyDescent="0.35">
      <c r="A18" s="8" t="s">
        <v>61</v>
      </c>
      <c r="B18" s="8" t="s">
        <v>49</v>
      </c>
      <c r="C18" s="8">
        <v>10</v>
      </c>
      <c r="D18" s="8">
        <v>40.5</v>
      </c>
    </row>
    <row r="19" spans="1:4" x14ac:dyDescent="0.35">
      <c r="A19" s="8" t="s">
        <v>62</v>
      </c>
      <c r="B19" s="8" t="s">
        <v>19</v>
      </c>
      <c r="C19" s="8">
        <v>31</v>
      </c>
      <c r="D19" s="8">
        <v>33.25</v>
      </c>
    </row>
    <row r="20" spans="1:4" x14ac:dyDescent="0.35">
      <c r="A20" s="8" t="s">
        <v>63</v>
      </c>
      <c r="B20" s="8" t="s">
        <v>50</v>
      </c>
      <c r="C20" s="8">
        <v>52</v>
      </c>
      <c r="D20" s="8">
        <v>40.5</v>
      </c>
    </row>
    <row r="21" spans="1:4" x14ac:dyDescent="0.35">
      <c r="A21" s="8" t="s">
        <v>64</v>
      </c>
      <c r="B21" s="8" t="s">
        <v>65</v>
      </c>
      <c r="C21" s="8">
        <v>31</v>
      </c>
      <c r="D21" s="8">
        <v>3</v>
      </c>
    </row>
    <row r="22" spans="1:4" x14ac:dyDescent="0.35">
      <c r="A22" s="9" t="s">
        <v>66</v>
      </c>
    </row>
    <row r="23" spans="1:4" x14ac:dyDescent="0.35">
      <c r="A23" s="9" t="s">
        <v>67</v>
      </c>
    </row>
  </sheetData>
  <hyperlinks>
    <hyperlink ref="A22" r:id="rId1" display="TAYDA UV PRINT TEMPLATE" xr:uid="{889F7888-DF54-4423-96E3-3AB291902616}"/>
    <hyperlink ref="A23" r:id="rId2" display="ADOBE ILLUSTRATOR 125B TEMPLATE" xr:uid="{15EB962E-40B1-4129-A801-453DEF9BB482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DC9-9CC7-4B64-B62A-D0750CA03BC2}">
  <dimension ref="A1:E16"/>
  <sheetViews>
    <sheetView workbookViewId="0">
      <selection activeCell="E12" sqref="E12"/>
    </sheetView>
  </sheetViews>
  <sheetFormatPr defaultRowHeight="14.5" x14ac:dyDescent="0.35"/>
  <cols>
    <col min="1" max="1" width="20.08984375" style="8" bestFit="1" customWidth="1"/>
    <col min="2" max="2" width="12.6328125" style="8" bestFit="1" customWidth="1"/>
    <col min="3" max="4" width="9.36328125" style="8" bestFit="1" customWidth="1"/>
    <col min="5" max="5" width="14.453125" style="8" bestFit="1" customWidth="1"/>
    <col min="6" max="16384" width="8.7265625" style="8"/>
  </cols>
  <sheetData>
    <row r="1" spans="1:5" x14ac:dyDescent="0.35">
      <c r="A1" s="8" t="s">
        <v>0</v>
      </c>
      <c r="B1" s="8" t="s">
        <v>68</v>
      </c>
      <c r="C1" s="8" t="s">
        <v>69</v>
      </c>
      <c r="D1" s="8" t="s">
        <v>70</v>
      </c>
      <c r="E1" s="8" t="s">
        <v>71</v>
      </c>
    </row>
    <row r="2" spans="1:5" x14ac:dyDescent="0.35">
      <c r="A2" s="8" t="s">
        <v>16</v>
      </c>
      <c r="B2" s="8" t="s">
        <v>72</v>
      </c>
      <c r="C2" s="8">
        <v>0</v>
      </c>
      <c r="D2" s="8">
        <v>-43</v>
      </c>
      <c r="E2" s="8">
        <v>13</v>
      </c>
    </row>
    <row r="3" spans="1:5" x14ac:dyDescent="0.35">
      <c r="A3" s="8" t="s">
        <v>21</v>
      </c>
      <c r="B3" s="8" t="s">
        <v>72</v>
      </c>
      <c r="C3" s="8">
        <v>-21</v>
      </c>
      <c r="D3" s="8">
        <v>44.5</v>
      </c>
      <c r="E3" s="8">
        <v>7.5</v>
      </c>
    </row>
    <row r="4" spans="1:5" x14ac:dyDescent="0.35">
      <c r="A4" s="8" t="s">
        <v>22</v>
      </c>
      <c r="B4" s="8" t="s">
        <v>72</v>
      </c>
      <c r="C4" s="8">
        <v>21</v>
      </c>
      <c r="D4" s="8">
        <v>44.5</v>
      </c>
      <c r="E4" s="8">
        <v>7.5</v>
      </c>
    </row>
    <row r="5" spans="1:5" x14ac:dyDescent="0.35">
      <c r="A5" s="8" t="s">
        <v>73</v>
      </c>
      <c r="B5" s="8" t="s">
        <v>74</v>
      </c>
      <c r="C5" s="8">
        <v>15</v>
      </c>
      <c r="D5" s="8">
        <v>1.5</v>
      </c>
      <c r="E5" s="8">
        <v>9.5</v>
      </c>
    </row>
    <row r="6" spans="1:5" x14ac:dyDescent="0.35">
      <c r="A6" s="8" t="s">
        <v>75</v>
      </c>
      <c r="B6" s="8" t="s">
        <v>74</v>
      </c>
      <c r="C6" s="8">
        <v>-15</v>
      </c>
      <c r="D6" s="8">
        <v>1.5</v>
      </c>
      <c r="E6" s="8">
        <v>9.5</v>
      </c>
    </row>
    <row r="7" spans="1:5" x14ac:dyDescent="0.35">
      <c r="A7" s="8" t="s">
        <v>47</v>
      </c>
      <c r="B7" s="8" t="s">
        <v>72</v>
      </c>
      <c r="C7" s="8">
        <v>-21</v>
      </c>
      <c r="D7" s="8">
        <v>10.5</v>
      </c>
      <c r="E7" s="8">
        <v>5.5</v>
      </c>
    </row>
    <row r="8" spans="1:5" x14ac:dyDescent="0.35">
      <c r="A8" s="8" t="s">
        <v>48</v>
      </c>
      <c r="B8" s="8" t="s">
        <v>72</v>
      </c>
      <c r="C8" s="8">
        <v>21</v>
      </c>
      <c r="D8" s="8">
        <v>10.5</v>
      </c>
      <c r="E8" s="8">
        <v>5.5</v>
      </c>
    </row>
    <row r="9" spans="1:5" x14ac:dyDescent="0.35">
      <c r="A9" s="8" t="s">
        <v>17</v>
      </c>
      <c r="B9" s="8" t="s">
        <v>72</v>
      </c>
      <c r="C9" s="8">
        <v>0</v>
      </c>
      <c r="D9" s="8">
        <v>0</v>
      </c>
      <c r="E9" s="8">
        <v>5.5</v>
      </c>
    </row>
    <row r="10" spans="1:5" x14ac:dyDescent="0.35">
      <c r="A10" s="8" t="s">
        <v>49</v>
      </c>
      <c r="B10" s="8" t="s">
        <v>72</v>
      </c>
      <c r="C10" s="8">
        <v>-21</v>
      </c>
      <c r="D10" s="8">
        <v>24</v>
      </c>
      <c r="E10" s="8">
        <v>6.5</v>
      </c>
    </row>
    <row r="11" spans="1:5" x14ac:dyDescent="0.35">
      <c r="A11" s="8" t="s">
        <v>19</v>
      </c>
      <c r="B11" s="8" t="s">
        <v>72</v>
      </c>
      <c r="C11" s="8">
        <v>0</v>
      </c>
      <c r="D11" s="8">
        <v>34.25</v>
      </c>
      <c r="E11" s="8">
        <v>7.5</v>
      </c>
    </row>
    <row r="12" spans="1:5" x14ac:dyDescent="0.35">
      <c r="A12" s="8" t="s">
        <v>50</v>
      </c>
      <c r="B12" s="8" t="s">
        <v>72</v>
      </c>
      <c r="C12" s="8">
        <v>21</v>
      </c>
      <c r="D12" s="8">
        <v>24</v>
      </c>
      <c r="E12" s="8">
        <v>6.5</v>
      </c>
    </row>
    <row r="13" spans="1:5" x14ac:dyDescent="0.35">
      <c r="A13" s="8" t="s">
        <v>4</v>
      </c>
      <c r="B13" s="8" t="s">
        <v>74</v>
      </c>
      <c r="C13" s="8">
        <v>0</v>
      </c>
      <c r="D13" s="8">
        <v>1.5</v>
      </c>
      <c r="E13" s="10" t="s">
        <v>78</v>
      </c>
    </row>
    <row r="14" spans="1:5" x14ac:dyDescent="0.35">
      <c r="A14" s="8" t="s">
        <v>76</v>
      </c>
      <c r="B14" s="8" t="s">
        <v>74</v>
      </c>
      <c r="C14" s="8">
        <v>0</v>
      </c>
      <c r="D14" s="8">
        <v>9.5</v>
      </c>
      <c r="E14" s="10" t="s">
        <v>77</v>
      </c>
    </row>
    <row r="15" spans="1:5" x14ac:dyDescent="0.35">
      <c r="A15" s="9" t="s">
        <v>24</v>
      </c>
    </row>
    <row r="16" spans="1:5" x14ac:dyDescent="0.35">
      <c r="E16" s="10"/>
    </row>
  </sheetData>
  <hyperlinks>
    <hyperlink ref="A15" r:id="rId1" xr:uid="{197E2731-15F7-4D7F-BF3C-64DFB65C5CB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TAYDA ORDER</vt:lpstr>
      <vt:lpstr>TAYDA UV PRINTING</vt:lpstr>
      <vt:lpstr>TAYDA DRILLING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2024-12-07T20:26:40Z</dcterms:modified>
</cp:coreProperties>
</file>