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oung\Desktop\school\Northwestern\Northwestern_MSDS\460\Week_1\"/>
    </mc:Choice>
  </mc:AlternateContent>
  <xr:revisionPtr revIDLastSave="0" documentId="13_ncr:1_{028AF7D1-7F16-4D8E-8093-B0B912764F8E}" xr6:coauthVersionLast="47" xr6:coauthVersionMax="47" xr10:uidLastSave="{00000000-0000-0000-0000-000000000000}"/>
  <bookViews>
    <workbookView xWindow="2925" yWindow="3375" windowWidth="23520" windowHeight="12645" xr2:uid="{48179C16-4BB1-4FBA-89E1-6B994EE111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13" i="1"/>
  <c r="I14" i="1"/>
  <c r="I15" i="1"/>
  <c r="I16" i="1"/>
  <c r="I17" i="1"/>
  <c r="I18" i="1"/>
  <c r="I19" i="1"/>
  <c r="I13" i="1"/>
  <c r="G14" i="1"/>
  <c r="G15" i="1"/>
  <c r="G16" i="1"/>
  <c r="G17" i="1"/>
  <c r="G18" i="1"/>
  <c r="G19" i="1"/>
  <c r="G13" i="1"/>
  <c r="E14" i="1"/>
  <c r="E15" i="1"/>
  <c r="E16" i="1"/>
  <c r="E17" i="1"/>
  <c r="E18" i="1"/>
  <c r="E19" i="1"/>
  <c r="E13" i="1"/>
  <c r="C15" i="1"/>
  <c r="C16" i="1"/>
  <c r="C17" i="1"/>
  <c r="C18" i="1"/>
  <c r="C19" i="1"/>
  <c r="C14" i="1"/>
  <c r="C13" i="1"/>
  <c r="M13" i="1" l="1"/>
  <c r="P13" i="1" s="1"/>
  <c r="M19" i="1"/>
  <c r="P19" i="1" s="1"/>
  <c r="M17" i="1"/>
  <c r="P17" i="1" s="1"/>
  <c r="M18" i="1"/>
  <c r="P18" i="1" s="1"/>
  <c r="M15" i="1"/>
  <c r="P15" i="1" s="1"/>
  <c r="M16" i="1"/>
  <c r="P16" i="1" s="1"/>
  <c r="M14" i="1"/>
  <c r="P14" i="1" s="1"/>
</calcChain>
</file>

<file path=xl/sharedStrings.xml><?xml version="1.0" encoding="utf-8"?>
<sst xmlns="http://schemas.openxmlformats.org/spreadsheetml/2006/main" count="106" uniqueCount="72">
  <si>
    <t>Sodium</t>
  </si>
  <si>
    <t>Energy</t>
  </si>
  <si>
    <t>Protein</t>
  </si>
  <si>
    <t>Vitamin D</t>
  </si>
  <si>
    <t>Calcium</t>
  </si>
  <si>
    <t>Iron</t>
  </si>
  <si>
    <t>Potassium</t>
  </si>
  <si>
    <t>Per Serving</t>
  </si>
  <si>
    <t>Per Package</t>
  </si>
  <si>
    <t>7 g</t>
  </si>
  <si>
    <t>20 mg</t>
  </si>
  <si>
    <t>70 mg</t>
  </si>
  <si>
    <t>4 g</t>
  </si>
  <si>
    <t>130 mg</t>
  </si>
  <si>
    <t>0.9 mg</t>
  </si>
  <si>
    <t>260 mg</t>
  </si>
  <si>
    <t>210 mg</t>
  </si>
  <si>
    <t>12 g</t>
  </si>
  <si>
    <t>390 mg</t>
  </si>
  <si>
    <t>2.7 mg</t>
  </si>
  <si>
    <t>780 mg</t>
  </si>
  <si>
    <t>Oatmeal</t>
  </si>
  <si>
    <t>196mg</t>
  </si>
  <si>
    <t>23 g</t>
  </si>
  <si>
    <t>0.1mcg</t>
  </si>
  <si>
    <t>6 mg</t>
  </si>
  <si>
    <t>0.4 mg</t>
  </si>
  <si>
    <t>376 mg</t>
  </si>
  <si>
    <t>0.4mcg</t>
  </si>
  <si>
    <t>24 mg</t>
  </si>
  <si>
    <t>1.6 mg</t>
  </si>
  <si>
    <t>6 g</t>
  </si>
  <si>
    <t>1.7 mg</t>
  </si>
  <si>
    <t>170 mg</t>
  </si>
  <si>
    <t>https://www.traderjoes.com/home/products/pdp/rolled-oats-095764</t>
  </si>
  <si>
    <t>120 g</t>
  </si>
  <si>
    <t>400 mg</t>
  </si>
  <si>
    <t>34 mg</t>
  </si>
  <si>
    <t>3400 mg</t>
  </si>
  <si>
    <t>https://www.traderjoes.com/home/products/pdp/wild-nova-style-smoked-sockeye-salmon-078841</t>
  </si>
  <si>
    <t>salmon</t>
  </si>
  <si>
    <t>540 mg</t>
  </si>
  <si>
    <t>92 g</t>
  </si>
  <si>
    <t>18.4 mcg</t>
  </si>
  <si>
    <t>0.1 mg</t>
  </si>
  <si>
    <t>190 mg</t>
  </si>
  <si>
    <t>2160 mg</t>
  </si>
  <si>
    <t>48 g</t>
  </si>
  <si>
    <t>760 mg</t>
  </si>
  <si>
    <t>Lemony Arugula Basil Salad Kit  $3.99 / 3</t>
  </si>
  <si>
    <t>Chicken Breast $8.99 / 4</t>
  </si>
  <si>
    <t>Salmon $13.99 / 4</t>
  </si>
  <si>
    <t>Oatmeal $3.99 / 20</t>
  </si>
  <si>
    <t>salad</t>
  </si>
  <si>
    <t>https://www.traderjoes.com/home/products/pdp/lemony-arugula-basil-salad-kit-066293</t>
  </si>
  <si>
    <t>chicken</t>
  </si>
  <si>
    <t>https://www.mynetdiary.com/food/calories-in-chicken-breast-boneless-skinless-raw-oz-5314-0.html</t>
  </si>
  <si>
    <t>Total</t>
  </si>
  <si>
    <t>max</t>
  </si>
  <si>
    <t>min</t>
  </si>
  <si>
    <t>3 Cheese Blend $4.49 / 8</t>
  </si>
  <si>
    <t>0.1 mcg</t>
  </si>
  <si>
    <t>200 mg</t>
  </si>
  <si>
    <t>30 mg</t>
  </si>
  <si>
    <t>1360 mg</t>
  </si>
  <si>
    <t>56 g</t>
  </si>
  <si>
    <t>0.8 mcg</t>
  </si>
  <si>
    <t>1600 mg</t>
  </si>
  <si>
    <t>0.8 mg</t>
  </si>
  <si>
    <t>2000 mg</t>
  </si>
  <si>
    <t>cheese</t>
  </si>
  <si>
    <t>https://www.traderjoes.com/home/products/pdp/organic-shredded-3-cheese-blend-062070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</si>
</sst>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Aptos Narrow"/>
      <family val="2"/>
      <scheme val="minor"/>
    </font>
    <font>
      <sz val="12"/>
      <color rgb="FF2D3B45"/>
      <name val="Arial"/>
      <family val="2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1"/>
    <xf numFmtId="0" fontId="0" fillId="4" borderId="0" xfId="0" applyFill="1" applyAlignment="1">
      <alignment horizontal="center"/>
    </xf>
    <xf numFmtId="8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8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" fillId="3" borderId="0" xfId="1" applyFill="1" applyAlignment="1">
      <alignment horizontal="center"/>
    </xf>
    <xf numFmtId="8" fontId="0" fillId="7" borderId="0" xfId="0" applyNumberFormat="1" applyFill="1" applyAlignment="1">
      <alignment horizontal="center"/>
    </xf>
    <xf numFmtId="8" fontId="0" fillId="9" borderId="0" xfId="0" applyNumberForma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raderjoes.com/home/products/pdp/organic-shredded-3-cheese-blend-062070" TargetMode="External"/><Relationship Id="rId2" Type="http://schemas.openxmlformats.org/officeDocument/2006/relationships/hyperlink" Target="https://www.traderjoes.com/home/products/pdp/rolled-oats-095764" TargetMode="External"/><Relationship Id="rId1" Type="http://schemas.openxmlformats.org/officeDocument/2006/relationships/hyperlink" Target="https://www.traderjoes.com/home/products/pdp/wild-nova-style-smoked-sockeye-salmon-0788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E280-5622-4EFE-AF65-3A9D48717B7E}">
  <dimension ref="A1:R26"/>
  <sheetViews>
    <sheetView tabSelected="1" topLeftCell="A12" workbookViewId="0">
      <selection activeCell="G27" sqref="G27"/>
    </sheetView>
  </sheetViews>
  <sheetFormatPr defaultRowHeight="15" x14ac:dyDescent="0.25"/>
  <cols>
    <col min="1" max="1" width="16.140625" customWidth="1"/>
    <col min="2" max="2" width="19.5703125" customWidth="1"/>
    <col min="3" max="3" width="9.28515625" customWidth="1"/>
    <col min="4" max="4" width="13.85546875" customWidth="1"/>
    <col min="5" max="5" width="11.7109375" customWidth="1"/>
    <col min="6" max="7" width="18.42578125" customWidth="1"/>
    <col min="8" max="9" width="16" customWidth="1"/>
    <col min="10" max="11" width="12.42578125" customWidth="1"/>
    <col min="12" max="12" width="12.140625" customWidth="1"/>
    <col min="13" max="13" width="10.5703125" bestFit="1" customWidth="1"/>
    <col min="14" max="14" width="10.5703125" customWidth="1"/>
    <col min="15" max="15" width="11.7109375" bestFit="1" customWidth="1"/>
    <col min="16" max="16" width="10.5703125" bestFit="1" customWidth="1"/>
    <col min="17" max="17" width="10.5703125" customWidth="1"/>
    <col min="18" max="18" width="11.7109375" bestFit="1" customWidth="1"/>
  </cols>
  <sheetData>
    <row r="1" spans="1:18" x14ac:dyDescent="0.25">
      <c r="B1" s="17" t="s">
        <v>60</v>
      </c>
      <c r="C1" s="17"/>
      <c r="D1" s="17"/>
      <c r="E1" s="3"/>
      <c r="F1" s="18" t="s">
        <v>49</v>
      </c>
      <c r="G1" s="18"/>
      <c r="H1" s="18"/>
      <c r="I1" s="2"/>
      <c r="J1" s="19" t="s">
        <v>50</v>
      </c>
      <c r="K1" s="19"/>
      <c r="L1" s="19"/>
      <c r="M1" s="20" t="s">
        <v>51</v>
      </c>
      <c r="N1" s="20"/>
      <c r="O1" s="20"/>
      <c r="P1" s="17" t="s">
        <v>52</v>
      </c>
      <c r="Q1" s="17"/>
      <c r="R1" s="17"/>
    </row>
    <row r="2" spans="1:18" x14ac:dyDescent="0.25">
      <c r="B2" s="3"/>
      <c r="C2" s="3"/>
      <c r="D2" s="3"/>
      <c r="E2" s="3"/>
      <c r="F2" s="2"/>
      <c r="G2" s="2"/>
      <c r="H2" s="2"/>
      <c r="I2" s="2"/>
      <c r="J2" s="9"/>
      <c r="K2" s="9"/>
      <c r="L2" s="9"/>
      <c r="M2" s="11"/>
      <c r="N2" s="11"/>
      <c r="O2" s="11"/>
      <c r="P2" s="3"/>
      <c r="Q2" s="3"/>
      <c r="R2" s="13"/>
    </row>
    <row r="3" spans="1:18" x14ac:dyDescent="0.25">
      <c r="B3" s="5" t="s">
        <v>7</v>
      </c>
      <c r="C3" s="6">
        <v>0.56000000000000005</v>
      </c>
      <c r="D3" s="5" t="s">
        <v>8</v>
      </c>
      <c r="E3" s="5"/>
      <c r="F3" s="7" t="s">
        <v>7</v>
      </c>
      <c r="G3" s="8">
        <v>1.33</v>
      </c>
      <c r="H3" s="7" t="s">
        <v>8</v>
      </c>
      <c r="I3" s="7"/>
      <c r="J3" s="10" t="s">
        <v>7</v>
      </c>
      <c r="K3" s="14">
        <v>2.25</v>
      </c>
      <c r="L3" s="10" t="s">
        <v>8</v>
      </c>
      <c r="M3" s="12" t="s">
        <v>7</v>
      </c>
      <c r="N3" s="15">
        <v>3.5</v>
      </c>
      <c r="O3" s="12" t="s">
        <v>8</v>
      </c>
      <c r="P3" s="5" t="s">
        <v>7</v>
      </c>
      <c r="Q3" s="6">
        <v>0.2</v>
      </c>
      <c r="R3" s="5" t="s">
        <v>8</v>
      </c>
    </row>
    <row r="4" spans="1:18" ht="15.75" x14ac:dyDescent="0.25">
      <c r="A4" s="1" t="s">
        <v>0</v>
      </c>
      <c r="B4" s="5" t="s">
        <v>33</v>
      </c>
      <c r="C4" s="5">
        <v>170</v>
      </c>
      <c r="D4" s="5" t="s">
        <v>64</v>
      </c>
      <c r="E4" s="5">
        <v>1360</v>
      </c>
      <c r="F4" s="7" t="s">
        <v>11</v>
      </c>
      <c r="G4" s="7">
        <v>70</v>
      </c>
      <c r="H4" s="7" t="s">
        <v>16</v>
      </c>
      <c r="I4" s="7">
        <v>210</v>
      </c>
      <c r="J4" s="10" t="s">
        <v>22</v>
      </c>
      <c r="K4" s="10">
        <v>196</v>
      </c>
      <c r="L4" s="10">
        <v>784</v>
      </c>
      <c r="M4" s="12" t="s">
        <v>41</v>
      </c>
      <c r="N4" s="12">
        <v>540</v>
      </c>
      <c r="O4" s="12" t="s">
        <v>46</v>
      </c>
      <c r="P4" s="5">
        <v>0</v>
      </c>
      <c r="Q4" s="5">
        <v>0</v>
      </c>
      <c r="R4" s="5">
        <v>0</v>
      </c>
    </row>
    <row r="5" spans="1:18" ht="15.75" x14ac:dyDescent="0.25">
      <c r="A5" s="1" t="s">
        <v>1</v>
      </c>
      <c r="B5" s="5">
        <v>100</v>
      </c>
      <c r="C5" s="5">
        <v>100</v>
      </c>
      <c r="D5" s="5">
        <v>800</v>
      </c>
      <c r="E5" s="5">
        <v>800</v>
      </c>
      <c r="F5" s="7">
        <v>70</v>
      </c>
      <c r="G5" s="7">
        <v>70</v>
      </c>
      <c r="H5" s="7">
        <v>210</v>
      </c>
      <c r="I5" s="7">
        <v>210</v>
      </c>
      <c r="J5" s="10">
        <v>122</v>
      </c>
      <c r="K5" s="10">
        <v>122</v>
      </c>
      <c r="L5" s="10">
        <v>488</v>
      </c>
      <c r="M5" s="12">
        <v>0</v>
      </c>
      <c r="N5" s="12">
        <v>0</v>
      </c>
      <c r="O5" s="12">
        <v>0</v>
      </c>
      <c r="P5" s="5">
        <v>170</v>
      </c>
      <c r="Q5" s="5">
        <v>170</v>
      </c>
      <c r="R5" s="5">
        <v>3400</v>
      </c>
    </row>
    <row r="6" spans="1:18" ht="15.75" x14ac:dyDescent="0.25">
      <c r="A6" s="1" t="s">
        <v>2</v>
      </c>
      <c r="B6" s="5" t="s">
        <v>9</v>
      </c>
      <c r="C6" s="5">
        <v>7000</v>
      </c>
      <c r="D6" s="5" t="s">
        <v>65</v>
      </c>
      <c r="E6" s="5">
        <v>56000</v>
      </c>
      <c r="F6" s="7" t="s">
        <v>12</v>
      </c>
      <c r="G6" s="7">
        <v>4000</v>
      </c>
      <c r="H6" s="7" t="s">
        <v>17</v>
      </c>
      <c r="I6" s="7">
        <v>12000</v>
      </c>
      <c r="J6" s="10" t="s">
        <v>23</v>
      </c>
      <c r="K6" s="10">
        <v>23000</v>
      </c>
      <c r="L6" s="10" t="s">
        <v>42</v>
      </c>
      <c r="M6" s="12" t="s">
        <v>17</v>
      </c>
      <c r="N6" s="12">
        <v>12000</v>
      </c>
      <c r="O6" s="12" t="s">
        <v>47</v>
      </c>
      <c r="P6" s="5" t="s">
        <v>31</v>
      </c>
      <c r="Q6" s="5">
        <v>6000</v>
      </c>
      <c r="R6" s="5" t="s">
        <v>35</v>
      </c>
    </row>
    <row r="7" spans="1:18" ht="15.75" x14ac:dyDescent="0.25">
      <c r="A7" s="1" t="s">
        <v>3</v>
      </c>
      <c r="B7" s="5" t="s">
        <v>61</v>
      </c>
      <c r="C7" s="5">
        <v>0.1</v>
      </c>
      <c r="D7" s="5" t="s">
        <v>66</v>
      </c>
      <c r="E7" s="5">
        <v>0.8</v>
      </c>
      <c r="F7" s="7">
        <v>0</v>
      </c>
      <c r="G7" s="7">
        <v>0</v>
      </c>
      <c r="H7" s="7">
        <v>0</v>
      </c>
      <c r="I7" s="7">
        <v>0</v>
      </c>
      <c r="J7" s="10" t="s">
        <v>24</v>
      </c>
      <c r="K7" s="10">
        <v>0.1</v>
      </c>
      <c r="L7" s="10" t="s">
        <v>28</v>
      </c>
      <c r="M7" s="12" t="s">
        <v>43</v>
      </c>
      <c r="N7" s="12">
        <v>18.399999999999999</v>
      </c>
      <c r="O7" s="12">
        <v>73.599999999999994</v>
      </c>
      <c r="P7" s="5">
        <v>0</v>
      </c>
      <c r="Q7" s="5">
        <v>0</v>
      </c>
      <c r="R7" s="5">
        <v>0</v>
      </c>
    </row>
    <row r="8" spans="1:18" ht="15.75" x14ac:dyDescent="0.25">
      <c r="A8" s="1" t="s">
        <v>4</v>
      </c>
      <c r="B8" s="5" t="s">
        <v>62</v>
      </c>
      <c r="C8" s="5">
        <v>200</v>
      </c>
      <c r="D8" s="5" t="s">
        <v>67</v>
      </c>
      <c r="E8" s="5">
        <v>1600</v>
      </c>
      <c r="F8" s="7" t="s">
        <v>13</v>
      </c>
      <c r="G8" s="7">
        <v>130</v>
      </c>
      <c r="H8" s="7" t="s">
        <v>18</v>
      </c>
      <c r="I8" s="7">
        <v>390</v>
      </c>
      <c r="J8" s="10" t="s">
        <v>25</v>
      </c>
      <c r="K8" s="10">
        <v>6</v>
      </c>
      <c r="L8" s="10" t="s">
        <v>29</v>
      </c>
      <c r="M8" s="12">
        <v>0</v>
      </c>
      <c r="N8" s="12">
        <v>0</v>
      </c>
      <c r="O8" s="12">
        <v>0</v>
      </c>
      <c r="P8" s="5" t="s">
        <v>10</v>
      </c>
      <c r="Q8" s="5">
        <v>20</v>
      </c>
      <c r="R8" s="5" t="s">
        <v>36</v>
      </c>
    </row>
    <row r="9" spans="1:18" ht="15.75" x14ac:dyDescent="0.25">
      <c r="A9" s="1" t="s">
        <v>5</v>
      </c>
      <c r="B9" s="5" t="s">
        <v>44</v>
      </c>
      <c r="C9" s="5">
        <v>0.1</v>
      </c>
      <c r="D9" s="5" t="s">
        <v>68</v>
      </c>
      <c r="E9" s="5">
        <v>0.8</v>
      </c>
      <c r="F9" s="7" t="s">
        <v>14</v>
      </c>
      <c r="G9" s="7">
        <v>0.9</v>
      </c>
      <c r="H9" s="7" t="s">
        <v>19</v>
      </c>
      <c r="I9" s="7">
        <v>2.7</v>
      </c>
      <c r="J9" s="10" t="s">
        <v>26</v>
      </c>
      <c r="K9" s="10">
        <v>0.4</v>
      </c>
      <c r="L9" s="10" t="s">
        <v>30</v>
      </c>
      <c r="M9" s="12" t="s">
        <v>44</v>
      </c>
      <c r="N9" s="12">
        <v>0.1</v>
      </c>
      <c r="O9" s="12" t="s">
        <v>26</v>
      </c>
      <c r="P9" s="5" t="s">
        <v>32</v>
      </c>
      <c r="Q9" s="5">
        <v>1.7</v>
      </c>
      <c r="R9" s="5" t="s">
        <v>37</v>
      </c>
    </row>
    <row r="10" spans="1:18" ht="15.75" x14ac:dyDescent="0.25">
      <c r="A10" s="1" t="s">
        <v>6</v>
      </c>
      <c r="B10" s="5" t="s">
        <v>63</v>
      </c>
      <c r="C10" s="5">
        <v>30</v>
      </c>
      <c r="D10" s="5" t="s">
        <v>69</v>
      </c>
      <c r="E10" s="5">
        <v>2000</v>
      </c>
      <c r="F10" s="7" t="s">
        <v>15</v>
      </c>
      <c r="G10" s="7">
        <v>260</v>
      </c>
      <c r="H10" s="7" t="s">
        <v>20</v>
      </c>
      <c r="I10" s="7">
        <v>780</v>
      </c>
      <c r="J10" s="10" t="s">
        <v>27</v>
      </c>
      <c r="K10" s="10">
        <v>376</v>
      </c>
      <c r="L10" s="10">
        <v>1504</v>
      </c>
      <c r="M10" s="12" t="s">
        <v>45</v>
      </c>
      <c r="N10" s="12">
        <v>190</v>
      </c>
      <c r="O10" s="12" t="s">
        <v>48</v>
      </c>
      <c r="P10" s="5" t="s">
        <v>33</v>
      </c>
      <c r="Q10" s="5">
        <v>170</v>
      </c>
      <c r="R10" s="5" t="s">
        <v>38</v>
      </c>
    </row>
    <row r="12" spans="1:18" x14ac:dyDescent="0.25">
      <c r="B12" t="s">
        <v>70</v>
      </c>
      <c r="C12" s="5">
        <v>3</v>
      </c>
      <c r="D12" t="s">
        <v>53</v>
      </c>
      <c r="E12" s="2">
        <v>6</v>
      </c>
      <c r="F12" t="s">
        <v>55</v>
      </c>
      <c r="G12" s="9">
        <v>5</v>
      </c>
      <c r="H12" t="s">
        <v>40</v>
      </c>
      <c r="I12" s="11">
        <v>2</v>
      </c>
      <c r="J12" t="s">
        <v>21</v>
      </c>
      <c r="K12" s="3">
        <v>6</v>
      </c>
      <c r="L12" s="16" t="s">
        <v>57</v>
      </c>
    </row>
    <row r="13" spans="1:18" ht="15.75" x14ac:dyDescent="0.25">
      <c r="A13" s="1" t="s">
        <v>0</v>
      </c>
      <c r="C13">
        <f>$C$12*C4</f>
        <v>510</v>
      </c>
      <c r="E13">
        <f>$E$12*G4</f>
        <v>420</v>
      </c>
      <c r="G13">
        <f>$G$12*K4</f>
        <v>980</v>
      </c>
      <c r="I13">
        <f>$I$12*N4</f>
        <v>1080</v>
      </c>
      <c r="K13">
        <f>$K$12*Q4</f>
        <v>0</v>
      </c>
      <c r="M13">
        <f>SUM(C13:K13)</f>
        <v>2990</v>
      </c>
      <c r="N13" t="s">
        <v>58</v>
      </c>
      <c r="O13">
        <v>5000</v>
      </c>
      <c r="P13">
        <f>O13-M13</f>
        <v>2010</v>
      </c>
    </row>
    <row r="14" spans="1:18" ht="15.75" x14ac:dyDescent="0.25">
      <c r="A14" s="1" t="s">
        <v>1</v>
      </c>
      <c r="C14">
        <f>$C$12*C5</f>
        <v>300</v>
      </c>
      <c r="E14">
        <f t="shared" ref="E14:E19" si="0">$E$12*G5</f>
        <v>420</v>
      </c>
      <c r="G14">
        <f t="shared" ref="G14:G19" si="1">$G$12*K5</f>
        <v>610</v>
      </c>
      <c r="I14">
        <f t="shared" ref="I14:I19" si="2">$I$12*N5</f>
        <v>0</v>
      </c>
      <c r="K14">
        <f t="shared" ref="K14:K19" si="3">$K$12*Q5</f>
        <v>1020</v>
      </c>
      <c r="M14">
        <f t="shared" ref="M14:M19" si="4">SUM(C14:K14)</f>
        <v>2350</v>
      </c>
      <c r="N14" t="s">
        <v>59</v>
      </c>
      <c r="O14">
        <v>2000</v>
      </c>
      <c r="P14">
        <f>O14-M14</f>
        <v>-350</v>
      </c>
    </row>
    <row r="15" spans="1:18" ht="15.75" x14ac:dyDescent="0.25">
      <c r="A15" s="1" t="s">
        <v>2</v>
      </c>
      <c r="C15">
        <f t="shared" ref="C15:C19" si="5">$C$12*C6</f>
        <v>21000</v>
      </c>
      <c r="E15">
        <f t="shared" si="0"/>
        <v>24000</v>
      </c>
      <c r="G15">
        <f t="shared" si="1"/>
        <v>115000</v>
      </c>
      <c r="I15">
        <f t="shared" si="2"/>
        <v>24000</v>
      </c>
      <c r="K15">
        <f t="shared" si="3"/>
        <v>36000</v>
      </c>
      <c r="M15">
        <f t="shared" si="4"/>
        <v>220000</v>
      </c>
      <c r="N15" t="s">
        <v>59</v>
      </c>
      <c r="O15">
        <v>50000</v>
      </c>
      <c r="P15">
        <f t="shared" ref="P15:P19" si="6">O15-M15</f>
        <v>-170000</v>
      </c>
    </row>
    <row r="16" spans="1:18" ht="15.75" x14ac:dyDescent="0.25">
      <c r="A16" s="1" t="s">
        <v>3</v>
      </c>
      <c r="C16">
        <f t="shared" si="5"/>
        <v>0.30000000000000004</v>
      </c>
      <c r="E16">
        <f t="shared" si="0"/>
        <v>0</v>
      </c>
      <c r="G16">
        <f t="shared" si="1"/>
        <v>0.5</v>
      </c>
      <c r="I16">
        <f t="shared" si="2"/>
        <v>36.799999999999997</v>
      </c>
      <c r="K16">
        <f t="shared" si="3"/>
        <v>0</v>
      </c>
      <c r="M16">
        <f t="shared" si="4"/>
        <v>37.599999999999994</v>
      </c>
      <c r="N16" t="s">
        <v>59</v>
      </c>
      <c r="O16">
        <v>20</v>
      </c>
      <c r="P16">
        <f t="shared" si="6"/>
        <v>-17.599999999999994</v>
      </c>
    </row>
    <row r="17" spans="1:16" ht="15.75" x14ac:dyDescent="0.25">
      <c r="A17" s="1" t="s">
        <v>4</v>
      </c>
      <c r="C17">
        <f t="shared" si="5"/>
        <v>600</v>
      </c>
      <c r="E17">
        <f t="shared" si="0"/>
        <v>780</v>
      </c>
      <c r="G17">
        <f t="shared" si="1"/>
        <v>30</v>
      </c>
      <c r="I17">
        <f t="shared" si="2"/>
        <v>0</v>
      </c>
      <c r="K17">
        <f t="shared" si="3"/>
        <v>120</v>
      </c>
      <c r="M17">
        <f t="shared" si="4"/>
        <v>1530</v>
      </c>
      <c r="N17" t="s">
        <v>59</v>
      </c>
      <c r="O17">
        <v>1300</v>
      </c>
      <c r="P17">
        <f t="shared" si="6"/>
        <v>-230</v>
      </c>
    </row>
    <row r="18" spans="1:16" ht="15.75" x14ac:dyDescent="0.25">
      <c r="A18" s="1" t="s">
        <v>5</v>
      </c>
      <c r="C18">
        <f t="shared" si="5"/>
        <v>0.30000000000000004</v>
      </c>
      <c r="E18">
        <f t="shared" si="0"/>
        <v>5.4</v>
      </c>
      <c r="G18">
        <f t="shared" si="1"/>
        <v>2</v>
      </c>
      <c r="I18">
        <f t="shared" si="2"/>
        <v>0.2</v>
      </c>
      <c r="K18">
        <f t="shared" si="3"/>
        <v>10.199999999999999</v>
      </c>
      <c r="M18">
        <f t="shared" si="4"/>
        <v>18.100000000000001</v>
      </c>
      <c r="N18" t="s">
        <v>59</v>
      </c>
      <c r="O18">
        <v>18</v>
      </c>
      <c r="P18">
        <f t="shared" si="6"/>
        <v>-0.10000000000000142</v>
      </c>
    </row>
    <row r="19" spans="1:16" ht="15.75" x14ac:dyDescent="0.25">
      <c r="A19" s="1" t="s">
        <v>6</v>
      </c>
      <c r="C19">
        <f t="shared" si="5"/>
        <v>90</v>
      </c>
      <c r="E19">
        <f t="shared" si="0"/>
        <v>1560</v>
      </c>
      <c r="G19">
        <f t="shared" si="1"/>
        <v>1880</v>
      </c>
      <c r="I19">
        <f t="shared" si="2"/>
        <v>380</v>
      </c>
      <c r="K19">
        <f t="shared" si="3"/>
        <v>1020</v>
      </c>
      <c r="M19">
        <f t="shared" si="4"/>
        <v>4930</v>
      </c>
      <c r="N19" t="s">
        <v>59</v>
      </c>
      <c r="O19">
        <v>4700</v>
      </c>
      <c r="P19">
        <f t="shared" si="6"/>
        <v>-230</v>
      </c>
    </row>
    <row r="21" spans="1:16" x14ac:dyDescent="0.25">
      <c r="A21" t="s">
        <v>70</v>
      </c>
      <c r="B21" s="4" t="s">
        <v>71</v>
      </c>
    </row>
    <row r="22" spans="1:16" x14ac:dyDescent="0.25">
      <c r="A22" t="s">
        <v>53</v>
      </c>
      <c r="B22" t="s">
        <v>54</v>
      </c>
      <c r="I22" t="s">
        <v>70</v>
      </c>
      <c r="J22">
        <v>0.56000000000000005</v>
      </c>
    </row>
    <row r="23" spans="1:16" x14ac:dyDescent="0.25">
      <c r="A23" t="s">
        <v>55</v>
      </c>
      <c r="B23" t="s">
        <v>56</v>
      </c>
      <c r="I23" t="s">
        <v>53</v>
      </c>
      <c r="J23">
        <v>1.33</v>
      </c>
    </row>
    <row r="24" spans="1:16" x14ac:dyDescent="0.25">
      <c r="A24" t="s">
        <v>40</v>
      </c>
      <c r="B24" s="4" t="s">
        <v>39</v>
      </c>
      <c r="I24" t="s">
        <v>55</v>
      </c>
      <c r="J24">
        <v>2.25</v>
      </c>
    </row>
    <row r="25" spans="1:16" x14ac:dyDescent="0.25">
      <c r="A25" t="s">
        <v>21</v>
      </c>
      <c r="B25" s="4" t="s">
        <v>34</v>
      </c>
      <c r="I25" t="s">
        <v>40</v>
      </c>
      <c r="J25">
        <v>3.5</v>
      </c>
    </row>
    <row r="26" spans="1:16" x14ac:dyDescent="0.25">
      <c r="I26" t="s">
        <v>21</v>
      </c>
      <c r="J26">
        <v>0.2</v>
      </c>
    </row>
  </sheetData>
  <mergeCells count="5">
    <mergeCell ref="B1:D1"/>
    <mergeCell ref="F1:H1"/>
    <mergeCell ref="J1:L1"/>
    <mergeCell ref="M1:O1"/>
    <mergeCell ref="P1:R1"/>
  </mergeCells>
  <hyperlinks>
    <hyperlink ref="B24" r:id="rId1" xr:uid="{87B5AE4F-BB87-4260-B7AB-D71CBCADA8C6}"/>
    <hyperlink ref="B25" r:id="rId2" xr:uid="{4430C202-445E-45FE-9C45-0656BFB33158}"/>
    <hyperlink ref="B21" r:id="rId3" xr:uid="{BA11B4CA-5A26-416E-B9DE-A63C8A76F2A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Clune Construction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Young</dc:creator>
  <cp:lastModifiedBy>Thomas Young</cp:lastModifiedBy>
  <dcterms:created xsi:type="dcterms:W3CDTF">2025-01-11T19:26:33Z</dcterms:created>
  <dcterms:modified xsi:type="dcterms:W3CDTF">2025-01-17T12:27:05Z</dcterms:modified>
</cp:coreProperties>
</file>