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315" windowHeight="8280"/>
  </bookViews>
  <sheets>
    <sheet name="atm" sheetId="1" r:id="rId1"/>
    <sheet name="mcl" sheetId="2" r:id="rId2"/>
  </sheets>
  <calcPr calcId="125725"/>
</workbook>
</file>

<file path=xl/calcChain.xml><?xml version="1.0" encoding="utf-8"?>
<calcChain xmlns="http://schemas.openxmlformats.org/spreadsheetml/2006/main">
  <c r="J1" i="2"/>
  <c r="H4"/>
  <c r="L3"/>
  <c r="N4" s="1"/>
  <c r="L5"/>
  <c r="J2" i="1"/>
  <c r="J1"/>
  <c r="N4" s="1"/>
  <c r="F100" i="2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B20"/>
  <c r="F19"/>
  <c r="D19"/>
  <c r="B19"/>
  <c r="F18"/>
  <c r="D18"/>
  <c r="B18"/>
  <c r="F17"/>
  <c r="D17"/>
  <c r="B17"/>
  <c r="F16"/>
  <c r="D16"/>
  <c r="B16"/>
  <c r="F15"/>
  <c r="D15"/>
  <c r="B15"/>
  <c r="F14"/>
  <c r="D14"/>
  <c r="B14"/>
  <c r="F13"/>
  <c r="D13"/>
  <c r="B13"/>
  <c r="F12"/>
  <c r="D12"/>
  <c r="B12"/>
  <c r="F11"/>
  <c r="D11"/>
  <c r="B11"/>
  <c r="F10"/>
  <c r="D10"/>
  <c r="B10"/>
  <c r="F9"/>
  <c r="D9"/>
  <c r="B9"/>
  <c r="F8"/>
  <c r="D8"/>
  <c r="B8"/>
  <c r="F7"/>
  <c r="D7"/>
  <c r="B7"/>
  <c r="F6"/>
  <c r="D6"/>
  <c r="B6"/>
  <c r="J5"/>
  <c r="F5"/>
  <c r="D5"/>
  <c r="B5"/>
  <c r="F4"/>
  <c r="D4"/>
  <c r="B4"/>
  <c r="N3"/>
  <c r="F3"/>
  <c r="D3"/>
  <c r="B3"/>
  <c r="N2"/>
  <c r="J2"/>
  <c r="F2"/>
  <c r="D2"/>
  <c r="B2"/>
  <c r="N1"/>
  <c r="F1"/>
  <c r="D1"/>
  <c r="D41" s="1"/>
  <c r="B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1"/>
  <c r="D41" s="1"/>
  <c r="B1"/>
  <c r="N3"/>
  <c r="J5"/>
  <c r="F10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"/>
  <c r="N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F101" l="1"/>
  <c r="H3" s="1"/>
  <c r="N1" s="1"/>
  <c r="N5" s="1"/>
  <c r="B21"/>
  <c r="B21" i="2"/>
  <c r="F101"/>
  <c r="N5"/>
</calcChain>
</file>

<file path=xl/sharedStrings.xml><?xml version="1.0" encoding="utf-8"?>
<sst xmlns="http://schemas.openxmlformats.org/spreadsheetml/2006/main" count="37" uniqueCount="19">
  <si>
    <t>Tsi</t>
    <phoneticPr fontId="1" type="noConversion"/>
  </si>
  <si>
    <t>Tidx</t>
    <phoneticPr fontId="1" type="noConversion"/>
  </si>
  <si>
    <t>Tupdate</t>
    <phoneticPr fontId="1" type="noConversion"/>
  </si>
  <si>
    <t>Ttran</t>
    <phoneticPr fontId="1" type="noConversion"/>
  </si>
  <si>
    <t>Tstep</t>
    <phoneticPr fontId="1" type="noConversion"/>
  </si>
  <si>
    <t>Freq</t>
    <phoneticPr fontId="1" type="noConversion"/>
  </si>
  <si>
    <t>NP</t>
    <phoneticPr fontId="1" type="noConversion"/>
  </si>
  <si>
    <t>NA</t>
    <phoneticPr fontId="1" type="noConversion"/>
  </si>
  <si>
    <t>H</t>
    <phoneticPr fontId="1" type="noConversion"/>
  </si>
  <si>
    <t>NFPGA</t>
    <phoneticPr fontId="1" type="noConversion"/>
  </si>
  <si>
    <t>state size in bytes</t>
    <phoneticPr fontId="1" type="noConversion"/>
  </si>
  <si>
    <t>ctrl size in bytes</t>
    <phoneticPr fontId="1" type="noConversion"/>
  </si>
  <si>
    <t>idx size in bytes</t>
    <phoneticPr fontId="1" type="noConversion"/>
  </si>
  <si>
    <t>seed size in bytes</t>
    <phoneticPr fontId="1" type="noConversion"/>
  </si>
  <si>
    <t>Bandwidth</t>
    <phoneticPr fontId="1" type="noConversion"/>
  </si>
  <si>
    <t>Beta1</t>
    <phoneticPr fontId="1" type="noConversion"/>
  </si>
  <si>
    <t>itl outer</t>
    <phoneticPr fontId="1" type="noConversion"/>
  </si>
  <si>
    <t>itl inner</t>
    <phoneticPr fontId="1" type="noConversion"/>
  </si>
  <si>
    <t>Compression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</si>
</sst>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1"/>
  <sheetViews>
    <sheetView tabSelected="1" topLeftCell="H1" workbookViewId="0">
      <selection activeCell="L2" sqref="L2"/>
    </sheetView>
  </sheetViews>
  <sheetFormatPr defaultRowHeight="16.5"/>
  <cols>
    <col min="5" max="5" width="10.5" bestFit="1" customWidth="1"/>
    <col min="8" max="8" width="11.625" bestFit="1" customWidth="1"/>
    <col min="10" max="10" width="11.625" bestFit="1" customWidth="1"/>
    <col min="12" max="12" width="10.5" bestFit="1" customWidth="1"/>
    <col min="14" max="14" width="9.125" bestFit="1" customWidth="1"/>
  </cols>
  <sheetData>
    <row r="1" spans="1:14">
      <c r="A1">
        <v>1</v>
      </c>
      <c r="B1">
        <f>3+5*EXP(5/20*A1)</f>
        <v>9.4201270834387074</v>
      </c>
      <c r="C1">
        <v>1</v>
      </c>
      <c r="D1">
        <f>3+5*EXP(5/40*C1)</f>
        <v>8.6657422653341314</v>
      </c>
      <c r="E1">
        <v>1</v>
      </c>
      <c r="F1">
        <f>3+5*EXP(5/100*E1)</f>
        <v>8.2563554818801208</v>
      </c>
      <c r="G1" t="s">
        <v>15</v>
      </c>
      <c r="H1">
        <v>2E-8</v>
      </c>
      <c r="I1" t="s">
        <v>10</v>
      </c>
      <c r="J1">
        <f>4*6</f>
        <v>24</v>
      </c>
      <c r="K1" t="s">
        <v>5</v>
      </c>
      <c r="L1">
        <v>220000000</v>
      </c>
      <c r="M1" t="s">
        <v>0</v>
      </c>
      <c r="N1" s="1">
        <f>H3*L2*L3*L4/L5/L1</f>
        <v>1.4348027147673793E-2</v>
      </c>
    </row>
    <row r="2" spans="1:14">
      <c r="A2">
        <v>2</v>
      </c>
      <c r="B2">
        <f t="shared" ref="B2:B20" si="0">3+5*EXP(5/20*A2)</f>
        <v>11.243606353500642</v>
      </c>
      <c r="C2">
        <v>2</v>
      </c>
      <c r="D2">
        <f t="shared" ref="D2:D40" si="1">3+5*EXP(5/40*C2)</f>
        <v>9.4201270834387074</v>
      </c>
      <c r="E2">
        <v>2</v>
      </c>
      <c r="F2">
        <f t="shared" ref="F2:F65" si="2">3+5*EXP(5/100*E2)</f>
        <v>8.5258545903782377</v>
      </c>
      <c r="G2" t="s">
        <v>16</v>
      </c>
      <c r="H2">
        <v>100</v>
      </c>
      <c r="I2" t="s">
        <v>11</v>
      </c>
      <c r="J2">
        <f>4*3</f>
        <v>12</v>
      </c>
      <c r="K2" t="s">
        <v>6</v>
      </c>
      <c r="L2">
        <v>1024</v>
      </c>
      <c r="M2" t="s">
        <v>1</v>
      </c>
      <c r="N2" s="1">
        <f>(L2*L3+3*26*L2)/L1</f>
        <v>4.5614545454545453E-4</v>
      </c>
    </row>
    <row r="3" spans="1:14">
      <c r="A3">
        <v>3</v>
      </c>
      <c r="B3">
        <f t="shared" si="0"/>
        <v>13.585000083063374</v>
      </c>
      <c r="C3">
        <v>3</v>
      </c>
      <c r="D3">
        <f t="shared" si="1"/>
        <v>10.274957073091006</v>
      </c>
      <c r="E3">
        <v>3</v>
      </c>
      <c r="F3">
        <f t="shared" si="2"/>
        <v>8.8091712136414149</v>
      </c>
      <c r="G3" t="s">
        <v>17</v>
      </c>
      <c r="H3">
        <f>IF(H2=20,B21,IF(H2=40,D41,F101))</f>
        <v>154.1291978754021</v>
      </c>
      <c r="I3" t="s">
        <v>12</v>
      </c>
      <c r="J3">
        <v>4</v>
      </c>
      <c r="K3" t="s">
        <v>7</v>
      </c>
      <c r="L3">
        <v>20</v>
      </c>
      <c r="M3" t="s">
        <v>2</v>
      </c>
      <c r="N3" s="1">
        <f>H1*L4*L2*L3</f>
        <v>2.4576000000000003E-3</v>
      </c>
    </row>
    <row r="4" spans="1:14">
      <c r="A4">
        <v>4</v>
      </c>
      <c r="B4">
        <f t="shared" si="0"/>
        <v>16.591409142295227</v>
      </c>
      <c r="C4">
        <v>4</v>
      </c>
      <c r="D4">
        <f t="shared" si="1"/>
        <v>11.243606353500642</v>
      </c>
      <c r="E4">
        <v>4</v>
      </c>
      <c r="F4">
        <f t="shared" si="2"/>
        <v>9.1070137908008491</v>
      </c>
      <c r="I4" t="s">
        <v>13</v>
      </c>
      <c r="J4">
        <v>4</v>
      </c>
      <c r="K4" t="s">
        <v>8</v>
      </c>
      <c r="L4">
        <v>6</v>
      </c>
      <c r="M4" t="s">
        <v>3</v>
      </c>
      <c r="N4" s="1">
        <f>L2*L3*(J1+J2*L4+J3)/J5</f>
        <v>6.8266666666666671E-4</v>
      </c>
    </row>
    <row r="5" spans="1:14">
      <c r="A5">
        <v>5</v>
      </c>
      <c r="B5">
        <f t="shared" si="0"/>
        <v>20.451714787309207</v>
      </c>
      <c r="C5">
        <v>5</v>
      </c>
      <c r="D5">
        <f t="shared" si="1"/>
        <v>12.341229787161112</v>
      </c>
      <c r="E5">
        <v>5</v>
      </c>
      <c r="F5">
        <f t="shared" si="2"/>
        <v>9.4201270834387074</v>
      </c>
      <c r="I5" t="s">
        <v>14</v>
      </c>
      <c r="J5">
        <f>3*1000*1000*1000</f>
        <v>3000000000</v>
      </c>
      <c r="K5" t="s">
        <v>9</v>
      </c>
      <c r="L5">
        <v>6</v>
      </c>
      <c r="M5" t="s">
        <v>4</v>
      </c>
      <c r="N5" s="1">
        <f>H2*(N1+N2+N3+N4)</f>
        <v>1.7944439268885917</v>
      </c>
    </row>
    <row r="6" spans="1:14">
      <c r="A6">
        <v>6</v>
      </c>
      <c r="B6">
        <f t="shared" si="0"/>
        <v>25.408445351690322</v>
      </c>
      <c r="C6">
        <v>6</v>
      </c>
      <c r="D6">
        <f t="shared" si="1"/>
        <v>13.585000083063374</v>
      </c>
      <c r="E6">
        <v>6</v>
      </c>
      <c r="F6">
        <f t="shared" si="2"/>
        <v>9.7492940378800164</v>
      </c>
    </row>
    <row r="7" spans="1:14">
      <c r="A7">
        <v>7</v>
      </c>
      <c r="B7">
        <f t="shared" si="0"/>
        <v>31.773013380028654</v>
      </c>
      <c r="C7">
        <v>7</v>
      </c>
      <c r="D7">
        <f t="shared" si="1"/>
        <v>14.99437646983549</v>
      </c>
      <c r="E7">
        <v>7</v>
      </c>
      <c r="F7">
        <f t="shared" si="2"/>
        <v>10.095337742966286</v>
      </c>
    </row>
    <row r="8" spans="1:14">
      <c r="A8">
        <v>8</v>
      </c>
      <c r="B8">
        <f t="shared" si="0"/>
        <v>39.945280494653254</v>
      </c>
      <c r="C8">
        <v>8</v>
      </c>
      <c r="D8">
        <f t="shared" si="1"/>
        <v>16.591409142295227</v>
      </c>
      <c r="E8">
        <v>8</v>
      </c>
      <c r="F8">
        <f t="shared" si="2"/>
        <v>10.459123488206352</v>
      </c>
    </row>
    <row r="9" spans="1:14">
      <c r="A9">
        <v>9</v>
      </c>
      <c r="B9">
        <f t="shared" si="0"/>
        <v>50.438679181792629</v>
      </c>
      <c r="C9">
        <v>9</v>
      </c>
      <c r="D9">
        <f t="shared" si="1"/>
        <v>18.401084244590155</v>
      </c>
      <c r="E9">
        <v>9</v>
      </c>
      <c r="F9">
        <f t="shared" si="2"/>
        <v>10.841560927450844</v>
      </c>
    </row>
    <row r="10" spans="1:14">
      <c r="A10">
        <v>10</v>
      </c>
      <c r="B10">
        <f t="shared" si="0"/>
        <v>63.912469803517368</v>
      </c>
      <c r="C10">
        <v>10</v>
      </c>
      <c r="D10">
        <f t="shared" si="1"/>
        <v>20.451714787309207</v>
      </c>
      <c r="E10">
        <v>10</v>
      </c>
      <c r="F10">
        <f t="shared" si="2"/>
        <v>11.243606353500642</v>
      </c>
    </row>
    <row r="11" spans="1:14">
      <c r="A11">
        <v>11</v>
      </c>
      <c r="B11">
        <f t="shared" si="0"/>
        <v>81.213159420940855</v>
      </c>
      <c r="C11">
        <v>11</v>
      </c>
      <c r="D11">
        <f t="shared" si="1"/>
        <v>22.775383614602887</v>
      </c>
      <c r="E11">
        <v>11</v>
      </c>
      <c r="F11">
        <f t="shared" si="2"/>
        <v>11.666265089336976</v>
      </c>
    </row>
    <row r="12" spans="1:14">
      <c r="A12">
        <v>12</v>
      </c>
      <c r="B12">
        <f t="shared" si="0"/>
        <v>103.42768461593835</v>
      </c>
      <c r="C12">
        <v>12</v>
      </c>
      <c r="D12">
        <f t="shared" si="1"/>
        <v>25.408445351690322</v>
      </c>
      <c r="E12">
        <v>12</v>
      </c>
      <c r="F12">
        <f t="shared" si="2"/>
        <v>12.110594001952546</v>
      </c>
    </row>
    <row r="13" spans="1:14">
      <c r="A13">
        <v>13</v>
      </c>
      <c r="B13">
        <f t="shared" si="0"/>
        <v>131.95169958596532</v>
      </c>
      <c r="C13">
        <v>13</v>
      </c>
      <c r="D13">
        <f t="shared" si="1"/>
        <v>28.392095185900409</v>
      </c>
      <c r="E13">
        <v>13</v>
      </c>
      <c r="F13">
        <f t="shared" si="2"/>
        <v>12.577704145069481</v>
      </c>
    </row>
    <row r="14" spans="1:14">
      <c r="A14">
        <v>14</v>
      </c>
      <c r="B14">
        <f t="shared" si="0"/>
        <v>168.57725979346156</v>
      </c>
      <c r="C14">
        <v>14</v>
      </c>
      <c r="D14">
        <f t="shared" si="1"/>
        <v>31.773013380028654</v>
      </c>
      <c r="E14">
        <v>14</v>
      </c>
      <c r="F14">
        <f t="shared" si="2"/>
        <v>13.068763537352384</v>
      </c>
    </row>
    <row r="15" spans="1:14">
      <c r="A15">
        <v>15</v>
      </c>
      <c r="B15">
        <f t="shared" si="0"/>
        <v>215.60541000031392</v>
      </c>
      <c r="C15">
        <v>15</v>
      </c>
      <c r="D15">
        <f t="shared" si="1"/>
        <v>35.604095601650563</v>
      </c>
      <c r="E15">
        <v>15</v>
      </c>
      <c r="F15">
        <f t="shared" si="2"/>
        <v>13.585000083063374</v>
      </c>
    </row>
    <row r="16" spans="1:14">
      <c r="A16">
        <v>16</v>
      </c>
      <c r="B16">
        <f t="shared" si="0"/>
        <v>275.99075016572118</v>
      </c>
      <c r="C16">
        <v>16</v>
      </c>
      <c r="D16">
        <f t="shared" si="1"/>
        <v>39.945280494653254</v>
      </c>
      <c r="E16">
        <v>16</v>
      </c>
      <c r="F16">
        <f t="shared" si="2"/>
        <v>14.127704642462339</v>
      </c>
    </row>
    <row r="17" spans="1:6">
      <c r="A17">
        <v>17</v>
      </c>
      <c r="B17">
        <f t="shared" si="0"/>
        <v>353.52706173343927</v>
      </c>
      <c r="C17">
        <v>17</v>
      </c>
      <c r="D17">
        <f t="shared" si="1"/>
        <v>44.864487440636324</v>
      </c>
      <c r="E17">
        <v>17</v>
      </c>
      <c r="F17">
        <f t="shared" si="2"/>
        <v>14.698234259629956</v>
      </c>
    </row>
    <row r="18" spans="1:6">
      <c r="A18">
        <v>18</v>
      </c>
      <c r="B18">
        <f t="shared" si="0"/>
        <v>453.08565650260903</v>
      </c>
      <c r="C18">
        <v>18</v>
      </c>
      <c r="D18">
        <f t="shared" si="1"/>
        <v>50.438679181792629</v>
      </c>
      <c r="E18">
        <v>18</v>
      </c>
      <c r="F18">
        <f t="shared" si="2"/>
        <v>15.298015555784749</v>
      </c>
    </row>
    <row r="19" spans="1:6">
      <c r="A19">
        <v>19</v>
      </c>
      <c r="B19">
        <f t="shared" si="0"/>
        <v>580.92142263593837</v>
      </c>
      <c r="C19">
        <v>19</v>
      </c>
      <c r="D19">
        <f t="shared" si="1"/>
        <v>56.755065930381775</v>
      </c>
      <c r="E19">
        <v>19</v>
      </c>
      <c r="F19">
        <f t="shared" si="2"/>
        <v>15.928548296579232</v>
      </c>
    </row>
    <row r="20" spans="1:6">
      <c r="A20">
        <v>20</v>
      </c>
      <c r="B20">
        <f t="shared" si="0"/>
        <v>745.06579551288303</v>
      </c>
      <c r="C20">
        <v>20</v>
      </c>
      <c r="D20">
        <f t="shared" si="1"/>
        <v>63.912469803517368</v>
      </c>
      <c r="E20">
        <v>20</v>
      </c>
      <c r="F20">
        <f t="shared" si="2"/>
        <v>16.591409142295227</v>
      </c>
    </row>
    <row r="21" spans="1:6">
      <c r="B21">
        <f>SUM(B1:B20)/20</f>
        <v>169.60678228142504</v>
      </c>
      <c r="C21">
        <v>21</v>
      </c>
      <c r="D21">
        <f t="shared" si="1"/>
        <v>72.022870930335472</v>
      </c>
      <c r="E21">
        <v>21</v>
      </c>
      <c r="F21">
        <f t="shared" si="2"/>
        <v>17.288255590315821</v>
      </c>
    </row>
    <row r="22" spans="1:6">
      <c r="C22">
        <v>22</v>
      </c>
      <c r="D22">
        <f t="shared" si="1"/>
        <v>81.213159420940855</v>
      </c>
      <c r="E22">
        <v>22</v>
      </c>
      <c r="F22">
        <f t="shared" si="2"/>
        <v>18.020830119732167</v>
      </c>
    </row>
    <row r="23" spans="1:6">
      <c r="C23">
        <v>23</v>
      </c>
      <c r="D23">
        <f t="shared" si="1"/>
        <v>91.627120607308214</v>
      </c>
      <c r="E23">
        <v>23</v>
      </c>
      <c r="F23">
        <f t="shared" si="2"/>
        <v>18.790964548448841</v>
      </c>
    </row>
    <row r="24" spans="1:6">
      <c r="C24">
        <v>24</v>
      </c>
      <c r="D24">
        <f t="shared" si="1"/>
        <v>103.42768461593835</v>
      </c>
      <c r="E24">
        <v>24</v>
      </c>
      <c r="F24">
        <f t="shared" si="2"/>
        <v>19.600584613682742</v>
      </c>
    </row>
    <row r="25" spans="1:6">
      <c r="C25">
        <v>25</v>
      </c>
      <c r="D25">
        <f t="shared" si="1"/>
        <v>116.79947546763364</v>
      </c>
      <c r="E25">
        <v>25</v>
      </c>
      <c r="F25">
        <f t="shared" si="2"/>
        <v>20.451714787309207</v>
      </c>
    </row>
    <row r="26" spans="1:6">
      <c r="C26">
        <v>26</v>
      </c>
      <c r="D26">
        <f t="shared" si="1"/>
        <v>131.95169958596532</v>
      </c>
      <c r="E26">
        <v>26</v>
      </c>
      <c r="F26">
        <f t="shared" si="2"/>
        <v>21.34648333809622</v>
      </c>
    </row>
    <row r="27" spans="1:6">
      <c r="C27">
        <v>27</v>
      </c>
      <c r="D27">
        <f t="shared" si="1"/>
        <v>149.12141890617471</v>
      </c>
      <c r="E27">
        <v>27</v>
      </c>
      <c r="F27">
        <f t="shared" si="2"/>
        <v>22.287127653484873</v>
      </c>
    </row>
    <row r="28" spans="1:6">
      <c r="C28">
        <v>28</v>
      </c>
      <c r="D28">
        <f t="shared" si="1"/>
        <v>168.57725979346156</v>
      </c>
      <c r="E28">
        <v>28</v>
      </c>
      <c r="F28">
        <f t="shared" si="2"/>
        <v>23.275999834223377</v>
      </c>
    </row>
    <row r="29" spans="1:6">
      <c r="C29">
        <v>29</v>
      </c>
      <c r="D29">
        <f t="shared" si="1"/>
        <v>190.62361579800498</v>
      </c>
      <c r="E29">
        <v>29</v>
      </c>
      <c r="F29">
        <f t="shared" si="2"/>
        <v>24.315572575844094</v>
      </c>
    </row>
    <row r="30" spans="1:6">
      <c r="C30">
        <v>30</v>
      </c>
      <c r="D30">
        <f t="shared" si="1"/>
        <v>215.60541000031392</v>
      </c>
      <c r="E30">
        <v>30</v>
      </c>
      <c r="F30">
        <f t="shared" si="2"/>
        <v>25.408445351690322</v>
      </c>
    </row>
    <row r="31" spans="1:6">
      <c r="C31">
        <v>31</v>
      </c>
      <c r="D31">
        <f t="shared" si="1"/>
        <v>243.91349145549407</v>
      </c>
      <c r="E31">
        <v>31</v>
      </c>
      <c r="F31">
        <f t="shared" si="2"/>
        <v>26.557350912953709</v>
      </c>
    </row>
    <row r="32" spans="1:6">
      <c r="C32">
        <v>32</v>
      </c>
      <c r="D32">
        <f t="shared" si="1"/>
        <v>275.99075016572118</v>
      </c>
      <c r="E32">
        <v>32</v>
      </c>
      <c r="F32">
        <f t="shared" si="2"/>
        <v>27.765162121975575</v>
      </c>
    </row>
    <row r="33" spans="3:6">
      <c r="C33">
        <v>33</v>
      </c>
      <c r="D33">
        <f t="shared" si="1"/>
        <v>312.33904625183942</v>
      </c>
      <c r="E33">
        <v>33</v>
      </c>
      <c r="F33">
        <f t="shared" si="2"/>
        <v>29.034899135899249</v>
      </c>
    </row>
    <row r="34" spans="3:6">
      <c r="C34">
        <v>34</v>
      </c>
      <c r="D34">
        <f t="shared" si="1"/>
        <v>353.52706173343927</v>
      </c>
      <c r="E34">
        <v>34</v>
      </c>
      <c r="F34">
        <f t="shared" si="2"/>
        <v>30.369736958636004</v>
      </c>
    </row>
    <row r="35" spans="3:6">
      <c r="C35">
        <v>35</v>
      </c>
      <c r="D35">
        <f t="shared" si="1"/>
        <v>400.19919776130666</v>
      </c>
      <c r="E35">
        <v>35</v>
      </c>
      <c r="F35">
        <f t="shared" si="2"/>
        <v>31.773013380028654</v>
      </c>
    </row>
    <row r="36" spans="3:6">
      <c r="C36">
        <v>36</v>
      </c>
      <c r="D36">
        <f t="shared" si="1"/>
        <v>453.08565650260903</v>
      </c>
      <c r="E36">
        <v>36</v>
      </c>
      <c r="F36">
        <f t="shared" si="2"/>
        <v>33.248237322064732</v>
      </c>
    </row>
    <row r="37" spans="3:6">
      <c r="C37">
        <v>37</v>
      </c>
      <c r="D37">
        <f t="shared" si="1"/>
        <v>513.01386541349848</v>
      </c>
      <c r="E37">
        <v>37</v>
      </c>
      <c r="F37">
        <f t="shared" si="2"/>
        <v>34.79909761300916</v>
      </c>
    </row>
    <row r="38" spans="3:6">
      <c r="C38">
        <v>38</v>
      </c>
      <c r="D38">
        <f t="shared" si="1"/>
        <v>580.92142263593837</v>
      </c>
      <c r="E38">
        <v>38</v>
      </c>
      <c r="F38">
        <f t="shared" si="2"/>
        <v>36.429472211396352</v>
      </c>
    </row>
    <row r="39" spans="3:6">
      <c r="C39">
        <v>39</v>
      </c>
      <c r="D39">
        <f t="shared" si="1"/>
        <v>657.870766054093</v>
      </c>
      <c r="E39">
        <v>39</v>
      </c>
      <c r="F39">
        <f t="shared" si="2"/>
        <v>38.143437902946474</v>
      </c>
    </row>
    <row r="40" spans="3:6">
      <c r="C40">
        <v>40</v>
      </c>
      <c r="D40">
        <f t="shared" si="1"/>
        <v>745.06579551288303</v>
      </c>
      <c r="E40">
        <v>40</v>
      </c>
      <c r="F40">
        <f t="shared" si="2"/>
        <v>39.945280494653254</v>
      </c>
    </row>
    <row r="41" spans="3:6">
      <c r="D41">
        <f>SUM(D1:D40)/40</f>
        <v>159.8183757971843</v>
      </c>
      <c r="E41">
        <v>41</v>
      </c>
      <c r="F41">
        <f t="shared" si="2"/>
        <v>41.839505531533874</v>
      </c>
    </row>
    <row r="42" spans="3:6">
      <c r="E42">
        <v>42</v>
      </c>
      <c r="F42">
        <f t="shared" si="2"/>
        <v>43.83084956283826</v>
      </c>
    </row>
    <row r="43" spans="3:6">
      <c r="E43">
        <v>43</v>
      </c>
      <c r="F43">
        <f t="shared" si="2"/>
        <v>45.924291985889468</v>
      </c>
    </row>
    <row r="44" spans="3:6">
      <c r="E44">
        <v>44</v>
      </c>
      <c r="F44">
        <f t="shared" si="2"/>
        <v>48.125067497170612</v>
      </c>
    </row>
    <row r="45" spans="3:6">
      <c r="E45">
        <v>45</v>
      </c>
      <c r="F45">
        <f t="shared" si="2"/>
        <v>50.438679181792629</v>
      </c>
    </row>
    <row r="46" spans="3:6">
      <c r="E46">
        <v>46</v>
      </c>
      <c r="F46">
        <f t="shared" si="2"/>
        <v>52.870912274073618</v>
      </c>
    </row>
    <row r="47" spans="3:6">
      <c r="E47">
        <v>47</v>
      </c>
      <c r="F47">
        <f t="shared" si="2"/>
        <v>55.427848623637878</v>
      </c>
    </row>
    <row r="48" spans="3:6">
      <c r="E48">
        <v>48</v>
      </c>
      <c r="F48">
        <f t="shared" si="2"/>
        <v>58.11588190320802</v>
      </c>
    </row>
    <row r="49" spans="5:6">
      <c r="E49">
        <v>49</v>
      </c>
      <c r="F49">
        <f t="shared" si="2"/>
        <v>60.941733596116961</v>
      </c>
    </row>
    <row r="50" spans="5:6">
      <c r="E50">
        <v>50</v>
      </c>
      <c r="F50">
        <f t="shared" si="2"/>
        <v>63.912469803517368</v>
      </c>
    </row>
    <row r="51" spans="5:6">
      <c r="E51">
        <v>51</v>
      </c>
      <c r="F51">
        <f t="shared" si="2"/>
        <v>67.035518913315187</v>
      </c>
    </row>
    <row r="52" spans="5:6">
      <c r="E52">
        <v>52</v>
      </c>
      <c r="F52">
        <f t="shared" si="2"/>
        <v>70.318690175008456</v>
      </c>
    </row>
    <row r="53" spans="5:6">
      <c r="E53">
        <v>53</v>
      </c>
      <c r="F53">
        <f t="shared" si="2"/>
        <v>73.770193226879044</v>
      </c>
    </row>
    <row r="54" spans="5:6">
      <c r="E54">
        <v>54</v>
      </c>
      <c r="F54">
        <f t="shared" si="2"/>
        <v>77.398658624364188</v>
      </c>
    </row>
    <row r="55" spans="5:6">
      <c r="E55">
        <v>55</v>
      </c>
      <c r="F55">
        <f t="shared" si="2"/>
        <v>81.213159420940855</v>
      </c>
    </row>
    <row r="56" spans="5:6">
      <c r="E56">
        <v>56</v>
      </c>
      <c r="F56">
        <f t="shared" si="2"/>
        <v>85.223233855485276</v>
      </c>
    </row>
    <row r="57" spans="5:6">
      <c r="E57">
        <v>57</v>
      </c>
      <c r="F57">
        <f t="shared" si="2"/>
        <v>89.438909202838204</v>
      </c>
    </row>
    <row r="58" spans="5:6">
      <c r="E58">
        <v>58</v>
      </c>
      <c r="F58">
        <f t="shared" si="2"/>
        <v>93.870726847215337</v>
      </c>
    </row>
    <row r="59" spans="5:6">
      <c r="E59">
        <v>59</v>
      </c>
      <c r="F59">
        <f t="shared" si="2"/>
        <v>98.529768641158256</v>
      </c>
    </row>
    <row r="60" spans="5:6">
      <c r="E60">
        <v>60</v>
      </c>
      <c r="F60">
        <f t="shared" si="2"/>
        <v>103.42768461593835</v>
      </c>
    </row>
    <row r="61" spans="5:6">
      <c r="E61">
        <v>61</v>
      </c>
      <c r="F61">
        <f t="shared" si="2"/>
        <v>108.57672211270308</v>
      </c>
    </row>
    <row r="62" spans="5:6">
      <c r="E62">
        <v>62</v>
      </c>
      <c r="F62">
        <f t="shared" si="2"/>
        <v>113.98975640720818</v>
      </c>
    </row>
    <row r="63" spans="5:6">
      <c r="E63">
        <v>63</v>
      </c>
      <c r="F63">
        <f t="shared" si="2"/>
        <v>119.68032290471361</v>
      </c>
    </row>
    <row r="64" spans="5:6">
      <c r="E64">
        <v>64</v>
      </c>
      <c r="F64">
        <f t="shared" si="2"/>
        <v>125.66265098554676</v>
      </c>
    </row>
    <row r="65" spans="5:6">
      <c r="E65">
        <v>65</v>
      </c>
      <c r="F65">
        <f t="shared" si="2"/>
        <v>131.95169958596532</v>
      </c>
    </row>
    <row r="66" spans="5:6">
      <c r="E66">
        <v>66</v>
      </c>
      <c r="F66">
        <f t="shared" ref="F66:F99" si="3">3+5*EXP(5/100*E66)</f>
        <v>138.56319460328947</v>
      </c>
    </row>
    <row r="67" spans="5:6">
      <c r="E67">
        <v>67</v>
      </c>
      <c r="F67">
        <f t="shared" si="3"/>
        <v>145.51366821883641</v>
      </c>
    </row>
    <row r="68" spans="5:6">
      <c r="E68">
        <v>68</v>
      </c>
      <c r="F68">
        <f t="shared" si="3"/>
        <v>152.82050023698514</v>
      </c>
    </row>
    <row r="69" spans="5:6">
      <c r="E69">
        <v>69</v>
      </c>
      <c r="F69">
        <f t="shared" si="3"/>
        <v>160.5019615437397</v>
      </c>
    </row>
    <row r="70" spans="5:6">
      <c r="E70">
        <v>70</v>
      </c>
      <c r="F70">
        <f t="shared" si="3"/>
        <v>168.57725979346156</v>
      </c>
    </row>
    <row r="71" spans="5:6">
      <c r="E71">
        <v>71</v>
      </c>
      <c r="F71">
        <f t="shared" si="3"/>
        <v>177.06658743801015</v>
      </c>
    </row>
    <row r="72" spans="5:6">
      <c r="E72">
        <v>72</v>
      </c>
      <c r="F72">
        <f t="shared" si="3"/>
        <v>185.99117221838995</v>
      </c>
    </row>
    <row r="73" spans="5:6">
      <c r="E73">
        <v>73</v>
      </c>
      <c r="F73">
        <f t="shared" si="3"/>
        <v>195.37333024516067</v>
      </c>
    </row>
    <row r="74" spans="5:6">
      <c r="E74">
        <v>74</v>
      </c>
      <c r="F74">
        <f t="shared" si="3"/>
        <v>205.23652180033699</v>
      </c>
    </row>
    <row r="75" spans="5:6">
      <c r="E75">
        <v>75</v>
      </c>
      <c r="F75">
        <f t="shared" si="3"/>
        <v>215.60541000031392</v>
      </c>
    </row>
    <row r="76" spans="5:6">
      <c r="E76">
        <v>76</v>
      </c>
      <c r="F76">
        <f t="shared" si="3"/>
        <v>226.50592246650419</v>
      </c>
    </row>
    <row r="77" spans="5:6">
      <c r="E77">
        <v>77</v>
      </c>
      <c r="F77">
        <f t="shared" si="3"/>
        <v>237.96531615789644</v>
      </c>
    </row>
    <row r="78" spans="5:6">
      <c r="E78">
        <v>78</v>
      </c>
      <c r="F78">
        <f t="shared" si="3"/>
        <v>250.01224552765095</v>
      </c>
    </row>
    <row r="79" spans="5:6">
      <c r="E79">
        <v>79</v>
      </c>
      <c r="F79">
        <f t="shared" si="3"/>
        <v>262.67683417415719</v>
      </c>
    </row>
    <row r="80" spans="5:6">
      <c r="E80">
        <v>80</v>
      </c>
      <c r="F80">
        <f t="shared" si="3"/>
        <v>275.99075016572118</v>
      </c>
    </row>
    <row r="81" spans="5:6">
      <c r="E81">
        <v>81</v>
      </c>
      <c r="F81">
        <f t="shared" si="3"/>
        <v>289.98728522723093</v>
      </c>
    </row>
    <row r="82" spans="5:6">
      <c r="E82">
        <v>82</v>
      </c>
      <c r="F82">
        <f t="shared" si="3"/>
        <v>304.70143798680999</v>
      </c>
    </row>
    <row r="83" spans="5:6">
      <c r="E83">
        <v>83</v>
      </c>
      <c r="F83">
        <f t="shared" si="3"/>
        <v>320.1700014906167</v>
      </c>
    </row>
    <row r="84" spans="5:6">
      <c r="E84">
        <v>84</v>
      </c>
      <c r="F84">
        <f t="shared" si="3"/>
        <v>336.43165520462577</v>
      </c>
    </row>
    <row r="85" spans="5:6">
      <c r="E85">
        <v>85</v>
      </c>
      <c r="F85">
        <f t="shared" si="3"/>
        <v>353.52706173343927</v>
      </c>
    </row>
    <row r="86" spans="5:6">
      <c r="E86">
        <v>86</v>
      </c>
      <c r="F86">
        <f t="shared" si="3"/>
        <v>371.49896849797892</v>
      </c>
    </row>
    <row r="87" spans="5:6">
      <c r="E87">
        <v>87</v>
      </c>
      <c r="F87">
        <f t="shared" si="3"/>
        <v>390.39231462630448</v>
      </c>
    </row>
    <row r="88" spans="5:6">
      <c r="E88">
        <v>88</v>
      </c>
      <c r="F88">
        <f t="shared" si="3"/>
        <v>410.2543433248407</v>
      </c>
    </row>
    <row r="89" spans="5:6">
      <c r="E89">
        <v>89</v>
      </c>
      <c r="F89">
        <f t="shared" si="3"/>
        <v>431.13472001100297</v>
      </c>
    </row>
    <row r="90" spans="5:6">
      <c r="E90">
        <v>90</v>
      </c>
      <c r="F90">
        <f t="shared" si="3"/>
        <v>453.08565650260903</v>
      </c>
    </row>
    <row r="91" spans="5:6">
      <c r="E91">
        <v>91</v>
      </c>
      <c r="F91">
        <f t="shared" si="3"/>
        <v>476.16204157462033</v>
      </c>
    </row>
    <row r="92" spans="5:6">
      <c r="E92">
        <v>92</v>
      </c>
      <c r="F92">
        <f t="shared" si="3"/>
        <v>500.42157820966929</v>
      </c>
    </row>
    <row r="93" spans="5:6">
      <c r="E93">
        <v>93</v>
      </c>
      <c r="F93">
        <f t="shared" si="3"/>
        <v>525.92492788557115</v>
      </c>
    </row>
    <row r="94" spans="5:6">
      <c r="E94">
        <v>94</v>
      </c>
      <c r="F94">
        <f t="shared" si="3"/>
        <v>552.73586226061764</v>
      </c>
    </row>
    <row r="95" spans="5:6">
      <c r="E95">
        <v>95</v>
      </c>
      <c r="F95">
        <f t="shared" si="3"/>
        <v>580.92142263593837</v>
      </c>
    </row>
    <row r="96" spans="5:6">
      <c r="E96">
        <v>96</v>
      </c>
      <c r="F96">
        <f t="shared" si="3"/>
        <v>610.55208759367486</v>
      </c>
    </row>
    <row r="97" spans="5:6">
      <c r="E97">
        <v>97</v>
      </c>
      <c r="F97">
        <f t="shared" si="3"/>
        <v>641.70194923014458</v>
      </c>
    </row>
    <row r="98" spans="5:6">
      <c r="E98">
        <v>98</v>
      </c>
      <c r="F98">
        <f t="shared" si="3"/>
        <v>674.44889842467762</v>
      </c>
    </row>
    <row r="99" spans="5:6">
      <c r="E99">
        <v>99</v>
      </c>
      <c r="F99">
        <f t="shared" si="3"/>
        <v>708.87481960738432</v>
      </c>
    </row>
    <row r="100" spans="5:6">
      <c r="E100">
        <v>100</v>
      </c>
      <c r="F100">
        <f>3+5*EXP(5/100*E100)</f>
        <v>745.06579551288303</v>
      </c>
    </row>
    <row r="101" spans="5:6">
      <c r="F101">
        <f>SUM(F1:F100)/100</f>
        <v>154.1291978754021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1"/>
  <sheetViews>
    <sheetView topLeftCell="H1" workbookViewId="0">
      <selection activeCell="L2" sqref="L2"/>
    </sheetView>
  </sheetViews>
  <sheetFormatPr defaultRowHeight="16.5"/>
  <cols>
    <col min="12" max="12" width="10.5" bestFit="1" customWidth="1"/>
    <col min="14" max="14" width="9.125" bestFit="1" customWidth="1"/>
  </cols>
  <sheetData>
    <row r="1" spans="1:14">
      <c r="A1">
        <v>1</v>
      </c>
      <c r="B1">
        <f>3+5*EXP(5/20*A1)</f>
        <v>9.4201270834387074</v>
      </c>
      <c r="C1">
        <v>1</v>
      </c>
      <c r="D1">
        <f>3+5*EXP(5/40*C1)</f>
        <v>8.6657422653341314</v>
      </c>
      <c r="E1">
        <v>1</v>
      </c>
      <c r="F1">
        <f>3+5*EXP(5/100*E1)</f>
        <v>8.2563554818801208</v>
      </c>
      <c r="G1" t="s">
        <v>15</v>
      </c>
      <c r="H1">
        <v>0</v>
      </c>
      <c r="I1" t="s">
        <v>10</v>
      </c>
      <c r="J1">
        <f>4*3*H4</f>
        <v>0.60000000000000009</v>
      </c>
      <c r="K1" t="s">
        <v>5</v>
      </c>
      <c r="L1">
        <v>220000000</v>
      </c>
      <c r="M1" t="s">
        <v>0</v>
      </c>
      <c r="N1" s="1">
        <f>H3*L2*L3*L4/L5/L1</f>
        <v>1.5515151515151517E-2</v>
      </c>
    </row>
    <row r="2" spans="1:14">
      <c r="A2">
        <v>2</v>
      </c>
      <c r="B2">
        <f t="shared" ref="B2:B20" si="0">3+5*EXP(5/20*A2)</f>
        <v>11.243606353500642</v>
      </c>
      <c r="C2">
        <v>2</v>
      </c>
      <c r="D2">
        <f t="shared" ref="D2:D40" si="1">3+5*EXP(5/40*C2)</f>
        <v>9.4201270834387074</v>
      </c>
      <c r="E2">
        <v>2</v>
      </c>
      <c r="F2">
        <f t="shared" ref="F2:F65" si="2">3+5*EXP(5/100*E2)</f>
        <v>8.5258545903782377</v>
      </c>
      <c r="G2" t="s">
        <v>16</v>
      </c>
      <c r="H2">
        <v>4</v>
      </c>
      <c r="I2" t="s">
        <v>11</v>
      </c>
      <c r="J2">
        <f>4*0</f>
        <v>0</v>
      </c>
      <c r="K2" t="s">
        <v>6</v>
      </c>
      <c r="L2">
        <v>5000</v>
      </c>
      <c r="M2" t="s">
        <v>1</v>
      </c>
      <c r="N2" s="1">
        <f>(L2*L3+3*26*L2)/L1</f>
        <v>0.18795454545454546</v>
      </c>
    </row>
    <row r="3" spans="1:14">
      <c r="A3">
        <v>3</v>
      </c>
      <c r="B3">
        <f t="shared" si="0"/>
        <v>13.585000083063374</v>
      </c>
      <c r="C3">
        <v>3</v>
      </c>
      <c r="D3">
        <f t="shared" si="1"/>
        <v>10.274957073091006</v>
      </c>
      <c r="E3">
        <v>3</v>
      </c>
      <c r="F3">
        <f t="shared" si="2"/>
        <v>8.8091712136414149</v>
      </c>
      <c r="G3" t="s">
        <v>17</v>
      </c>
      <c r="H3">
        <v>1</v>
      </c>
      <c r="I3" t="s">
        <v>12</v>
      </c>
      <c r="J3">
        <v>4</v>
      </c>
      <c r="K3" t="s">
        <v>7</v>
      </c>
      <c r="L3">
        <f>1024*8</f>
        <v>8192</v>
      </c>
      <c r="M3" t="s">
        <v>2</v>
      </c>
      <c r="N3" s="1">
        <f>H1*L4*L2*L3</f>
        <v>0</v>
      </c>
    </row>
    <row r="4" spans="1:14">
      <c r="A4">
        <v>4</v>
      </c>
      <c r="B4">
        <f t="shared" si="0"/>
        <v>16.591409142295227</v>
      </c>
      <c r="C4">
        <v>4</v>
      </c>
      <c r="D4">
        <f t="shared" si="1"/>
        <v>11.243606353500642</v>
      </c>
      <c r="E4">
        <v>4</v>
      </c>
      <c r="F4">
        <f t="shared" si="2"/>
        <v>9.1070137908008491</v>
      </c>
      <c r="G4" t="s">
        <v>18</v>
      </c>
      <c r="H4" s="2">
        <f>1/20</f>
        <v>0.05</v>
      </c>
      <c r="I4" t="s">
        <v>13</v>
      </c>
      <c r="J4">
        <v>4</v>
      </c>
      <c r="K4" t="s">
        <v>8</v>
      </c>
      <c r="L4">
        <v>1</v>
      </c>
      <c r="M4" t="s">
        <v>3</v>
      </c>
      <c r="N4" s="1">
        <f>L2*L3*(J1+J2*L4+J3)/J5</f>
        <v>6.2805333333333338E-2</v>
      </c>
    </row>
    <row r="5" spans="1:14">
      <c r="A5">
        <v>5</v>
      </c>
      <c r="B5">
        <f t="shared" si="0"/>
        <v>20.451714787309207</v>
      </c>
      <c r="C5">
        <v>5</v>
      </c>
      <c r="D5">
        <f t="shared" si="1"/>
        <v>12.341229787161112</v>
      </c>
      <c r="E5">
        <v>5</v>
      </c>
      <c r="F5">
        <f t="shared" si="2"/>
        <v>9.4201270834387074</v>
      </c>
      <c r="I5" t="s">
        <v>14</v>
      </c>
      <c r="J5">
        <f>3*1000*1000*1000</f>
        <v>3000000000</v>
      </c>
      <c r="K5" t="s">
        <v>9</v>
      </c>
      <c r="L5">
        <f>6*2</f>
        <v>12</v>
      </c>
      <c r="M5" t="s">
        <v>4</v>
      </c>
      <c r="N5" s="1">
        <f>H2*(N1+N2+N3+N4)</f>
        <v>1.0651001212121212</v>
      </c>
    </row>
    <row r="6" spans="1:14">
      <c r="A6">
        <v>6</v>
      </c>
      <c r="B6">
        <f t="shared" si="0"/>
        <v>25.408445351690322</v>
      </c>
      <c r="C6">
        <v>6</v>
      </c>
      <c r="D6">
        <f t="shared" si="1"/>
        <v>13.585000083063374</v>
      </c>
      <c r="E6">
        <v>6</v>
      </c>
      <c r="F6">
        <f t="shared" si="2"/>
        <v>9.7492940378800164</v>
      </c>
    </row>
    <row r="7" spans="1:14">
      <c r="A7">
        <v>7</v>
      </c>
      <c r="B7">
        <f t="shared" si="0"/>
        <v>31.773013380028654</v>
      </c>
      <c r="C7">
        <v>7</v>
      </c>
      <c r="D7">
        <f t="shared" si="1"/>
        <v>14.99437646983549</v>
      </c>
      <c r="E7">
        <v>7</v>
      </c>
      <c r="F7">
        <f t="shared" si="2"/>
        <v>10.095337742966286</v>
      </c>
    </row>
    <row r="8" spans="1:14">
      <c r="A8">
        <v>8</v>
      </c>
      <c r="B8">
        <f t="shared" si="0"/>
        <v>39.945280494653254</v>
      </c>
      <c r="C8">
        <v>8</v>
      </c>
      <c r="D8">
        <f t="shared" si="1"/>
        <v>16.591409142295227</v>
      </c>
      <c r="E8">
        <v>8</v>
      </c>
      <c r="F8">
        <f t="shared" si="2"/>
        <v>10.459123488206352</v>
      </c>
    </row>
    <row r="9" spans="1:14">
      <c r="A9">
        <v>9</v>
      </c>
      <c r="B9">
        <f t="shared" si="0"/>
        <v>50.438679181792629</v>
      </c>
      <c r="C9">
        <v>9</v>
      </c>
      <c r="D9">
        <f t="shared" si="1"/>
        <v>18.401084244590155</v>
      </c>
      <c r="E9">
        <v>9</v>
      </c>
      <c r="F9">
        <f t="shared" si="2"/>
        <v>10.841560927450844</v>
      </c>
    </row>
    <row r="10" spans="1:14">
      <c r="A10">
        <v>10</v>
      </c>
      <c r="B10">
        <f t="shared" si="0"/>
        <v>63.912469803517368</v>
      </c>
      <c r="C10">
        <v>10</v>
      </c>
      <c r="D10">
        <f t="shared" si="1"/>
        <v>20.451714787309207</v>
      </c>
      <c r="E10">
        <v>10</v>
      </c>
      <c r="F10">
        <f t="shared" si="2"/>
        <v>11.243606353500642</v>
      </c>
    </row>
    <row r="11" spans="1:14">
      <c r="A11">
        <v>11</v>
      </c>
      <c r="B11">
        <f t="shared" si="0"/>
        <v>81.213159420940855</v>
      </c>
      <c r="C11">
        <v>11</v>
      </c>
      <c r="D11">
        <f t="shared" si="1"/>
        <v>22.775383614602887</v>
      </c>
      <c r="E11">
        <v>11</v>
      </c>
      <c r="F11">
        <f t="shared" si="2"/>
        <v>11.666265089336976</v>
      </c>
    </row>
    <row r="12" spans="1:14">
      <c r="A12">
        <v>12</v>
      </c>
      <c r="B12">
        <f t="shared" si="0"/>
        <v>103.42768461593835</v>
      </c>
      <c r="C12">
        <v>12</v>
      </c>
      <c r="D12">
        <f t="shared" si="1"/>
        <v>25.408445351690322</v>
      </c>
      <c r="E12">
        <v>12</v>
      </c>
      <c r="F12">
        <f t="shared" si="2"/>
        <v>12.110594001952546</v>
      </c>
    </row>
    <row r="13" spans="1:14">
      <c r="A13">
        <v>13</v>
      </c>
      <c r="B13">
        <f t="shared" si="0"/>
        <v>131.95169958596532</v>
      </c>
      <c r="C13">
        <v>13</v>
      </c>
      <c r="D13">
        <f t="shared" si="1"/>
        <v>28.392095185900409</v>
      </c>
      <c r="E13">
        <v>13</v>
      </c>
      <c r="F13">
        <f t="shared" si="2"/>
        <v>12.577704145069481</v>
      </c>
    </row>
    <row r="14" spans="1:14">
      <c r="A14">
        <v>14</v>
      </c>
      <c r="B14">
        <f t="shared" si="0"/>
        <v>168.57725979346156</v>
      </c>
      <c r="C14">
        <v>14</v>
      </c>
      <c r="D14">
        <f t="shared" si="1"/>
        <v>31.773013380028654</v>
      </c>
      <c r="E14">
        <v>14</v>
      </c>
      <c r="F14">
        <f t="shared" si="2"/>
        <v>13.068763537352384</v>
      </c>
    </row>
    <row r="15" spans="1:14">
      <c r="A15">
        <v>15</v>
      </c>
      <c r="B15">
        <f t="shared" si="0"/>
        <v>215.60541000031392</v>
      </c>
      <c r="C15">
        <v>15</v>
      </c>
      <c r="D15">
        <f t="shared" si="1"/>
        <v>35.604095601650563</v>
      </c>
      <c r="E15">
        <v>15</v>
      </c>
      <c r="F15">
        <f t="shared" si="2"/>
        <v>13.585000083063374</v>
      </c>
    </row>
    <row r="16" spans="1:14">
      <c r="A16">
        <v>16</v>
      </c>
      <c r="B16">
        <f t="shared" si="0"/>
        <v>275.99075016572118</v>
      </c>
      <c r="C16">
        <v>16</v>
      </c>
      <c r="D16">
        <f t="shared" si="1"/>
        <v>39.945280494653254</v>
      </c>
      <c r="E16">
        <v>16</v>
      </c>
      <c r="F16">
        <f t="shared" si="2"/>
        <v>14.127704642462339</v>
      </c>
    </row>
    <row r="17" spans="1:6">
      <c r="A17">
        <v>17</v>
      </c>
      <c r="B17">
        <f t="shared" si="0"/>
        <v>353.52706173343927</v>
      </c>
      <c r="C17">
        <v>17</v>
      </c>
      <c r="D17">
        <f t="shared" si="1"/>
        <v>44.864487440636324</v>
      </c>
      <c r="E17">
        <v>17</v>
      </c>
      <c r="F17">
        <f t="shared" si="2"/>
        <v>14.698234259629956</v>
      </c>
    </row>
    <row r="18" spans="1:6">
      <c r="A18">
        <v>18</v>
      </c>
      <c r="B18">
        <f t="shared" si="0"/>
        <v>453.08565650260903</v>
      </c>
      <c r="C18">
        <v>18</v>
      </c>
      <c r="D18">
        <f t="shared" si="1"/>
        <v>50.438679181792629</v>
      </c>
      <c r="E18">
        <v>18</v>
      </c>
      <c r="F18">
        <f t="shared" si="2"/>
        <v>15.298015555784749</v>
      </c>
    </row>
    <row r="19" spans="1:6">
      <c r="A19">
        <v>19</v>
      </c>
      <c r="B19">
        <f t="shared" si="0"/>
        <v>580.92142263593837</v>
      </c>
      <c r="C19">
        <v>19</v>
      </c>
      <c r="D19">
        <f t="shared" si="1"/>
        <v>56.755065930381775</v>
      </c>
      <c r="E19">
        <v>19</v>
      </c>
      <c r="F19">
        <f t="shared" si="2"/>
        <v>15.928548296579232</v>
      </c>
    </row>
    <row r="20" spans="1:6">
      <c r="A20">
        <v>20</v>
      </c>
      <c r="B20">
        <f t="shared" si="0"/>
        <v>745.06579551288303</v>
      </c>
      <c r="C20">
        <v>20</v>
      </c>
      <c r="D20">
        <f t="shared" si="1"/>
        <v>63.912469803517368</v>
      </c>
      <c r="E20">
        <v>20</v>
      </c>
      <c r="F20">
        <f t="shared" si="2"/>
        <v>16.591409142295227</v>
      </c>
    </row>
    <row r="21" spans="1:6">
      <c r="B21">
        <f>SUM(B1:B20)/20</f>
        <v>169.60678228142504</v>
      </c>
      <c r="C21">
        <v>21</v>
      </c>
      <c r="D21">
        <f t="shared" si="1"/>
        <v>72.022870930335472</v>
      </c>
      <c r="E21">
        <v>21</v>
      </c>
      <c r="F21">
        <f t="shared" si="2"/>
        <v>17.288255590315821</v>
      </c>
    </row>
    <row r="22" spans="1:6">
      <c r="C22">
        <v>22</v>
      </c>
      <c r="D22">
        <f t="shared" si="1"/>
        <v>81.213159420940855</v>
      </c>
      <c r="E22">
        <v>22</v>
      </c>
      <c r="F22">
        <f t="shared" si="2"/>
        <v>18.020830119732167</v>
      </c>
    </row>
    <row r="23" spans="1:6">
      <c r="C23">
        <v>23</v>
      </c>
      <c r="D23">
        <f t="shared" si="1"/>
        <v>91.627120607308214</v>
      </c>
      <c r="E23">
        <v>23</v>
      </c>
      <c r="F23">
        <f t="shared" si="2"/>
        <v>18.790964548448841</v>
      </c>
    </row>
    <row r="24" spans="1:6">
      <c r="C24">
        <v>24</v>
      </c>
      <c r="D24">
        <f t="shared" si="1"/>
        <v>103.42768461593835</v>
      </c>
      <c r="E24">
        <v>24</v>
      </c>
      <c r="F24">
        <f t="shared" si="2"/>
        <v>19.600584613682742</v>
      </c>
    </row>
    <row r="25" spans="1:6">
      <c r="C25">
        <v>25</v>
      </c>
      <c r="D25">
        <f t="shared" si="1"/>
        <v>116.79947546763364</v>
      </c>
      <c r="E25">
        <v>25</v>
      </c>
      <c r="F25">
        <f t="shared" si="2"/>
        <v>20.451714787309207</v>
      </c>
    </row>
    <row r="26" spans="1:6">
      <c r="C26">
        <v>26</v>
      </c>
      <c r="D26">
        <f t="shared" si="1"/>
        <v>131.95169958596532</v>
      </c>
      <c r="E26">
        <v>26</v>
      </c>
      <c r="F26">
        <f t="shared" si="2"/>
        <v>21.34648333809622</v>
      </c>
    </row>
    <row r="27" spans="1:6">
      <c r="C27">
        <v>27</v>
      </c>
      <c r="D27">
        <f t="shared" si="1"/>
        <v>149.12141890617471</v>
      </c>
      <c r="E27">
        <v>27</v>
      </c>
      <c r="F27">
        <f t="shared" si="2"/>
        <v>22.287127653484873</v>
      </c>
    </row>
    <row r="28" spans="1:6">
      <c r="C28">
        <v>28</v>
      </c>
      <c r="D28">
        <f t="shared" si="1"/>
        <v>168.57725979346156</v>
      </c>
      <c r="E28">
        <v>28</v>
      </c>
      <c r="F28">
        <f t="shared" si="2"/>
        <v>23.275999834223377</v>
      </c>
    </row>
    <row r="29" spans="1:6">
      <c r="C29">
        <v>29</v>
      </c>
      <c r="D29">
        <f t="shared" si="1"/>
        <v>190.62361579800498</v>
      </c>
      <c r="E29">
        <v>29</v>
      </c>
      <c r="F29">
        <f t="shared" si="2"/>
        <v>24.315572575844094</v>
      </c>
    </row>
    <row r="30" spans="1:6">
      <c r="C30">
        <v>30</v>
      </c>
      <c r="D30">
        <f t="shared" si="1"/>
        <v>215.60541000031392</v>
      </c>
      <c r="E30">
        <v>30</v>
      </c>
      <c r="F30">
        <f t="shared" si="2"/>
        <v>25.408445351690322</v>
      </c>
    </row>
    <row r="31" spans="1:6">
      <c r="C31">
        <v>31</v>
      </c>
      <c r="D31">
        <f t="shared" si="1"/>
        <v>243.91349145549407</v>
      </c>
      <c r="E31">
        <v>31</v>
      </c>
      <c r="F31">
        <f t="shared" si="2"/>
        <v>26.557350912953709</v>
      </c>
    </row>
    <row r="32" spans="1:6">
      <c r="C32">
        <v>32</v>
      </c>
      <c r="D32">
        <f t="shared" si="1"/>
        <v>275.99075016572118</v>
      </c>
      <c r="E32">
        <v>32</v>
      </c>
      <c r="F32">
        <f t="shared" si="2"/>
        <v>27.765162121975575</v>
      </c>
    </row>
    <row r="33" spans="3:6">
      <c r="C33">
        <v>33</v>
      </c>
      <c r="D33">
        <f t="shared" si="1"/>
        <v>312.33904625183942</v>
      </c>
      <c r="E33">
        <v>33</v>
      </c>
      <c r="F33">
        <f t="shared" si="2"/>
        <v>29.034899135899249</v>
      </c>
    </row>
    <row r="34" spans="3:6">
      <c r="C34">
        <v>34</v>
      </c>
      <c r="D34">
        <f t="shared" si="1"/>
        <v>353.52706173343927</v>
      </c>
      <c r="E34">
        <v>34</v>
      </c>
      <c r="F34">
        <f t="shared" si="2"/>
        <v>30.369736958636004</v>
      </c>
    </row>
    <row r="35" spans="3:6">
      <c r="C35">
        <v>35</v>
      </c>
      <c r="D35">
        <f t="shared" si="1"/>
        <v>400.19919776130666</v>
      </c>
      <c r="E35">
        <v>35</v>
      </c>
      <c r="F35">
        <f t="shared" si="2"/>
        <v>31.773013380028654</v>
      </c>
    </row>
    <row r="36" spans="3:6">
      <c r="C36">
        <v>36</v>
      </c>
      <c r="D36">
        <f t="shared" si="1"/>
        <v>453.08565650260903</v>
      </c>
      <c r="E36">
        <v>36</v>
      </c>
      <c r="F36">
        <f t="shared" si="2"/>
        <v>33.248237322064732</v>
      </c>
    </row>
    <row r="37" spans="3:6">
      <c r="C37">
        <v>37</v>
      </c>
      <c r="D37">
        <f t="shared" si="1"/>
        <v>513.01386541349848</v>
      </c>
      <c r="E37">
        <v>37</v>
      </c>
      <c r="F37">
        <f t="shared" si="2"/>
        <v>34.79909761300916</v>
      </c>
    </row>
    <row r="38" spans="3:6">
      <c r="C38">
        <v>38</v>
      </c>
      <c r="D38">
        <f t="shared" si="1"/>
        <v>580.92142263593837</v>
      </c>
      <c r="E38">
        <v>38</v>
      </c>
      <c r="F38">
        <f t="shared" si="2"/>
        <v>36.429472211396352</v>
      </c>
    </row>
    <row r="39" spans="3:6">
      <c r="C39">
        <v>39</v>
      </c>
      <c r="D39">
        <f t="shared" si="1"/>
        <v>657.870766054093</v>
      </c>
      <c r="E39">
        <v>39</v>
      </c>
      <c r="F39">
        <f t="shared" si="2"/>
        <v>38.143437902946474</v>
      </c>
    </row>
    <row r="40" spans="3:6">
      <c r="C40">
        <v>40</v>
      </c>
      <c r="D40">
        <f t="shared" si="1"/>
        <v>745.06579551288303</v>
      </c>
      <c r="E40">
        <v>40</v>
      </c>
      <c r="F40">
        <f t="shared" si="2"/>
        <v>39.945280494653254</v>
      </c>
    </row>
    <row r="41" spans="3:6">
      <c r="D41">
        <f>SUM(D1:D40)/40</f>
        <v>159.8183757971843</v>
      </c>
      <c r="E41">
        <v>41</v>
      </c>
      <c r="F41">
        <f t="shared" si="2"/>
        <v>41.839505531533874</v>
      </c>
    </row>
    <row r="42" spans="3:6">
      <c r="E42">
        <v>42</v>
      </c>
      <c r="F42">
        <f t="shared" si="2"/>
        <v>43.83084956283826</v>
      </c>
    </row>
    <row r="43" spans="3:6">
      <c r="E43">
        <v>43</v>
      </c>
      <c r="F43">
        <f t="shared" si="2"/>
        <v>45.924291985889468</v>
      </c>
    </row>
    <row r="44" spans="3:6">
      <c r="E44">
        <v>44</v>
      </c>
      <c r="F44">
        <f t="shared" si="2"/>
        <v>48.125067497170612</v>
      </c>
    </row>
    <row r="45" spans="3:6">
      <c r="E45">
        <v>45</v>
      </c>
      <c r="F45">
        <f t="shared" si="2"/>
        <v>50.438679181792629</v>
      </c>
    </row>
    <row r="46" spans="3:6">
      <c r="E46">
        <v>46</v>
      </c>
      <c r="F46">
        <f t="shared" si="2"/>
        <v>52.870912274073618</v>
      </c>
    </row>
    <row r="47" spans="3:6">
      <c r="E47">
        <v>47</v>
      </c>
      <c r="F47">
        <f t="shared" si="2"/>
        <v>55.427848623637878</v>
      </c>
    </row>
    <row r="48" spans="3:6">
      <c r="E48">
        <v>48</v>
      </c>
      <c r="F48">
        <f t="shared" si="2"/>
        <v>58.11588190320802</v>
      </c>
    </row>
    <row r="49" spans="5:6">
      <c r="E49">
        <v>49</v>
      </c>
      <c r="F49">
        <f t="shared" si="2"/>
        <v>60.941733596116961</v>
      </c>
    </row>
    <row r="50" spans="5:6">
      <c r="E50">
        <v>50</v>
      </c>
      <c r="F50">
        <f t="shared" si="2"/>
        <v>63.912469803517368</v>
      </c>
    </row>
    <row r="51" spans="5:6">
      <c r="E51">
        <v>51</v>
      </c>
      <c r="F51">
        <f t="shared" si="2"/>
        <v>67.035518913315187</v>
      </c>
    </row>
    <row r="52" spans="5:6">
      <c r="E52">
        <v>52</v>
      </c>
      <c r="F52">
        <f t="shared" si="2"/>
        <v>70.318690175008456</v>
      </c>
    </row>
    <row r="53" spans="5:6">
      <c r="E53">
        <v>53</v>
      </c>
      <c r="F53">
        <f t="shared" si="2"/>
        <v>73.770193226879044</v>
      </c>
    </row>
    <row r="54" spans="5:6">
      <c r="E54">
        <v>54</v>
      </c>
      <c r="F54">
        <f t="shared" si="2"/>
        <v>77.398658624364188</v>
      </c>
    </row>
    <row r="55" spans="5:6">
      <c r="E55">
        <v>55</v>
      </c>
      <c r="F55">
        <f t="shared" si="2"/>
        <v>81.213159420940855</v>
      </c>
    </row>
    <row r="56" spans="5:6">
      <c r="E56">
        <v>56</v>
      </c>
      <c r="F56">
        <f t="shared" si="2"/>
        <v>85.223233855485276</v>
      </c>
    </row>
    <row r="57" spans="5:6">
      <c r="E57">
        <v>57</v>
      </c>
      <c r="F57">
        <f t="shared" si="2"/>
        <v>89.438909202838204</v>
      </c>
    </row>
    <row r="58" spans="5:6">
      <c r="E58">
        <v>58</v>
      </c>
      <c r="F58">
        <f t="shared" si="2"/>
        <v>93.870726847215337</v>
      </c>
    </row>
    <row r="59" spans="5:6">
      <c r="E59">
        <v>59</v>
      </c>
      <c r="F59">
        <f t="shared" si="2"/>
        <v>98.529768641158256</v>
      </c>
    </row>
    <row r="60" spans="5:6">
      <c r="E60">
        <v>60</v>
      </c>
      <c r="F60">
        <f t="shared" si="2"/>
        <v>103.42768461593835</v>
      </c>
    </row>
    <row r="61" spans="5:6">
      <c r="E61">
        <v>61</v>
      </c>
      <c r="F61">
        <f t="shared" si="2"/>
        <v>108.57672211270308</v>
      </c>
    </row>
    <row r="62" spans="5:6">
      <c r="E62">
        <v>62</v>
      </c>
      <c r="F62">
        <f t="shared" si="2"/>
        <v>113.98975640720818</v>
      </c>
    </row>
    <row r="63" spans="5:6">
      <c r="E63">
        <v>63</v>
      </c>
      <c r="F63">
        <f t="shared" si="2"/>
        <v>119.68032290471361</v>
      </c>
    </row>
    <row r="64" spans="5:6">
      <c r="E64">
        <v>64</v>
      </c>
      <c r="F64">
        <f t="shared" si="2"/>
        <v>125.66265098554676</v>
      </c>
    </row>
    <row r="65" spans="5:6">
      <c r="E65">
        <v>65</v>
      </c>
      <c r="F65">
        <f t="shared" si="2"/>
        <v>131.95169958596532</v>
      </c>
    </row>
    <row r="66" spans="5:6">
      <c r="E66">
        <v>66</v>
      </c>
      <c r="F66">
        <f t="shared" ref="F66:F99" si="3">3+5*EXP(5/100*E66)</f>
        <v>138.56319460328947</v>
      </c>
    </row>
    <row r="67" spans="5:6">
      <c r="E67">
        <v>67</v>
      </c>
      <c r="F67">
        <f t="shared" si="3"/>
        <v>145.51366821883641</v>
      </c>
    </row>
    <row r="68" spans="5:6">
      <c r="E68">
        <v>68</v>
      </c>
      <c r="F68">
        <f t="shared" si="3"/>
        <v>152.82050023698514</v>
      </c>
    </row>
    <row r="69" spans="5:6">
      <c r="E69">
        <v>69</v>
      </c>
      <c r="F69">
        <f t="shared" si="3"/>
        <v>160.5019615437397</v>
      </c>
    </row>
    <row r="70" spans="5:6">
      <c r="E70">
        <v>70</v>
      </c>
      <c r="F70">
        <f t="shared" si="3"/>
        <v>168.57725979346156</v>
      </c>
    </row>
    <row r="71" spans="5:6">
      <c r="E71">
        <v>71</v>
      </c>
      <c r="F71">
        <f t="shared" si="3"/>
        <v>177.06658743801015</v>
      </c>
    </row>
    <row r="72" spans="5:6">
      <c r="E72">
        <v>72</v>
      </c>
      <c r="F72">
        <f t="shared" si="3"/>
        <v>185.99117221838995</v>
      </c>
    </row>
    <row r="73" spans="5:6">
      <c r="E73">
        <v>73</v>
      </c>
      <c r="F73">
        <f t="shared" si="3"/>
        <v>195.37333024516067</v>
      </c>
    </row>
    <row r="74" spans="5:6">
      <c r="E74">
        <v>74</v>
      </c>
      <c r="F74">
        <f t="shared" si="3"/>
        <v>205.23652180033699</v>
      </c>
    </row>
    <row r="75" spans="5:6">
      <c r="E75">
        <v>75</v>
      </c>
      <c r="F75">
        <f t="shared" si="3"/>
        <v>215.60541000031392</v>
      </c>
    </row>
    <row r="76" spans="5:6">
      <c r="E76">
        <v>76</v>
      </c>
      <c r="F76">
        <f t="shared" si="3"/>
        <v>226.50592246650419</v>
      </c>
    </row>
    <row r="77" spans="5:6">
      <c r="E77">
        <v>77</v>
      </c>
      <c r="F77">
        <f t="shared" si="3"/>
        <v>237.96531615789644</v>
      </c>
    </row>
    <row r="78" spans="5:6">
      <c r="E78">
        <v>78</v>
      </c>
      <c r="F78">
        <f t="shared" si="3"/>
        <v>250.01224552765095</v>
      </c>
    </row>
    <row r="79" spans="5:6">
      <c r="E79">
        <v>79</v>
      </c>
      <c r="F79">
        <f t="shared" si="3"/>
        <v>262.67683417415719</v>
      </c>
    </row>
    <row r="80" spans="5:6">
      <c r="E80">
        <v>80</v>
      </c>
      <c r="F80">
        <f t="shared" si="3"/>
        <v>275.99075016572118</v>
      </c>
    </row>
    <row r="81" spans="5:6">
      <c r="E81">
        <v>81</v>
      </c>
      <c r="F81">
        <f t="shared" si="3"/>
        <v>289.98728522723093</v>
      </c>
    </row>
    <row r="82" spans="5:6">
      <c r="E82">
        <v>82</v>
      </c>
      <c r="F82">
        <f t="shared" si="3"/>
        <v>304.70143798680999</v>
      </c>
    </row>
    <row r="83" spans="5:6">
      <c r="E83">
        <v>83</v>
      </c>
      <c r="F83">
        <f t="shared" si="3"/>
        <v>320.1700014906167</v>
      </c>
    </row>
    <row r="84" spans="5:6">
      <c r="E84">
        <v>84</v>
      </c>
      <c r="F84">
        <f t="shared" si="3"/>
        <v>336.43165520462577</v>
      </c>
    </row>
    <row r="85" spans="5:6">
      <c r="E85">
        <v>85</v>
      </c>
      <c r="F85">
        <f t="shared" si="3"/>
        <v>353.52706173343927</v>
      </c>
    </row>
    <row r="86" spans="5:6">
      <c r="E86">
        <v>86</v>
      </c>
      <c r="F86">
        <f t="shared" si="3"/>
        <v>371.49896849797892</v>
      </c>
    </row>
    <row r="87" spans="5:6">
      <c r="E87">
        <v>87</v>
      </c>
      <c r="F87">
        <f t="shared" si="3"/>
        <v>390.39231462630448</v>
      </c>
    </row>
    <row r="88" spans="5:6">
      <c r="E88">
        <v>88</v>
      </c>
      <c r="F88">
        <f t="shared" si="3"/>
        <v>410.2543433248407</v>
      </c>
    </row>
    <row r="89" spans="5:6">
      <c r="E89">
        <v>89</v>
      </c>
      <c r="F89">
        <f t="shared" si="3"/>
        <v>431.13472001100297</v>
      </c>
    </row>
    <row r="90" spans="5:6">
      <c r="E90">
        <v>90</v>
      </c>
      <c r="F90">
        <f t="shared" si="3"/>
        <v>453.08565650260903</v>
      </c>
    </row>
    <row r="91" spans="5:6">
      <c r="E91">
        <v>91</v>
      </c>
      <c r="F91">
        <f t="shared" si="3"/>
        <v>476.16204157462033</v>
      </c>
    </row>
    <row r="92" spans="5:6">
      <c r="E92">
        <v>92</v>
      </c>
      <c r="F92">
        <f t="shared" si="3"/>
        <v>500.42157820966929</v>
      </c>
    </row>
    <row r="93" spans="5:6">
      <c r="E93">
        <v>93</v>
      </c>
      <c r="F93">
        <f t="shared" si="3"/>
        <v>525.92492788557115</v>
      </c>
    </row>
    <row r="94" spans="5:6">
      <c r="E94">
        <v>94</v>
      </c>
      <c r="F94">
        <f t="shared" si="3"/>
        <v>552.73586226061764</v>
      </c>
    </row>
    <row r="95" spans="5:6">
      <c r="E95">
        <v>95</v>
      </c>
      <c r="F95">
        <f t="shared" si="3"/>
        <v>580.92142263593837</v>
      </c>
    </row>
    <row r="96" spans="5:6">
      <c r="E96">
        <v>96</v>
      </c>
      <c r="F96">
        <f t="shared" si="3"/>
        <v>610.55208759367486</v>
      </c>
    </row>
    <row r="97" spans="5:6">
      <c r="E97">
        <v>97</v>
      </c>
      <c r="F97">
        <f t="shared" si="3"/>
        <v>641.70194923014458</v>
      </c>
    </row>
    <row r="98" spans="5:6">
      <c r="E98">
        <v>98</v>
      </c>
      <c r="F98">
        <f t="shared" si="3"/>
        <v>674.44889842467762</v>
      </c>
    </row>
    <row r="99" spans="5:6">
      <c r="E99">
        <v>99</v>
      </c>
      <c r="F99">
        <f t="shared" si="3"/>
        <v>708.87481960738432</v>
      </c>
    </row>
    <row r="100" spans="5:6">
      <c r="E100">
        <v>100</v>
      </c>
      <c r="F100">
        <f>3+5*EXP(5/100*E100)</f>
        <v>745.06579551288303</v>
      </c>
    </row>
    <row r="101" spans="5:6">
      <c r="F101">
        <f>SUM(F1:F100)/100</f>
        <v>154.1291978754021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atm</vt:lpstr>
      <vt:lpstr>mcl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2013-09-20T11:24:43Z</dcterms:created>
  <dcterms:modified xsi:type="dcterms:W3CDTF">2013-09-30T15:08:47Z</dcterms:modified>
</cp:coreProperties>
</file>