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esktop\Kader 2014\"/>
    </mc:Choice>
  </mc:AlternateContent>
  <bookViews>
    <workbookView xWindow="0" yWindow="0" windowWidth="23040" windowHeight="9396"/>
  </bookViews>
  <sheets>
    <sheet name="Programm" sheetId="4" r:id="rId1"/>
    <sheet name="Teilnehmer" sheetId="5" r:id="rId2"/>
  </sheets>
  <definedNames>
    <definedName name="_xlnm.Print_Area" localSheetId="0">Programm!$A$1:$AG$36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4" l="1"/>
  <c r="K5" i="4" s="1"/>
  <c r="O5" i="4" s="1"/>
  <c r="S5" i="4" s="1"/>
  <c r="W5" i="4" s="1"/>
  <c r="AA5" i="4" s="1"/>
  <c r="C22" i="4" s="1"/>
  <c r="G22" i="4" s="1"/>
  <c r="K22" i="4" s="1"/>
  <c r="O22" i="4" s="1"/>
  <c r="S22" i="4" s="1"/>
  <c r="W22" i="4" s="1"/>
  <c r="AA22" i="4" s="1"/>
  <c r="AD31" i="4"/>
  <c r="AC31" i="4"/>
  <c r="E31" i="4"/>
  <c r="I31" i="4"/>
  <c r="M31" i="4"/>
  <c r="Q31" i="4"/>
  <c r="U31" i="4"/>
  <c r="AA33" i="4" s="1"/>
  <c r="Y31" i="4"/>
  <c r="AB31" i="4"/>
  <c r="AA31" i="4"/>
  <c r="Z31" i="4"/>
  <c r="X31" i="4"/>
  <c r="Z32" i="4" s="1"/>
  <c r="D31" i="4"/>
  <c r="F32" i="4" s="1"/>
  <c r="AD34" i="4" s="1"/>
  <c r="V34" i="4" s="1"/>
  <c r="F31" i="4"/>
  <c r="H31" i="4"/>
  <c r="J31" i="4"/>
  <c r="J32" i="4" s="1"/>
  <c r="L31" i="4"/>
  <c r="N31" i="4"/>
  <c r="N32" i="4"/>
  <c r="P31" i="4"/>
  <c r="R32" i="4" s="1"/>
  <c r="R31" i="4"/>
  <c r="T31" i="4"/>
  <c r="V32" i="4" s="1"/>
  <c r="V31" i="4"/>
  <c r="AD32" i="4"/>
  <c r="W31" i="4"/>
  <c r="W32" i="4"/>
  <c r="S31" i="4"/>
  <c r="O31" i="4"/>
  <c r="O32" i="4" s="1"/>
  <c r="AD35" i="4" s="1"/>
  <c r="K31" i="4"/>
  <c r="K32" i="4"/>
  <c r="C31" i="4"/>
  <c r="C32" i="4"/>
  <c r="G31" i="4"/>
  <c r="G32" i="4"/>
  <c r="S32" i="4"/>
  <c r="AA32" i="4"/>
  <c r="R14" i="4"/>
  <c r="Z14" i="4"/>
  <c r="AD14" i="4"/>
  <c r="G14" i="4"/>
  <c r="H14" i="4"/>
  <c r="I14" i="4"/>
  <c r="J14" i="4"/>
  <c r="G15" i="4"/>
  <c r="F14" i="4"/>
  <c r="N14" i="4"/>
  <c r="V14" i="4"/>
  <c r="AA17" i="4"/>
  <c r="K14" i="4"/>
  <c r="L14" i="4"/>
  <c r="M14" i="4"/>
  <c r="K15" i="4"/>
  <c r="O14" i="4"/>
  <c r="P14" i="4"/>
  <c r="Q14" i="4"/>
  <c r="R15" i="4"/>
  <c r="S14" i="4"/>
  <c r="T14" i="4"/>
  <c r="U14" i="4"/>
  <c r="V15" i="4"/>
  <c r="W14" i="4"/>
  <c r="X14" i="4"/>
  <c r="Y14" i="4"/>
  <c r="W15" i="4"/>
  <c r="AA14" i="4"/>
  <c r="C14" i="4"/>
  <c r="AD16" i="4" s="1"/>
  <c r="AB14" i="4"/>
  <c r="AD15" i="4" s="1"/>
  <c r="AC14" i="4"/>
  <c r="E14" i="4"/>
  <c r="AA16" i="4"/>
  <c r="AA18" i="4" s="1"/>
  <c r="D14" i="4"/>
  <c r="F15" i="4"/>
  <c r="AD33" i="4"/>
  <c r="J15" i="4"/>
  <c r="C15" i="4"/>
  <c r="N15" i="4"/>
  <c r="AD17" i="4" s="1"/>
  <c r="AA34" i="4"/>
  <c r="O15" i="4"/>
  <c r="S15" i="4"/>
  <c r="Z15" i="4"/>
  <c r="A48" i="5"/>
  <c r="V16" i="4" l="1"/>
  <c r="V17" i="4"/>
  <c r="AA35" i="4"/>
  <c r="V35" i="4" s="1"/>
  <c r="V33" i="4"/>
  <c r="V18" i="4"/>
  <c r="AA15" i="4"/>
  <c r="AD18" i="4" s="1"/>
</calcChain>
</file>

<file path=xl/comments1.xml><?xml version="1.0" encoding="utf-8"?>
<comments xmlns="http://schemas.openxmlformats.org/spreadsheetml/2006/main">
  <authors>
    <author>Simone und Matthias Niggli</author>
  </authors>
  <commentList>
    <comment ref="A4" authorId="0" shape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Di bis Do
</t>
        </r>
      </text>
    </comment>
    <comment ref="A6" authorId="0" shape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nur Trainings Wochenende
</t>
        </r>
      </text>
    </comment>
    <comment ref="A13" authorId="0" shape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ectl. Trainings am Wochenende</t>
        </r>
      </text>
    </comment>
    <comment ref="A14" authorId="0" shape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evtl. 1-2 Tage</t>
        </r>
      </text>
    </comment>
  </commentList>
</comments>
</file>

<file path=xl/sharedStrings.xml><?xml version="1.0" encoding="utf-8"?>
<sst xmlns="http://schemas.openxmlformats.org/spreadsheetml/2006/main" count="256" uniqueCount="148">
  <si>
    <t>Köhle</t>
  </si>
  <si>
    <t>Müller</t>
  </si>
  <si>
    <t>Wälti</t>
  </si>
  <si>
    <t>Attinger</t>
  </si>
  <si>
    <t>Brunner</t>
  </si>
  <si>
    <t>Buchs</t>
  </si>
  <si>
    <t>Curiger</t>
  </si>
  <si>
    <t>Deininger</t>
  </si>
  <si>
    <t>Gründler</t>
  </si>
  <si>
    <t>Hadorn</t>
  </si>
  <si>
    <t>Pezzati</t>
  </si>
  <si>
    <t>Rancan</t>
  </si>
  <si>
    <t>Schönleber</t>
  </si>
  <si>
    <t>Suter</t>
  </si>
  <si>
    <t>Zbinden</t>
  </si>
  <si>
    <t>Staff</t>
  </si>
  <si>
    <t>Howald</t>
  </si>
  <si>
    <t>Gemperle</t>
  </si>
  <si>
    <t>Oklé</t>
  </si>
  <si>
    <t>Schenkel</t>
  </si>
  <si>
    <t>Wägeli</t>
  </si>
  <si>
    <t>Simona</t>
  </si>
  <si>
    <t>Valérie</t>
  </si>
  <si>
    <t>Sofie</t>
  </si>
  <si>
    <t>Sonja</t>
  </si>
  <si>
    <t>Paula</t>
  </si>
  <si>
    <t>Barbara</t>
  </si>
  <si>
    <t>Hanna</t>
  </si>
  <si>
    <t>Joana</t>
  </si>
  <si>
    <t xml:space="preserve">Florian </t>
  </si>
  <si>
    <t>Jan</t>
  </si>
  <si>
    <t>Pascal</t>
  </si>
  <si>
    <t>Thomas</t>
  </si>
  <si>
    <t>Andrin</t>
  </si>
  <si>
    <t>Joey</t>
  </si>
  <si>
    <t>Tobia</t>
  </si>
  <si>
    <t>Riccardo</t>
  </si>
  <si>
    <t>Jannis</t>
  </si>
  <si>
    <t>Timo</t>
  </si>
  <si>
    <t>Patrick</t>
  </si>
  <si>
    <t>Noah</t>
  </si>
  <si>
    <t>Kymäläinen</t>
  </si>
  <si>
    <t>Severi</t>
  </si>
  <si>
    <t>Severin</t>
  </si>
  <si>
    <t>Sara</t>
  </si>
  <si>
    <t>Beat</t>
  </si>
  <si>
    <t>Philippe</t>
  </si>
  <si>
    <t>Patrik</t>
  </si>
  <si>
    <t>Hellmüller</t>
    <phoneticPr fontId="26" type="noConversion"/>
  </si>
  <si>
    <t>Sven</t>
    <phoneticPr fontId="26" type="noConversion"/>
  </si>
  <si>
    <t>Dubach</t>
    <phoneticPr fontId="26" type="noConversion"/>
  </si>
  <si>
    <t>Simon</t>
    <phoneticPr fontId="26" type="noConversion"/>
  </si>
  <si>
    <t>Trainingsplan</t>
  </si>
  <si>
    <t>Kraft</t>
  </si>
  <si>
    <t>RLT</t>
  </si>
  <si>
    <t>MT</t>
  </si>
  <si>
    <t>ST</t>
  </si>
  <si>
    <t>Woche</t>
  </si>
  <si>
    <t>Montag</t>
  </si>
  <si>
    <t>Dienstag</t>
  </si>
  <si>
    <t>Mittwoch</t>
  </si>
  <si>
    <t>Donnerstag</t>
  </si>
  <si>
    <t>Freitag</t>
  </si>
  <si>
    <t>Samstag</t>
  </si>
  <si>
    <t>Morgen</t>
  </si>
  <si>
    <t>Dauer</t>
  </si>
  <si>
    <t>Inhalt</t>
  </si>
  <si>
    <t>Mittag</t>
  </si>
  <si>
    <t>Nami</t>
  </si>
  <si>
    <t>Abend</t>
  </si>
  <si>
    <t>Kraft-/Tempototal</t>
  </si>
  <si>
    <t>Tagestotal</t>
  </si>
  <si>
    <t>Ausdauer</t>
  </si>
  <si>
    <t>Mitteltempo</t>
  </si>
  <si>
    <t>Total Mitteltempo (MT)</t>
  </si>
  <si>
    <t>Krafttotal</t>
  </si>
  <si>
    <t>Schnelles Tempo</t>
  </si>
  <si>
    <t>Total schnelles Tempo (ST)</t>
  </si>
  <si>
    <t>Total Ausd.</t>
  </si>
  <si>
    <t>Tempo</t>
  </si>
  <si>
    <t>Tempototal</t>
  </si>
  <si>
    <t>Wochentotal</t>
  </si>
  <si>
    <t>Reise</t>
  </si>
  <si>
    <t>Legende:</t>
  </si>
  <si>
    <t>Intesiv/Wettkampf</t>
  </si>
  <si>
    <t>Mittel</t>
  </si>
  <si>
    <t>Extensiv</t>
  </si>
  <si>
    <t>Alternativ</t>
  </si>
  <si>
    <t>Sonntag</t>
  </si>
  <si>
    <t>Morge</t>
  </si>
  <si>
    <t>JEC Sprint</t>
  </si>
  <si>
    <t>JEC Lang</t>
  </si>
  <si>
    <t>JEC Staffel</t>
  </si>
  <si>
    <t>Weltcup Sprintstaffel</t>
  </si>
  <si>
    <t>Model JEC</t>
  </si>
  <si>
    <t>nur bis Samstag</t>
    <phoneticPr fontId="26" type="noConversion"/>
  </si>
  <si>
    <t>Ruhetag</t>
  </si>
  <si>
    <t>Chillen / Kafi / Fussball</t>
  </si>
  <si>
    <t>Weltcup Mittel / Nat OL</t>
  </si>
  <si>
    <t>Weltcup Sprint / Nat OL</t>
  </si>
  <si>
    <t>Partnertraining La Mutta West</t>
    <phoneticPr fontId="4" type="noConversion"/>
  </si>
  <si>
    <t>Rüedlinger</t>
  </si>
  <si>
    <t>Andreas</t>
  </si>
  <si>
    <t>ruuud@bluewin.ch</t>
  </si>
  <si>
    <t>Aschwanden</t>
  </si>
  <si>
    <t>Sven</t>
  </si>
  <si>
    <t>aschwanden.sven@gmail.com</t>
  </si>
  <si>
    <t>Brändli</t>
  </si>
  <si>
    <t>Simon</t>
  </si>
  <si>
    <t>simi_b@gmx.net</t>
  </si>
  <si>
    <t>Diener</t>
  </si>
  <si>
    <t>Lukas</t>
  </si>
  <si>
    <t>lukas.diener@hispeed.ch</t>
  </si>
  <si>
    <t>Schneider</t>
  </si>
  <si>
    <t>Florian</t>
  </si>
  <si>
    <t>fesisen93@hotmail.com</t>
  </si>
  <si>
    <t>Ruppenthal</t>
  </si>
  <si>
    <t>Véronique</t>
  </si>
  <si>
    <t>v.ruppenthal@hispeed.ch</t>
  </si>
  <si>
    <t xml:space="preserve">Seiterle </t>
  </si>
  <si>
    <t>Martina</t>
  </si>
  <si>
    <t>maertsch89@hotmail.com</t>
  </si>
  <si>
    <t>Sprinttraining Ilanz 2x 6min              (11:00 Besammlung)</t>
    <phoneticPr fontId="4" type="noConversion"/>
  </si>
  <si>
    <t>Grob/Fein La Mutta</t>
    <phoneticPr fontId="4" type="noConversion"/>
  </si>
  <si>
    <t>Rumpfkraft, Laufschule</t>
    <phoneticPr fontId="4" type="noConversion"/>
  </si>
  <si>
    <t>Foppa Fein O / Vielposten OL</t>
    <phoneticPr fontId="4" type="noConversion"/>
  </si>
  <si>
    <t>Staffelstarts 3x 10min Cresta See</t>
    <phoneticPr fontId="4" type="noConversion"/>
  </si>
  <si>
    <t>Uaul Grond Normal OL</t>
    <phoneticPr fontId="4" type="noConversion"/>
  </si>
  <si>
    <t>3 Schlaufen Kompass/Korridor/Relief Bonaduz</t>
    <phoneticPr fontId="4" type="noConversion"/>
  </si>
  <si>
    <t>Hangposten Ils Aults</t>
    <phoneticPr fontId="4" type="noConversion"/>
  </si>
  <si>
    <t>Mittel Trin</t>
    <phoneticPr fontId="4" type="noConversion"/>
  </si>
  <si>
    <t>Version 4 Programm Flims 2014</t>
    <phoneticPr fontId="4" type="noConversion"/>
  </si>
  <si>
    <t>Gross</t>
  </si>
  <si>
    <t>Julia</t>
  </si>
  <si>
    <t>julia.gross@gmx.ch</t>
  </si>
  <si>
    <t>Hauswirth</t>
  </si>
  <si>
    <t>Sabine</t>
  </si>
  <si>
    <t>sahauswirth@gmx.ch</t>
  </si>
  <si>
    <t>Teilnehmer TL Flims</t>
  </si>
  <si>
    <t>Dienstag-Donnerstag</t>
  </si>
  <si>
    <t>evtl. Trainings am Wochenende</t>
  </si>
  <si>
    <t>1-2 Tage, meldet sich, wenn sie das Programm hat</t>
  </si>
  <si>
    <t>Elite</t>
  </si>
  <si>
    <t>Junioren</t>
  </si>
  <si>
    <t>Aebersold</t>
  </si>
  <si>
    <t>Aebischer</t>
  </si>
  <si>
    <t>Bachmann</t>
  </si>
  <si>
    <t>Borner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</si>
</sst>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Verdana"/>
    </font>
    <font>
      <b/>
      <sz val="9"/>
      <color indexed="81"/>
      <name val="Tahoma"/>
    </font>
    <font>
      <sz val="9"/>
      <color indexed="81"/>
      <name val="Tahoma"/>
    </font>
    <font>
      <sz val="8"/>
      <name val="Verdana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2">
    <xf numFmtId="0" fontId="0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37" applyNumberFormat="0" applyAlignment="0" applyProtection="0"/>
    <xf numFmtId="0" fontId="12" fillId="30" borderId="38" applyNumberFormat="0" applyAlignment="0" applyProtection="0"/>
    <xf numFmtId="0" fontId="13" fillId="17" borderId="38" applyNumberFormat="0" applyAlignment="0" applyProtection="0"/>
    <xf numFmtId="0" fontId="14" fillId="0" borderId="39" applyNumberFormat="0" applyFill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31" borderId="0" applyNumberFormat="0" applyBorder="0" applyAlignment="0" applyProtection="0"/>
    <xf numFmtId="0" fontId="5" fillId="32" borderId="40" applyNumberFormat="0" applyFont="0" applyAlignment="0" applyProtection="0"/>
    <xf numFmtId="0" fontId="18" fillId="1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1" applyNumberFormat="0" applyFill="0" applyAlignment="0" applyProtection="0"/>
    <xf numFmtId="0" fontId="19" fillId="0" borderId="42" applyNumberFormat="0" applyFill="0" applyAlignment="0" applyProtection="0"/>
    <xf numFmtId="0" fontId="8" fillId="0" borderId="43" applyNumberFormat="0" applyFill="0" applyAlignment="0" applyProtection="0"/>
    <xf numFmtId="0" fontId="8" fillId="0" borderId="0" applyNumberFormat="0" applyFill="0" applyBorder="0" applyAlignment="0" applyProtection="0"/>
    <xf numFmtId="0" fontId="20" fillId="0" borderId="44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45" applyNumberFormat="0" applyAlignment="0" applyProtection="0"/>
  </cellStyleXfs>
  <cellXfs count="1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20" fontId="0" fillId="3" borderId="14" xfId="0" applyNumberFormat="1" applyFill="1" applyBorder="1" applyAlignment="1">
      <alignment horizontal="center" vertical="center" wrapText="1"/>
    </xf>
    <xf numFmtId="20" fontId="0" fillId="4" borderId="15" xfId="0" applyNumberFormat="1" applyFill="1" applyBorder="1" applyAlignment="1">
      <alignment horizontal="center" vertical="center" wrapText="1"/>
    </xf>
    <xf numFmtId="20" fontId="0" fillId="4" borderId="16" xfId="0" applyNumberFormat="1" applyFill="1" applyBorder="1" applyAlignment="1">
      <alignment horizontal="center" vertical="center" wrapText="1"/>
    </xf>
    <xf numFmtId="20" fontId="0" fillId="4" borderId="13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 wrapText="1"/>
    </xf>
    <xf numFmtId="20" fontId="0" fillId="3" borderId="21" xfId="0" applyNumberFormat="1" applyFill="1" applyBorder="1" applyAlignment="1">
      <alignment horizontal="center" vertical="center" wrapText="1"/>
    </xf>
    <xf numFmtId="20" fontId="0" fillId="4" borderId="22" xfId="0" applyNumberFormat="1" applyFill="1" applyBorder="1" applyAlignment="1">
      <alignment horizontal="center" vertical="center" wrapText="1"/>
    </xf>
    <xf numFmtId="20" fontId="0" fillId="4" borderId="23" xfId="0" applyNumberFormat="1" applyFill="1" applyBorder="1" applyAlignment="1">
      <alignment horizontal="center" vertical="center" wrapText="1"/>
    </xf>
    <xf numFmtId="20" fontId="0" fillId="4" borderId="24" xfId="0" applyNumberFormat="1" applyFill="1" applyBorder="1" applyAlignment="1">
      <alignment horizontal="center" vertical="center" wrapText="1"/>
    </xf>
    <xf numFmtId="20" fontId="0" fillId="4" borderId="25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/>
    </xf>
    <xf numFmtId="0" fontId="0" fillId="5" borderId="27" xfId="0" applyFill="1" applyBorder="1" applyAlignment="1">
      <alignment vertical="center" wrapText="1"/>
    </xf>
    <xf numFmtId="20" fontId="0" fillId="5" borderId="26" xfId="0" applyNumberFormat="1" applyFill="1" applyBorder="1" applyAlignment="1">
      <alignment horizontal="center" vertical="center" wrapText="1"/>
    </xf>
    <xf numFmtId="20" fontId="0" fillId="4" borderId="27" xfId="0" applyNumberFormat="1" applyFill="1" applyBorder="1" applyAlignment="1">
      <alignment vertical="center"/>
    </xf>
    <xf numFmtId="20" fontId="0" fillId="4" borderId="27" xfId="0" applyNumberFormat="1" applyFill="1" applyBorder="1" applyAlignment="1">
      <alignment horizontal="right" vertical="center"/>
    </xf>
    <xf numFmtId="20" fontId="0" fillId="4" borderId="28" xfId="0" applyNumberFormat="1" applyFill="1" applyBorder="1" applyAlignment="1">
      <alignment horizontal="center" vertical="center" wrapText="1"/>
    </xf>
    <xf numFmtId="20" fontId="0" fillId="5" borderId="27" xfId="0" applyNumberFormat="1" applyFill="1" applyBorder="1" applyAlignment="1">
      <alignment horizontal="center" vertical="center" wrapText="1"/>
    </xf>
    <xf numFmtId="20" fontId="0" fillId="4" borderId="2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20" fontId="0" fillId="2" borderId="9" xfId="0" applyNumberFormat="1" applyFill="1" applyBorder="1" applyAlignment="1">
      <alignment vertical="center" wrapText="1"/>
    </xf>
    <xf numFmtId="20" fontId="0" fillId="2" borderId="29" xfId="0" applyNumberFormat="1" applyFill="1" applyBorder="1" applyAlignment="1">
      <alignment vertical="center"/>
    </xf>
    <xf numFmtId="20" fontId="0" fillId="2" borderId="30" xfId="0" applyNumberFormat="1" applyFill="1" applyBorder="1" applyAlignment="1">
      <alignment vertical="center"/>
    </xf>
    <xf numFmtId="9" fontId="0" fillId="2" borderId="30" xfId="0" applyNumberFormat="1" applyFill="1" applyBorder="1" applyAlignment="1">
      <alignment vertical="center" wrapText="1"/>
    </xf>
    <xf numFmtId="9" fontId="0" fillId="4" borderId="31" xfId="0" applyNumberFormat="1" applyFill="1" applyBorder="1" applyAlignment="1">
      <alignment horizontal="center" vertical="center"/>
    </xf>
    <xf numFmtId="20" fontId="0" fillId="2" borderId="32" xfId="0" applyNumberFormat="1" applyFill="1" applyBorder="1" applyAlignment="1">
      <alignment vertical="center" wrapText="1"/>
    </xf>
    <xf numFmtId="20" fontId="0" fillId="4" borderId="20" xfId="0" applyNumberFormat="1" applyFill="1" applyBorder="1" applyAlignment="1">
      <alignment horizontal="center" vertical="center" wrapText="1"/>
    </xf>
    <xf numFmtId="0" fontId="0" fillId="3" borderId="19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20" fontId="0" fillId="3" borderId="2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20" fontId="0" fillId="2" borderId="0" xfId="0" applyNumberFormat="1" applyFill="1" applyBorder="1" applyAlignment="1">
      <alignment vertical="center" wrapText="1"/>
    </xf>
    <xf numFmtId="0" fontId="0" fillId="2" borderId="33" xfId="0" applyFill="1" applyBorder="1" applyAlignment="1">
      <alignment vertical="center"/>
    </xf>
    <xf numFmtId="20" fontId="0" fillId="2" borderId="33" xfId="0" applyNumberFormat="1" applyFill="1" applyBorder="1" applyAlignment="1">
      <alignment vertical="center" wrapText="1"/>
    </xf>
    <xf numFmtId="20" fontId="0" fillId="4" borderId="34" xfId="0" applyNumberFormat="1" applyFill="1" applyBorder="1" applyAlignment="1">
      <alignment horizontal="center" vertical="center" wrapText="1"/>
    </xf>
    <xf numFmtId="20" fontId="0" fillId="4" borderId="35" xfId="0" applyNumberFormat="1" applyFill="1" applyBorder="1" applyAlignment="1">
      <alignment vertical="center"/>
    </xf>
    <xf numFmtId="20" fontId="0" fillId="4" borderId="36" xfId="0" applyNumberFormat="1" applyFill="1" applyBorder="1" applyAlignment="1">
      <alignment vertical="center" wrapText="1"/>
    </xf>
    <xf numFmtId="20" fontId="0" fillId="4" borderId="3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 wrapText="1"/>
    </xf>
    <xf numFmtId="20" fontId="0" fillId="2" borderId="12" xfId="0" applyNumberFormat="1" applyFill="1" applyBorder="1" applyAlignment="1">
      <alignment vertical="center" wrapText="1"/>
    </xf>
    <xf numFmtId="0" fontId="0" fillId="2" borderId="27" xfId="0" applyFill="1" applyBorder="1" applyAlignment="1">
      <alignment vertical="center"/>
    </xf>
    <xf numFmtId="20" fontId="0" fillId="2" borderId="27" xfId="0" applyNumberFormat="1" applyFill="1" applyBorder="1" applyAlignment="1">
      <alignment vertical="center" wrapText="1"/>
    </xf>
    <xf numFmtId="9" fontId="0" fillId="2" borderId="27" xfId="0" applyNumberForma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9" fontId="0" fillId="5" borderId="12" xfId="0" applyNumberFormat="1" applyFill="1" applyBorder="1" applyAlignment="1">
      <alignment vertical="center" wrapText="1"/>
    </xf>
    <xf numFmtId="20" fontId="0" fillId="5" borderId="28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3" fillId="0" borderId="0" xfId="0" applyFont="1"/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" fillId="0" borderId="0" xfId="0" applyFont="1"/>
    <xf numFmtId="0" fontId="23" fillId="0" borderId="0" xfId="0" applyNumberFormat="1" applyFont="1" applyFill="1" applyBorder="1" applyAlignment="1">
      <alignment horizontal="center"/>
    </xf>
    <xf numFmtId="0" fontId="23" fillId="7" borderId="0" xfId="0" applyNumberFormat="1" applyFont="1" applyFill="1" applyBorder="1" applyAlignment="1">
      <alignment horizontal="center"/>
    </xf>
    <xf numFmtId="0" fontId="23" fillId="0" borderId="0" xfId="0" applyFont="1" applyBorder="1"/>
    <xf numFmtId="14" fontId="23" fillId="0" borderId="0" xfId="0" applyNumberFormat="1" applyFont="1" applyBorder="1"/>
    <xf numFmtId="0" fontId="0" fillId="0" borderId="0" xfId="0" applyBorder="1"/>
    <xf numFmtId="0" fontId="1" fillId="0" borderId="10" xfId="0" applyFont="1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" fillId="7" borderId="10" xfId="0" applyFont="1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0" xfId="0" applyFill="1" applyBorder="1" applyAlignment="1">
      <alignment vertical="top" wrapText="1"/>
    </xf>
    <xf numFmtId="0" fontId="0" fillId="7" borderId="12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8" borderId="10" xfId="0" applyFill="1" applyBorder="1" applyAlignment="1">
      <alignment vertical="top" wrapText="1"/>
    </xf>
    <xf numFmtId="0" fontId="0" fillId="8" borderId="12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1" fillId="7" borderId="10" xfId="0" applyFont="1" applyFill="1" applyBorder="1" applyAlignment="1">
      <alignment vertical="top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9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4" fontId="0" fillId="2" borderId="12" xfId="0" applyNumberFormat="1" applyFill="1" applyBorder="1" applyAlignment="1">
      <alignment horizontal="center" vertical="center" wrapText="1"/>
    </xf>
    <xf numFmtId="164" fontId="0" fillId="2" borderId="11" xfId="0" applyNumberForma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2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Eingabe" xfId="27"/>
    <cellStyle name="Ergebnis" xfId="28"/>
    <cellStyle name="Erklärender Text" xfId="29"/>
    <cellStyle name="Gut" xfId="30"/>
    <cellStyle name="Neutral" xfId="31"/>
    <cellStyle name="Notiz" xfId="32"/>
    <cellStyle name="Schlecht" xfId="33"/>
    <cellStyle name="Standard" xfId="0" builtinId="0"/>
    <cellStyle name="Überschrift" xfId="34"/>
    <cellStyle name="Überschrift 1" xfId="35"/>
    <cellStyle name="Überschrift 2" xfId="36"/>
    <cellStyle name="Überschrift 3" xfId="37"/>
    <cellStyle name="Überschrift 4" xfId="38"/>
    <cellStyle name="Verknüpfte Zelle" xfId="39"/>
    <cellStyle name="Warnender Text" xfId="40"/>
    <cellStyle name="Zelle überprüfen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88900</xdr:colOff>
      <xdr:row>0</xdr:row>
      <xdr:rowOff>609600</xdr:rowOff>
    </xdr:to>
    <xdr:pic>
      <xdr:nvPicPr>
        <xdr:cNvPr id="1127" name="Picture 2" descr="so_logo_team_4f_cmy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192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hauswirth@gmx.ch" TargetMode="External"/><Relationship Id="rId1" Type="http://schemas.openxmlformats.org/officeDocument/2006/relationships/hyperlink" Target="mailto:julia.gross@gmx.ch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5"/>
  <sheetViews>
    <sheetView tabSelected="1" topLeftCell="A10" zoomScale="80" zoomScaleNormal="60" zoomScaleSheetLayoutView="70" zoomScalePageLayoutView="60" workbookViewId="0">
      <selection activeCell="A2" sqref="A2"/>
    </sheetView>
  </sheetViews>
  <sheetFormatPr baseColWidth="10" defaultColWidth="11.44140625" defaultRowHeight="13.2" x14ac:dyDescent="0.25"/>
  <cols>
    <col min="1" max="1" width="7.109375" style="2" customWidth="1"/>
    <col min="2" max="2" width="7.6640625" style="2" customWidth="1"/>
    <col min="3" max="30" width="8.77734375" style="2" customWidth="1"/>
    <col min="31" max="31" width="4.44140625" style="2" customWidth="1"/>
    <col min="32" max="32" width="5.44140625" style="2" customWidth="1"/>
    <col min="33" max="33" width="20.33203125" style="2" customWidth="1"/>
    <col min="34" max="16384" width="11.44140625" style="2"/>
  </cols>
  <sheetData>
    <row r="1" spans="1:31" ht="51.75" customHeight="1" x14ac:dyDescent="0.25">
      <c r="A1" s="119" t="s">
        <v>131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</row>
    <row r="2" spans="1:31" ht="13.8" thickBot="1" x14ac:dyDescent="0.3"/>
    <row r="3" spans="1:31" s="9" customFormat="1" ht="15" customHeight="1" thickBot="1" x14ac:dyDescent="0.3">
      <c r="A3" s="3" t="s">
        <v>52</v>
      </c>
      <c r="B3" s="4"/>
      <c r="C3" s="5" t="s">
        <v>53</v>
      </c>
      <c r="D3" s="6" t="s">
        <v>54</v>
      </c>
      <c r="E3" s="7" t="s">
        <v>55</v>
      </c>
      <c r="F3" s="8" t="s">
        <v>56</v>
      </c>
      <c r="G3" s="5" t="s">
        <v>53</v>
      </c>
      <c r="H3" s="6" t="s">
        <v>54</v>
      </c>
      <c r="I3" s="7" t="s">
        <v>55</v>
      </c>
      <c r="J3" s="8" t="s">
        <v>56</v>
      </c>
      <c r="K3" s="5" t="s">
        <v>53</v>
      </c>
      <c r="L3" s="6" t="s">
        <v>54</v>
      </c>
      <c r="M3" s="7" t="s">
        <v>55</v>
      </c>
      <c r="N3" s="8" t="s">
        <v>56</v>
      </c>
      <c r="O3" s="5" t="s">
        <v>53</v>
      </c>
      <c r="P3" s="6" t="s">
        <v>54</v>
      </c>
      <c r="Q3" s="7" t="s">
        <v>55</v>
      </c>
      <c r="R3" s="8" t="s">
        <v>56</v>
      </c>
      <c r="S3" s="5" t="s">
        <v>53</v>
      </c>
      <c r="T3" s="6" t="s">
        <v>54</v>
      </c>
      <c r="U3" s="7" t="s">
        <v>55</v>
      </c>
      <c r="V3" s="8" t="s">
        <v>56</v>
      </c>
      <c r="W3" s="5" t="s">
        <v>53</v>
      </c>
      <c r="X3" s="6" t="s">
        <v>54</v>
      </c>
      <c r="Y3" s="7" t="s">
        <v>55</v>
      </c>
      <c r="Z3" s="8" t="s">
        <v>56</v>
      </c>
      <c r="AA3" s="5" t="s">
        <v>53</v>
      </c>
      <c r="AB3" s="6" t="s">
        <v>54</v>
      </c>
      <c r="AC3" s="7" t="s">
        <v>55</v>
      </c>
      <c r="AD3" s="8" t="s">
        <v>56</v>
      </c>
    </row>
    <row r="4" spans="1:31" ht="15" customHeight="1" x14ac:dyDescent="0.25">
      <c r="A4" s="10" t="s">
        <v>57</v>
      </c>
      <c r="B4" s="11">
        <v>40</v>
      </c>
      <c r="C4" s="106" t="s">
        <v>58</v>
      </c>
      <c r="D4" s="107"/>
      <c r="E4" s="107"/>
      <c r="F4" s="108"/>
      <c r="G4" s="106" t="s">
        <v>59</v>
      </c>
      <c r="H4" s="107"/>
      <c r="I4" s="107"/>
      <c r="J4" s="108"/>
      <c r="K4" s="106" t="s">
        <v>60</v>
      </c>
      <c r="L4" s="107"/>
      <c r="M4" s="107"/>
      <c r="N4" s="108"/>
      <c r="O4" s="106" t="s">
        <v>61</v>
      </c>
      <c r="P4" s="107"/>
      <c r="Q4" s="107"/>
      <c r="R4" s="108"/>
      <c r="S4" s="106" t="s">
        <v>62</v>
      </c>
      <c r="T4" s="107"/>
      <c r="U4" s="107"/>
      <c r="V4" s="108"/>
      <c r="W4" s="106" t="s">
        <v>63</v>
      </c>
      <c r="X4" s="107"/>
      <c r="Y4" s="107"/>
      <c r="Z4" s="108"/>
      <c r="AA4" s="106" t="s">
        <v>88</v>
      </c>
      <c r="AB4" s="107"/>
      <c r="AC4" s="107"/>
      <c r="AD4" s="108"/>
    </row>
    <row r="5" spans="1:31" ht="15" customHeight="1" thickBot="1" x14ac:dyDescent="0.3">
      <c r="A5" s="12"/>
      <c r="B5" s="13"/>
      <c r="C5" s="109">
        <v>41911</v>
      </c>
      <c r="D5" s="110"/>
      <c r="E5" s="110"/>
      <c r="F5" s="111"/>
      <c r="G5" s="109">
        <f>C5+1</f>
        <v>41912</v>
      </c>
      <c r="H5" s="110"/>
      <c r="I5" s="110"/>
      <c r="J5" s="111"/>
      <c r="K5" s="109">
        <f>G5+1</f>
        <v>41913</v>
      </c>
      <c r="L5" s="110"/>
      <c r="M5" s="110"/>
      <c r="N5" s="111"/>
      <c r="O5" s="109">
        <f>K5+1</f>
        <v>41914</v>
      </c>
      <c r="P5" s="110"/>
      <c r="Q5" s="110"/>
      <c r="R5" s="111"/>
      <c r="S5" s="109">
        <f>O5+1</f>
        <v>41915</v>
      </c>
      <c r="T5" s="110"/>
      <c r="U5" s="110"/>
      <c r="V5" s="111"/>
      <c r="W5" s="109">
        <f>S5+1</f>
        <v>41916</v>
      </c>
      <c r="X5" s="110"/>
      <c r="Y5" s="110"/>
      <c r="Z5" s="111"/>
      <c r="AA5" s="109">
        <f>W5+1</f>
        <v>41917</v>
      </c>
      <c r="AB5" s="110"/>
      <c r="AC5" s="110"/>
      <c r="AD5" s="111"/>
    </row>
    <row r="6" spans="1:31" ht="15" customHeight="1" x14ac:dyDescent="0.25">
      <c r="A6" s="77" t="s">
        <v>89</v>
      </c>
      <c r="B6" s="15" t="s">
        <v>65</v>
      </c>
      <c r="C6" s="16"/>
      <c r="D6" s="17"/>
      <c r="E6" s="18"/>
      <c r="F6" s="19"/>
      <c r="G6" s="16"/>
      <c r="H6" s="17"/>
      <c r="I6" s="18"/>
      <c r="J6" s="19"/>
      <c r="K6" s="16"/>
      <c r="L6" s="17"/>
      <c r="M6" s="18"/>
      <c r="N6" s="19"/>
      <c r="O6" s="16"/>
      <c r="P6" s="17"/>
      <c r="Q6" s="18"/>
      <c r="R6" s="19"/>
      <c r="S6" s="16"/>
      <c r="T6" s="17"/>
      <c r="U6" s="18"/>
      <c r="V6" s="19"/>
      <c r="W6" s="16"/>
      <c r="X6" s="17"/>
      <c r="Y6" s="18"/>
      <c r="Z6" s="19"/>
      <c r="AA6" s="16"/>
      <c r="AB6" s="17"/>
      <c r="AC6" s="18"/>
      <c r="AD6" s="19"/>
    </row>
    <row r="7" spans="1:31" s="22" customFormat="1" ht="54" customHeight="1" thickBot="1" x14ac:dyDescent="0.3">
      <c r="A7" s="20"/>
      <c r="B7" s="21" t="s">
        <v>66</v>
      </c>
      <c r="C7" s="92"/>
      <c r="D7" s="90"/>
      <c r="E7" s="90"/>
      <c r="F7" s="91"/>
      <c r="G7" s="92"/>
      <c r="H7" s="90"/>
      <c r="I7" s="90"/>
      <c r="J7" s="91"/>
      <c r="K7" s="92"/>
      <c r="L7" s="90"/>
      <c r="M7" s="90"/>
      <c r="N7" s="91"/>
      <c r="O7" s="92"/>
      <c r="P7" s="90"/>
      <c r="Q7" s="90"/>
      <c r="R7" s="91"/>
      <c r="S7" s="89" t="s">
        <v>90</v>
      </c>
      <c r="T7" s="90"/>
      <c r="U7" s="90"/>
      <c r="V7" s="91"/>
      <c r="W7" s="89" t="s">
        <v>91</v>
      </c>
      <c r="X7" s="90"/>
      <c r="Y7" s="90"/>
      <c r="Z7" s="91"/>
      <c r="AA7" s="115" t="s">
        <v>92</v>
      </c>
      <c r="AB7" s="116"/>
      <c r="AC7" s="116"/>
      <c r="AD7" s="117"/>
    </row>
    <row r="8" spans="1:31" ht="15" customHeight="1" x14ac:dyDescent="0.25">
      <c r="A8" s="23" t="s">
        <v>67</v>
      </c>
      <c r="B8" s="24" t="s">
        <v>65</v>
      </c>
      <c r="C8" s="16"/>
      <c r="D8" s="17"/>
      <c r="E8" s="18"/>
      <c r="F8" s="19"/>
      <c r="G8" s="16"/>
      <c r="H8" s="17"/>
      <c r="I8" s="18"/>
      <c r="J8" s="19"/>
      <c r="K8" s="16"/>
      <c r="L8" s="17"/>
      <c r="M8" s="18"/>
      <c r="N8" s="19"/>
      <c r="O8" s="16"/>
      <c r="P8" s="17"/>
      <c r="Q8" s="18"/>
      <c r="R8" s="19"/>
      <c r="S8" s="16"/>
      <c r="T8" s="17"/>
      <c r="U8" s="18"/>
      <c r="V8" s="19"/>
      <c r="W8" s="16"/>
      <c r="X8" s="17"/>
      <c r="Y8" s="18"/>
      <c r="Z8" s="19"/>
      <c r="AA8" s="16"/>
      <c r="AB8" s="17"/>
      <c r="AC8" s="18"/>
      <c r="AD8" s="19"/>
    </row>
    <row r="9" spans="1:31" s="22" customFormat="1" ht="24.75" customHeight="1" thickBot="1" x14ac:dyDescent="0.3">
      <c r="A9" s="25"/>
      <c r="B9" s="26" t="s">
        <v>66</v>
      </c>
      <c r="C9" s="92"/>
      <c r="D9" s="90"/>
      <c r="E9" s="90"/>
      <c r="F9" s="91"/>
      <c r="G9" s="92"/>
      <c r="H9" s="90"/>
      <c r="I9" s="90"/>
      <c r="J9" s="91"/>
      <c r="K9" s="92"/>
      <c r="L9" s="90"/>
      <c r="M9" s="90"/>
      <c r="N9" s="91"/>
      <c r="O9" s="92"/>
      <c r="P9" s="90"/>
      <c r="Q9" s="90"/>
      <c r="R9" s="91"/>
      <c r="S9" s="92"/>
      <c r="T9" s="90"/>
      <c r="U9" s="90"/>
      <c r="V9" s="91"/>
      <c r="W9" s="92"/>
      <c r="X9" s="90"/>
      <c r="Y9" s="90"/>
      <c r="Z9" s="91"/>
      <c r="AA9" s="92"/>
      <c r="AB9" s="90"/>
      <c r="AC9" s="90"/>
      <c r="AD9" s="91"/>
    </row>
    <row r="10" spans="1:31" ht="15" customHeight="1" x14ac:dyDescent="0.25">
      <c r="A10" s="14" t="s">
        <v>68</v>
      </c>
      <c r="B10" s="15" t="s">
        <v>65</v>
      </c>
      <c r="C10" s="16"/>
      <c r="D10" s="17"/>
      <c r="E10" s="18"/>
      <c r="F10" s="19"/>
      <c r="G10" s="16"/>
      <c r="H10" s="17"/>
      <c r="I10" s="18"/>
      <c r="J10" s="19"/>
      <c r="K10" s="16"/>
      <c r="L10" s="17"/>
      <c r="M10" s="18"/>
      <c r="N10" s="19"/>
      <c r="O10" s="16"/>
      <c r="P10" s="17"/>
      <c r="Q10" s="18"/>
      <c r="R10" s="19"/>
      <c r="S10" s="16"/>
      <c r="T10" s="17"/>
      <c r="U10" s="18"/>
      <c r="V10" s="19"/>
      <c r="W10" s="16"/>
      <c r="X10" s="17"/>
      <c r="Y10" s="18"/>
      <c r="Z10" s="19"/>
      <c r="AA10" s="16"/>
      <c r="AB10" s="17"/>
      <c r="AC10" s="18"/>
      <c r="AD10" s="19"/>
    </row>
    <row r="11" spans="1:31" s="22" customFormat="1" ht="53.25" customHeight="1" thickBot="1" x14ac:dyDescent="0.3">
      <c r="A11" s="20"/>
      <c r="B11" s="21" t="s">
        <v>66</v>
      </c>
      <c r="C11" s="92"/>
      <c r="D11" s="90"/>
      <c r="E11" s="90"/>
      <c r="F11" s="91"/>
      <c r="G11" s="92"/>
      <c r="H11" s="90"/>
      <c r="I11" s="90"/>
      <c r="J11" s="91"/>
      <c r="K11" s="92"/>
      <c r="L11" s="90"/>
      <c r="M11" s="90"/>
      <c r="N11" s="91"/>
      <c r="O11" s="89" t="s">
        <v>94</v>
      </c>
      <c r="P11" s="90"/>
      <c r="Q11" s="90"/>
      <c r="R11" s="91"/>
      <c r="S11" s="89" t="s">
        <v>93</v>
      </c>
      <c r="T11" s="90"/>
      <c r="U11" s="90"/>
      <c r="V11" s="91"/>
      <c r="W11" s="89" t="s">
        <v>98</v>
      </c>
      <c r="X11" s="90"/>
      <c r="Y11" s="90"/>
      <c r="Z11" s="91"/>
      <c r="AA11" s="89" t="s">
        <v>99</v>
      </c>
      <c r="AB11" s="90"/>
      <c r="AC11" s="90"/>
      <c r="AD11" s="91"/>
    </row>
    <row r="12" spans="1:31" ht="15" customHeight="1" x14ac:dyDescent="0.25">
      <c r="A12" s="23" t="s">
        <v>69</v>
      </c>
      <c r="B12" s="24" t="s">
        <v>65</v>
      </c>
      <c r="C12" s="16"/>
      <c r="D12" s="17"/>
      <c r="E12" s="18"/>
      <c r="F12" s="19"/>
      <c r="G12" s="16"/>
      <c r="H12" s="17"/>
      <c r="I12" s="18"/>
      <c r="J12" s="19"/>
      <c r="K12" s="16"/>
      <c r="L12" s="17"/>
      <c r="M12" s="18"/>
      <c r="N12" s="19"/>
      <c r="O12" s="16"/>
      <c r="P12" s="17"/>
      <c r="Q12" s="18"/>
      <c r="R12" s="19"/>
      <c r="S12" s="16"/>
      <c r="T12" s="17"/>
      <c r="U12" s="18"/>
      <c r="V12" s="19"/>
      <c r="W12" s="16"/>
      <c r="X12" s="17"/>
      <c r="Y12" s="18"/>
      <c r="Z12" s="19"/>
      <c r="AA12" s="16"/>
      <c r="AB12" s="17"/>
      <c r="AC12" s="18"/>
      <c r="AD12" s="19"/>
    </row>
    <row r="13" spans="1:31" s="22" customFormat="1" ht="24.75" customHeight="1" thickBot="1" x14ac:dyDescent="0.3">
      <c r="A13" s="25"/>
      <c r="B13" s="26" t="s">
        <v>66</v>
      </c>
      <c r="C13" s="92"/>
      <c r="D13" s="90"/>
      <c r="E13" s="90"/>
      <c r="F13" s="91"/>
      <c r="G13" s="92"/>
      <c r="H13" s="90"/>
      <c r="I13" s="90"/>
      <c r="J13" s="91"/>
      <c r="K13" s="89"/>
      <c r="L13" s="90"/>
      <c r="M13" s="90"/>
      <c r="N13" s="91"/>
      <c r="O13" s="89"/>
      <c r="P13" s="90"/>
      <c r="Q13" s="90"/>
      <c r="R13" s="91"/>
      <c r="S13" s="89"/>
      <c r="T13" s="90"/>
      <c r="U13" s="90"/>
      <c r="V13" s="91"/>
      <c r="W13" s="89"/>
      <c r="X13" s="90"/>
      <c r="Y13" s="90"/>
      <c r="Z13" s="91"/>
      <c r="AA13" s="89"/>
      <c r="AB13" s="90"/>
      <c r="AC13" s="90"/>
      <c r="AD13" s="91"/>
    </row>
    <row r="14" spans="1:31" ht="15" customHeight="1" x14ac:dyDescent="0.25">
      <c r="A14" s="27" t="s">
        <v>70</v>
      </c>
      <c r="B14" s="28"/>
      <c r="C14" s="29">
        <f>C6+C8+C10+C12</f>
        <v>0</v>
      </c>
      <c r="D14" s="30">
        <f>D6+D8+D10+D12</f>
        <v>0</v>
      </c>
      <c r="E14" s="31">
        <f>E6+E8+E10+E12</f>
        <v>0</v>
      </c>
      <c r="F14" s="32">
        <f>F6+F8+F10+F12</f>
        <v>0</v>
      </c>
      <c r="G14" s="29">
        <f t="shared" ref="G14:AC14" si="0">G6+G8+G10+G12</f>
        <v>0</v>
      </c>
      <c r="H14" s="30">
        <f t="shared" si="0"/>
        <v>0</v>
      </c>
      <c r="I14" s="31">
        <f t="shared" si="0"/>
        <v>0</v>
      </c>
      <c r="J14" s="32">
        <f t="shared" si="0"/>
        <v>0</v>
      </c>
      <c r="K14" s="29">
        <f t="shared" si="0"/>
        <v>0</v>
      </c>
      <c r="L14" s="30">
        <f t="shared" si="0"/>
        <v>0</v>
      </c>
      <c r="M14" s="31">
        <f t="shared" si="0"/>
        <v>0</v>
      </c>
      <c r="N14" s="32">
        <f t="shared" si="0"/>
        <v>0</v>
      </c>
      <c r="O14" s="29">
        <f t="shared" si="0"/>
        <v>0</v>
      </c>
      <c r="P14" s="30">
        <f t="shared" si="0"/>
        <v>0</v>
      </c>
      <c r="Q14" s="31">
        <f t="shared" si="0"/>
        <v>0</v>
      </c>
      <c r="R14" s="32">
        <f t="shared" si="0"/>
        <v>0</v>
      </c>
      <c r="S14" s="29">
        <f t="shared" si="0"/>
        <v>0</v>
      </c>
      <c r="T14" s="30">
        <f t="shared" si="0"/>
        <v>0</v>
      </c>
      <c r="U14" s="31">
        <f t="shared" si="0"/>
        <v>0</v>
      </c>
      <c r="V14" s="32">
        <f t="shared" si="0"/>
        <v>0</v>
      </c>
      <c r="W14" s="29">
        <f t="shared" si="0"/>
        <v>0</v>
      </c>
      <c r="X14" s="30">
        <f t="shared" si="0"/>
        <v>0</v>
      </c>
      <c r="Y14" s="31">
        <f t="shared" si="0"/>
        <v>0</v>
      </c>
      <c r="Z14" s="32">
        <f>Z6+Z8+Z10+Z12</f>
        <v>0</v>
      </c>
      <c r="AA14" s="29">
        <f t="shared" si="0"/>
        <v>0</v>
      </c>
      <c r="AB14" s="30">
        <f t="shared" si="0"/>
        <v>0</v>
      </c>
      <c r="AC14" s="31">
        <f t="shared" si="0"/>
        <v>0</v>
      </c>
      <c r="AD14" s="33">
        <f>AD6+AD8+AD10+AD12</f>
        <v>0</v>
      </c>
    </row>
    <row r="15" spans="1:31" ht="15" customHeight="1" thickBot="1" x14ac:dyDescent="0.3">
      <c r="A15" s="34" t="s">
        <v>71</v>
      </c>
      <c r="B15" s="35"/>
      <c r="C15" s="36">
        <f>C14+D14+E14+F14</f>
        <v>0</v>
      </c>
      <c r="D15" s="37"/>
      <c r="E15" s="38" t="s">
        <v>72</v>
      </c>
      <c r="F15" s="39">
        <f>D14+E14+F14</f>
        <v>0</v>
      </c>
      <c r="G15" s="40">
        <f>G14+H14+I14+J14</f>
        <v>0</v>
      </c>
      <c r="H15" s="37"/>
      <c r="I15" s="38" t="s">
        <v>72</v>
      </c>
      <c r="J15" s="41">
        <f>H14+I14+J14</f>
        <v>0</v>
      </c>
      <c r="K15" s="36">
        <f>K14+L14+M14+N14</f>
        <v>0</v>
      </c>
      <c r="L15" s="37"/>
      <c r="M15" s="38" t="s">
        <v>72</v>
      </c>
      <c r="N15" s="39">
        <f>L14+M14+N14</f>
        <v>0</v>
      </c>
      <c r="O15" s="40">
        <f>O14+P14+Q14+R14</f>
        <v>0</v>
      </c>
      <c r="P15" s="37"/>
      <c r="Q15" s="38" t="s">
        <v>72</v>
      </c>
      <c r="R15" s="41">
        <f>P14+Q14+R14</f>
        <v>0</v>
      </c>
      <c r="S15" s="36">
        <f>S14+T14+U14+V14</f>
        <v>0</v>
      </c>
      <c r="T15" s="37"/>
      <c r="U15" s="38" t="s">
        <v>72</v>
      </c>
      <c r="V15" s="39">
        <f>T14+U14+V14</f>
        <v>0</v>
      </c>
      <c r="W15" s="40">
        <f>W14+X14+Y14+Z14</f>
        <v>0</v>
      </c>
      <c r="X15" s="37"/>
      <c r="Y15" s="38" t="s">
        <v>72</v>
      </c>
      <c r="Z15" s="41">
        <f>X14+Y14+Z14</f>
        <v>0</v>
      </c>
      <c r="AA15" s="36">
        <f>AA14+AB14+AC14+AD14</f>
        <v>0</v>
      </c>
      <c r="AB15" s="37"/>
      <c r="AC15" s="38" t="s">
        <v>72</v>
      </c>
      <c r="AD15" s="39">
        <f>AB14+AC14+AD14</f>
        <v>0</v>
      </c>
    </row>
    <row r="16" spans="1:31" ht="15" customHeight="1" thickBot="1" x14ac:dyDescent="0.3">
      <c r="A16" s="42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5" t="s">
        <v>73</v>
      </c>
      <c r="T16" s="46"/>
      <c r="U16" s="47"/>
      <c r="V16" s="48" t="e">
        <f>AA16/AD17</f>
        <v>#DIV/0!</v>
      </c>
      <c r="W16" s="27" t="s">
        <v>74</v>
      </c>
      <c r="X16" s="49"/>
      <c r="Y16" s="49"/>
      <c r="Z16" s="49"/>
      <c r="AA16" s="50">
        <f>E14+I14+M14+Q14+U14+Y14+AC14</f>
        <v>0</v>
      </c>
      <c r="AB16" s="51" t="s">
        <v>75</v>
      </c>
      <c r="AC16" s="52"/>
      <c r="AD16" s="53">
        <f>C14+G14+K14+O14+S14+W14+AA14</f>
        <v>0</v>
      </c>
    </row>
    <row r="17" spans="1:33" ht="15" customHeight="1" thickBot="1" x14ac:dyDescent="0.3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45" t="s">
        <v>76</v>
      </c>
      <c r="T17" s="46"/>
      <c r="U17" s="47"/>
      <c r="V17" s="48" t="e">
        <f>AA17/AD17</f>
        <v>#DIV/0!</v>
      </c>
      <c r="W17" s="57" t="s">
        <v>77</v>
      </c>
      <c r="X17" s="58"/>
      <c r="Y17" s="58"/>
      <c r="Z17" s="58"/>
      <c r="AA17" s="59">
        <f>F14+J14+N14+R14+V14+Z14+AD14</f>
        <v>0</v>
      </c>
      <c r="AB17" s="60" t="s">
        <v>78</v>
      </c>
      <c r="AC17" s="61"/>
      <c r="AD17" s="62">
        <f>F15+J15+N15+R15+V15+Z15+AD15</f>
        <v>0</v>
      </c>
      <c r="AE17" s="1"/>
    </row>
    <row r="18" spans="1:33" ht="15" customHeight="1" thickBot="1" x14ac:dyDescent="0.3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4"/>
      <c r="P18" s="64"/>
      <c r="Q18" s="64"/>
      <c r="R18" s="64"/>
      <c r="S18" s="45" t="s">
        <v>79</v>
      </c>
      <c r="T18" s="46"/>
      <c r="U18" s="47"/>
      <c r="V18" s="48" t="e">
        <f>AA18/AD17</f>
        <v>#DIV/0!</v>
      </c>
      <c r="W18" s="66" t="s">
        <v>80</v>
      </c>
      <c r="X18" s="67"/>
      <c r="Y18" s="67"/>
      <c r="Z18" s="68"/>
      <c r="AA18" s="39">
        <f>AA16+AA17</f>
        <v>0</v>
      </c>
      <c r="AB18" s="69" t="s">
        <v>81</v>
      </c>
      <c r="AC18" s="70"/>
      <c r="AD18" s="71">
        <f>C15+G15+K15+O15+S15+W15+AA15</f>
        <v>0</v>
      </c>
    </row>
    <row r="19" spans="1:33" ht="13.8" thickBot="1" x14ac:dyDescent="0.3"/>
    <row r="20" spans="1:33" ht="13.8" thickBot="1" x14ac:dyDescent="0.3">
      <c r="A20" s="3" t="s">
        <v>52</v>
      </c>
      <c r="B20" s="4"/>
      <c r="C20" s="5" t="s">
        <v>53</v>
      </c>
      <c r="D20" s="6" t="s">
        <v>54</v>
      </c>
      <c r="E20" s="7" t="s">
        <v>55</v>
      </c>
      <c r="F20" s="8" t="s">
        <v>56</v>
      </c>
      <c r="G20" s="5" t="s">
        <v>53</v>
      </c>
      <c r="H20" s="6" t="s">
        <v>54</v>
      </c>
      <c r="I20" s="7" t="s">
        <v>55</v>
      </c>
      <c r="J20" s="8" t="s">
        <v>56</v>
      </c>
      <c r="K20" s="5" t="s">
        <v>53</v>
      </c>
      <c r="L20" s="6" t="s">
        <v>54</v>
      </c>
      <c r="M20" s="7" t="s">
        <v>55</v>
      </c>
      <c r="N20" s="8" t="s">
        <v>56</v>
      </c>
      <c r="O20" s="5" t="s">
        <v>53</v>
      </c>
      <c r="P20" s="6" t="s">
        <v>54</v>
      </c>
      <c r="Q20" s="7" t="s">
        <v>55</v>
      </c>
      <c r="R20" s="8" t="s">
        <v>56</v>
      </c>
      <c r="S20" s="5" t="s">
        <v>53</v>
      </c>
      <c r="T20" s="6" t="s">
        <v>54</v>
      </c>
      <c r="U20" s="7" t="s">
        <v>55</v>
      </c>
      <c r="V20" s="8" t="s">
        <v>56</v>
      </c>
      <c r="W20" s="5" t="s">
        <v>53</v>
      </c>
      <c r="X20" s="6" t="s">
        <v>54</v>
      </c>
      <c r="Y20" s="7" t="s">
        <v>55</v>
      </c>
      <c r="Z20" s="8" t="s">
        <v>56</v>
      </c>
      <c r="AA20" s="5" t="s">
        <v>53</v>
      </c>
      <c r="AB20" s="6" t="s">
        <v>54</v>
      </c>
      <c r="AC20" s="7" t="s">
        <v>55</v>
      </c>
      <c r="AD20" s="8" t="s">
        <v>56</v>
      </c>
    </row>
    <row r="21" spans="1:33" ht="12.45" customHeight="1" x14ac:dyDescent="0.25">
      <c r="A21" s="10" t="s">
        <v>57</v>
      </c>
      <c r="B21" s="11">
        <v>41</v>
      </c>
      <c r="C21" s="106" t="s">
        <v>58</v>
      </c>
      <c r="D21" s="107"/>
      <c r="E21" s="107"/>
      <c r="F21" s="108"/>
      <c r="G21" s="106" t="s">
        <v>59</v>
      </c>
      <c r="H21" s="107"/>
      <c r="I21" s="107"/>
      <c r="J21" s="108"/>
      <c r="K21" s="106" t="s">
        <v>60</v>
      </c>
      <c r="L21" s="107"/>
      <c r="M21" s="107"/>
      <c r="N21" s="108"/>
      <c r="O21" s="106" t="s">
        <v>61</v>
      </c>
      <c r="P21" s="107"/>
      <c r="Q21" s="107"/>
      <c r="R21" s="108"/>
      <c r="S21" s="106" t="s">
        <v>62</v>
      </c>
      <c r="T21" s="107"/>
      <c r="U21" s="107"/>
      <c r="V21" s="108"/>
      <c r="W21" s="106" t="s">
        <v>63</v>
      </c>
      <c r="X21" s="107"/>
      <c r="Y21" s="107"/>
      <c r="Z21" s="108"/>
      <c r="AA21" s="106" t="s">
        <v>88</v>
      </c>
      <c r="AB21" s="107"/>
      <c r="AC21" s="107"/>
      <c r="AD21" s="108"/>
    </row>
    <row r="22" spans="1:33" ht="13.8" thickBot="1" x14ac:dyDescent="0.3">
      <c r="A22" s="12"/>
      <c r="B22" s="13"/>
      <c r="C22" s="109">
        <f>AA5+1</f>
        <v>41918</v>
      </c>
      <c r="D22" s="110"/>
      <c r="E22" s="110"/>
      <c r="F22" s="111"/>
      <c r="G22" s="109">
        <f>C22+1</f>
        <v>41919</v>
      </c>
      <c r="H22" s="110"/>
      <c r="I22" s="110"/>
      <c r="J22" s="111"/>
      <c r="K22" s="109">
        <f>G22+1</f>
        <v>41920</v>
      </c>
      <c r="L22" s="110"/>
      <c r="M22" s="110"/>
      <c r="N22" s="111"/>
      <c r="O22" s="109">
        <f>K22+1</f>
        <v>41921</v>
      </c>
      <c r="P22" s="110"/>
      <c r="Q22" s="110"/>
      <c r="R22" s="111"/>
      <c r="S22" s="109">
        <f>O22+1</f>
        <v>41922</v>
      </c>
      <c r="T22" s="110"/>
      <c r="U22" s="110"/>
      <c r="V22" s="111"/>
      <c r="W22" s="109">
        <f>S22+1</f>
        <v>41923</v>
      </c>
      <c r="X22" s="110"/>
      <c r="Y22" s="110"/>
      <c r="Z22" s="111"/>
      <c r="AA22" s="109">
        <f>W22+1</f>
        <v>41924</v>
      </c>
      <c r="AB22" s="110"/>
      <c r="AC22" s="110"/>
      <c r="AD22" s="111"/>
    </row>
    <row r="23" spans="1:33" x14ac:dyDescent="0.25">
      <c r="A23" s="14" t="s">
        <v>64</v>
      </c>
      <c r="B23" s="15" t="s">
        <v>65</v>
      </c>
      <c r="C23" s="16"/>
      <c r="D23" s="17"/>
      <c r="E23" s="18"/>
      <c r="F23" s="19"/>
      <c r="G23" s="16"/>
      <c r="H23" s="17">
        <v>2.4305555555555556E-2</v>
      </c>
      <c r="I23" s="18"/>
      <c r="J23" s="19">
        <v>8.3333333333333332E-3</v>
      </c>
      <c r="K23" s="16"/>
      <c r="L23" s="17">
        <v>4.1666666666666664E-2</v>
      </c>
      <c r="M23" s="18"/>
      <c r="N23" s="19"/>
      <c r="O23" s="16"/>
      <c r="P23" s="17">
        <v>1.3888888888888888E-2</v>
      </c>
      <c r="Q23" s="18"/>
      <c r="R23" s="19">
        <v>2.0833333333333332E-2</v>
      </c>
      <c r="S23" s="16"/>
      <c r="T23" s="17">
        <v>3.4722222222222224E-2</v>
      </c>
      <c r="U23" s="18"/>
      <c r="V23" s="19"/>
      <c r="W23" s="16"/>
      <c r="X23" s="17">
        <v>4.1666666666666664E-2</v>
      </c>
      <c r="Y23" s="18"/>
      <c r="Z23" s="19"/>
      <c r="AA23" s="16"/>
      <c r="AB23" s="17">
        <v>2.4305555555555556E-2</v>
      </c>
      <c r="AC23" s="18"/>
      <c r="AD23" s="19">
        <v>1.7361111111111112E-2</v>
      </c>
    </row>
    <row r="24" spans="1:33" ht="54" customHeight="1" thickBot="1" x14ac:dyDescent="0.3">
      <c r="A24" s="20"/>
      <c r="B24" s="21" t="s">
        <v>66</v>
      </c>
      <c r="C24" s="89"/>
      <c r="D24" s="90"/>
      <c r="E24" s="90"/>
      <c r="F24" s="91"/>
      <c r="G24" s="112" t="s">
        <v>122</v>
      </c>
      <c r="H24" s="113"/>
      <c r="I24" s="113"/>
      <c r="J24" s="114"/>
      <c r="K24" s="105" t="s">
        <v>100</v>
      </c>
      <c r="L24" s="100"/>
      <c r="M24" s="100"/>
      <c r="N24" s="101"/>
      <c r="O24" s="93" t="s">
        <v>126</v>
      </c>
      <c r="P24" s="94"/>
      <c r="Q24" s="94"/>
      <c r="R24" s="95"/>
      <c r="S24" s="96" t="s">
        <v>127</v>
      </c>
      <c r="T24" s="97"/>
      <c r="U24" s="97"/>
      <c r="V24" s="98"/>
      <c r="W24" s="105" t="s">
        <v>128</v>
      </c>
      <c r="X24" s="100"/>
      <c r="Y24" s="100"/>
      <c r="Z24" s="101"/>
      <c r="AA24" s="93" t="s">
        <v>130</v>
      </c>
      <c r="AB24" s="94"/>
      <c r="AC24" s="94"/>
      <c r="AD24" s="95"/>
      <c r="AG24" s="79"/>
    </row>
    <row r="25" spans="1:33" x14ac:dyDescent="0.25">
      <c r="A25" s="23" t="s">
        <v>67</v>
      </c>
      <c r="B25" s="24" t="s">
        <v>65</v>
      </c>
      <c r="C25" s="16"/>
      <c r="D25" s="17"/>
      <c r="E25" s="18"/>
      <c r="F25" s="19"/>
      <c r="G25" s="16"/>
      <c r="H25" s="17"/>
      <c r="I25" s="18"/>
      <c r="J25" s="19"/>
      <c r="K25" s="16"/>
      <c r="L25" s="17"/>
      <c r="M25" s="18"/>
      <c r="N25" s="19"/>
      <c r="O25" s="16"/>
      <c r="P25" s="17"/>
      <c r="Q25" s="18"/>
      <c r="R25" s="19"/>
      <c r="S25" s="16"/>
      <c r="T25" s="17"/>
      <c r="U25" s="18"/>
      <c r="V25" s="19"/>
      <c r="W25" s="16"/>
      <c r="X25" s="17"/>
      <c r="Y25" s="18"/>
      <c r="Z25" s="19"/>
      <c r="AA25" s="16"/>
      <c r="AB25" s="17"/>
      <c r="AC25" s="18"/>
      <c r="AD25" s="19"/>
    </row>
    <row r="26" spans="1:33" ht="24.75" customHeight="1" thickBot="1" x14ac:dyDescent="0.3">
      <c r="A26" s="25"/>
      <c r="B26" s="26" t="s">
        <v>66</v>
      </c>
      <c r="C26" s="92"/>
      <c r="D26" s="90"/>
      <c r="E26" s="90"/>
      <c r="F26" s="91"/>
      <c r="G26" s="92"/>
      <c r="H26" s="90"/>
      <c r="I26" s="90"/>
      <c r="J26" s="91"/>
      <c r="K26" s="92"/>
      <c r="L26" s="90"/>
      <c r="M26" s="90"/>
      <c r="N26" s="91"/>
      <c r="O26" s="92"/>
      <c r="P26" s="90"/>
      <c r="Q26" s="90"/>
      <c r="R26" s="91"/>
      <c r="S26" s="92"/>
      <c r="T26" s="90"/>
      <c r="U26" s="90"/>
      <c r="V26" s="91"/>
      <c r="W26" s="92"/>
      <c r="X26" s="90"/>
      <c r="Y26" s="90"/>
      <c r="Z26" s="91"/>
      <c r="AA26" s="92"/>
      <c r="AB26" s="90"/>
      <c r="AC26" s="90"/>
      <c r="AD26" s="91"/>
    </row>
    <row r="27" spans="1:33" x14ac:dyDescent="0.25">
      <c r="A27" s="14" t="s">
        <v>68</v>
      </c>
      <c r="B27" s="15" t="s">
        <v>65</v>
      </c>
      <c r="C27" s="16"/>
      <c r="D27" s="17"/>
      <c r="E27" s="18"/>
      <c r="F27" s="19"/>
      <c r="G27" s="16"/>
      <c r="H27" s="17">
        <v>3.125E-2</v>
      </c>
      <c r="I27" s="18"/>
      <c r="J27" s="19"/>
      <c r="K27" s="16">
        <v>1.7361111111111112E-2</v>
      </c>
      <c r="L27" s="17">
        <v>1.7361111111111112E-2</v>
      </c>
      <c r="M27" s="18"/>
      <c r="N27" s="19"/>
      <c r="O27" s="16"/>
      <c r="P27" s="17">
        <v>3.125E-2</v>
      </c>
      <c r="Q27" s="18"/>
      <c r="R27" s="19"/>
      <c r="S27" s="16"/>
      <c r="T27" s="17"/>
      <c r="U27" s="18"/>
      <c r="V27" s="19"/>
      <c r="W27" s="16"/>
      <c r="X27" s="17">
        <v>2.7777777777777776E-2</v>
      </c>
      <c r="Y27" s="18"/>
      <c r="Z27" s="19"/>
      <c r="AA27" s="16"/>
      <c r="AB27" s="17"/>
      <c r="AC27" s="18"/>
      <c r="AD27" s="19"/>
    </row>
    <row r="28" spans="1:33" ht="54.45" customHeight="1" thickBot="1" x14ac:dyDescent="0.3">
      <c r="A28" s="20"/>
      <c r="B28" s="21" t="s">
        <v>66</v>
      </c>
      <c r="C28" s="89" t="s">
        <v>96</v>
      </c>
      <c r="D28" s="90"/>
      <c r="E28" s="90"/>
      <c r="F28" s="91"/>
      <c r="G28" s="99" t="s">
        <v>123</v>
      </c>
      <c r="H28" s="100"/>
      <c r="I28" s="100"/>
      <c r="J28" s="101"/>
      <c r="K28" s="102" t="s">
        <v>124</v>
      </c>
      <c r="L28" s="103"/>
      <c r="M28" s="103"/>
      <c r="N28" s="104"/>
      <c r="O28" s="105" t="s">
        <v>125</v>
      </c>
      <c r="P28" s="100"/>
      <c r="Q28" s="100"/>
      <c r="R28" s="101"/>
      <c r="S28" s="89" t="s">
        <v>97</v>
      </c>
      <c r="T28" s="90"/>
      <c r="U28" s="90"/>
      <c r="V28" s="91"/>
      <c r="W28" s="105" t="s">
        <v>129</v>
      </c>
      <c r="X28" s="100"/>
      <c r="Y28" s="100"/>
      <c r="Z28" s="101"/>
      <c r="AA28" s="92"/>
      <c r="AB28" s="90"/>
      <c r="AC28" s="90"/>
      <c r="AD28" s="91"/>
    </row>
    <row r="29" spans="1:33" x14ac:dyDescent="0.25">
      <c r="A29" s="23" t="s">
        <v>69</v>
      </c>
      <c r="B29" s="24" t="s">
        <v>65</v>
      </c>
      <c r="C29" s="16"/>
      <c r="D29" s="17"/>
      <c r="E29" s="18"/>
      <c r="F29" s="19"/>
      <c r="G29" s="16"/>
      <c r="H29" s="17"/>
      <c r="I29" s="18"/>
      <c r="J29" s="19"/>
      <c r="K29" s="16"/>
      <c r="L29" s="17"/>
      <c r="M29" s="18"/>
      <c r="N29" s="19"/>
      <c r="O29" s="16"/>
      <c r="P29" s="17"/>
      <c r="Q29" s="18"/>
      <c r="R29" s="19"/>
      <c r="S29" s="16"/>
      <c r="T29" s="17"/>
      <c r="U29" s="18"/>
      <c r="V29" s="19"/>
      <c r="W29" s="16"/>
      <c r="X29" s="17"/>
      <c r="Y29" s="18"/>
      <c r="Z29" s="19"/>
      <c r="AA29" s="16"/>
      <c r="AB29" s="17"/>
      <c r="AC29" s="18"/>
      <c r="AD29" s="19"/>
    </row>
    <row r="30" spans="1:33" ht="24.75" customHeight="1" thickBot="1" x14ac:dyDescent="0.3">
      <c r="A30" s="25"/>
      <c r="B30" s="26" t="s">
        <v>66</v>
      </c>
      <c r="C30" s="89"/>
      <c r="D30" s="90"/>
      <c r="E30" s="90"/>
      <c r="F30" s="91"/>
      <c r="G30" s="92"/>
      <c r="H30" s="90"/>
      <c r="I30" s="90"/>
      <c r="J30" s="91"/>
      <c r="K30" s="92"/>
      <c r="L30" s="90"/>
      <c r="M30" s="90"/>
      <c r="N30" s="91"/>
      <c r="O30" s="89"/>
      <c r="P30" s="90"/>
      <c r="Q30" s="90"/>
      <c r="R30" s="91"/>
      <c r="S30" s="89"/>
      <c r="T30" s="90"/>
      <c r="U30" s="90"/>
      <c r="V30" s="91"/>
      <c r="W30" s="89"/>
      <c r="X30" s="90"/>
      <c r="Y30" s="90"/>
      <c r="Z30" s="91"/>
      <c r="AA30" s="89"/>
      <c r="AB30" s="90"/>
      <c r="AC30" s="90"/>
      <c r="AD30" s="91"/>
      <c r="AF30" s="118" t="s">
        <v>83</v>
      </c>
      <c r="AG30" s="118"/>
    </row>
    <row r="31" spans="1:33" x14ac:dyDescent="0.25">
      <c r="A31" s="27" t="s">
        <v>70</v>
      </c>
      <c r="B31" s="28"/>
      <c r="C31" s="29">
        <f>C23+C25+C27+C29</f>
        <v>0</v>
      </c>
      <c r="D31" s="30">
        <f>D23+D25+D27+D29</f>
        <v>0</v>
      </c>
      <c r="E31" s="31">
        <f>E23+E25+E27+E29</f>
        <v>0</v>
      </c>
      <c r="F31" s="32">
        <f>F23+F25+F27+F29</f>
        <v>0</v>
      </c>
      <c r="G31" s="29">
        <f t="shared" ref="G31:Y31" si="1">G23+G25+G27+G29</f>
        <v>0</v>
      </c>
      <c r="H31" s="30">
        <f t="shared" si="1"/>
        <v>5.5555555555555552E-2</v>
      </c>
      <c r="I31" s="31">
        <f t="shared" si="1"/>
        <v>0</v>
      </c>
      <c r="J31" s="32">
        <f t="shared" si="1"/>
        <v>8.3333333333333332E-3</v>
      </c>
      <c r="K31" s="29">
        <f t="shared" si="1"/>
        <v>1.7361111111111112E-2</v>
      </c>
      <c r="L31" s="30">
        <f t="shared" si="1"/>
        <v>5.9027777777777776E-2</v>
      </c>
      <c r="M31" s="31">
        <f t="shared" si="1"/>
        <v>0</v>
      </c>
      <c r="N31" s="32">
        <f t="shared" si="1"/>
        <v>0</v>
      </c>
      <c r="O31" s="29">
        <f t="shared" si="1"/>
        <v>0</v>
      </c>
      <c r="P31" s="30">
        <f t="shared" si="1"/>
        <v>4.5138888888888888E-2</v>
      </c>
      <c r="Q31" s="31">
        <f t="shared" si="1"/>
        <v>0</v>
      </c>
      <c r="R31" s="32">
        <f t="shared" si="1"/>
        <v>2.0833333333333332E-2</v>
      </c>
      <c r="S31" s="29">
        <f t="shared" si="1"/>
        <v>0</v>
      </c>
      <c r="T31" s="30">
        <f t="shared" si="1"/>
        <v>3.4722222222222224E-2</v>
      </c>
      <c r="U31" s="31">
        <f t="shared" si="1"/>
        <v>0</v>
      </c>
      <c r="V31" s="32">
        <f t="shared" si="1"/>
        <v>0</v>
      </c>
      <c r="W31" s="29">
        <f t="shared" si="1"/>
        <v>0</v>
      </c>
      <c r="X31" s="30">
        <f t="shared" si="1"/>
        <v>6.9444444444444448E-2</v>
      </c>
      <c r="Y31" s="31">
        <f t="shared" si="1"/>
        <v>0</v>
      </c>
      <c r="Z31" s="32">
        <f>Z23+Z25+Z27+Z29</f>
        <v>0</v>
      </c>
      <c r="AA31" s="29">
        <f>AA23+AA25+AA27+AA29</f>
        <v>0</v>
      </c>
      <c r="AB31" s="30">
        <f>AB23+AB25+AB27+AB29</f>
        <v>2.4305555555555556E-2</v>
      </c>
      <c r="AC31" s="31">
        <f>AC23+AC25+AC27+AC29</f>
        <v>0</v>
      </c>
      <c r="AD31" s="33">
        <f>AD23+AD25+AD27+AD29</f>
        <v>1.7361111111111112E-2</v>
      </c>
      <c r="AF31" s="73"/>
      <c r="AG31" s="72" t="s">
        <v>82</v>
      </c>
    </row>
    <row r="32" spans="1:33" ht="13.8" thickBot="1" x14ac:dyDescent="0.3">
      <c r="A32" s="34" t="s">
        <v>71</v>
      </c>
      <c r="B32" s="35"/>
      <c r="C32" s="36">
        <f>C31+D31+E31+F31</f>
        <v>0</v>
      </c>
      <c r="D32" s="37"/>
      <c r="E32" s="38" t="s">
        <v>72</v>
      </c>
      <c r="F32" s="39">
        <f>D31+E31+F31</f>
        <v>0</v>
      </c>
      <c r="G32" s="40">
        <f>G31+H31+I31+J31</f>
        <v>6.3888888888888884E-2</v>
      </c>
      <c r="H32" s="37"/>
      <c r="I32" s="38" t="s">
        <v>72</v>
      </c>
      <c r="J32" s="41">
        <f>H31+I31+J31</f>
        <v>6.3888888888888884E-2</v>
      </c>
      <c r="K32" s="36">
        <f>K31+L31+M31+N31</f>
        <v>7.6388888888888895E-2</v>
      </c>
      <c r="L32" s="37"/>
      <c r="M32" s="38" t="s">
        <v>72</v>
      </c>
      <c r="N32" s="39">
        <f>L31+M31+N31</f>
        <v>5.9027777777777776E-2</v>
      </c>
      <c r="O32" s="40">
        <f>O31+P31+Q31+R31</f>
        <v>6.5972222222222224E-2</v>
      </c>
      <c r="P32" s="37"/>
      <c r="Q32" s="38" t="s">
        <v>72</v>
      </c>
      <c r="R32" s="41">
        <f>P31+Q31+R31</f>
        <v>6.5972222222222224E-2</v>
      </c>
      <c r="S32" s="36">
        <f>S31+T31+U31+V31</f>
        <v>3.4722222222222224E-2</v>
      </c>
      <c r="T32" s="37"/>
      <c r="U32" s="38" t="s">
        <v>72</v>
      </c>
      <c r="V32" s="39">
        <f>T31+U31+V31</f>
        <v>3.4722222222222224E-2</v>
      </c>
      <c r="W32" s="40">
        <f>W31+X31+Y31+Z31</f>
        <v>6.9444444444444448E-2</v>
      </c>
      <c r="X32" s="37"/>
      <c r="Y32" s="38" t="s">
        <v>72</v>
      </c>
      <c r="Z32" s="41">
        <f>X31+Y31+Z31</f>
        <v>6.9444444444444448E-2</v>
      </c>
      <c r="AA32" s="36">
        <f>AA31+AB31+AC31+AD31</f>
        <v>4.1666666666666671E-2</v>
      </c>
      <c r="AB32" s="37"/>
      <c r="AC32" s="38" t="s">
        <v>72</v>
      </c>
      <c r="AD32" s="39">
        <f>AB31+AC31+AD31</f>
        <v>4.1666666666666671E-2</v>
      </c>
      <c r="AF32" s="75"/>
      <c r="AG32" s="2" t="s">
        <v>84</v>
      </c>
    </row>
    <row r="33" spans="1:33" ht="13.8" thickBot="1" x14ac:dyDescent="0.3">
      <c r="A33" s="42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 t="s">
        <v>73</v>
      </c>
      <c r="T33" s="46"/>
      <c r="U33" s="47"/>
      <c r="V33" s="48">
        <f>AA33/AD34</f>
        <v>0</v>
      </c>
      <c r="W33" s="27" t="s">
        <v>74</v>
      </c>
      <c r="X33" s="49"/>
      <c r="Y33" s="49"/>
      <c r="Z33" s="49"/>
      <c r="AA33" s="50">
        <f>E31+I31+M31+Q31+U31+Y31+AC31</f>
        <v>0</v>
      </c>
      <c r="AB33" s="51" t="s">
        <v>75</v>
      </c>
      <c r="AC33" s="52"/>
      <c r="AD33" s="53">
        <f>C31+G31+K31+O31+S31+W31+AA31</f>
        <v>1.7361111111111112E-2</v>
      </c>
      <c r="AF33" s="76"/>
      <c r="AG33" s="2" t="s">
        <v>85</v>
      </c>
    </row>
    <row r="34" spans="1:33" ht="13.8" thickBot="1" x14ac:dyDescent="0.3">
      <c r="A34" s="54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45" t="s">
        <v>76</v>
      </c>
      <c r="T34" s="46"/>
      <c r="U34" s="47"/>
      <c r="V34" s="48">
        <f>AA34/AD34</f>
        <v>0.13900414937759337</v>
      </c>
      <c r="W34" s="57" t="s">
        <v>77</v>
      </c>
      <c r="X34" s="58"/>
      <c r="Y34" s="58"/>
      <c r="Z34" s="58"/>
      <c r="AA34" s="59">
        <f>F31+J31+N31+R31+V31+Z31+AD31</f>
        <v>4.6527777777777779E-2</v>
      </c>
      <c r="AB34" s="60" t="s">
        <v>78</v>
      </c>
      <c r="AC34" s="61"/>
      <c r="AD34" s="62">
        <f>F32+J32+N32+R32+V32+Z32+AD32</f>
        <v>0.3347222222222222</v>
      </c>
      <c r="AF34" s="74"/>
      <c r="AG34" s="2" t="s">
        <v>86</v>
      </c>
    </row>
    <row r="35" spans="1:33" ht="13.8" thickBot="1" x14ac:dyDescent="0.3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5"/>
      <c r="O35" s="64"/>
      <c r="P35" s="64"/>
      <c r="Q35" s="64"/>
      <c r="R35" s="64"/>
      <c r="S35" s="45" t="s">
        <v>79</v>
      </c>
      <c r="T35" s="46"/>
      <c r="U35" s="47"/>
      <c r="V35" s="48">
        <f>AA35/AD34</f>
        <v>0.13900414937759337</v>
      </c>
      <c r="W35" s="66" t="s">
        <v>80</v>
      </c>
      <c r="X35" s="67"/>
      <c r="Y35" s="67"/>
      <c r="Z35" s="68"/>
      <c r="AA35" s="39">
        <f>AA33+AA34</f>
        <v>4.6527777777777779E-2</v>
      </c>
      <c r="AB35" s="69" t="s">
        <v>81</v>
      </c>
      <c r="AC35" s="70"/>
      <c r="AD35" s="71">
        <f>C32+G32+K32+O32+S32+W32+AA32</f>
        <v>0.35208333333333336</v>
      </c>
      <c r="AF35" s="78"/>
      <c r="AG35" s="2" t="s">
        <v>87</v>
      </c>
    </row>
  </sheetData>
  <mergeCells count="86">
    <mergeCell ref="K9:N9"/>
    <mergeCell ref="W4:Z4"/>
    <mergeCell ref="O5:R5"/>
    <mergeCell ref="K4:N4"/>
    <mergeCell ref="K5:N5"/>
    <mergeCell ref="K7:N7"/>
    <mergeCell ref="O4:R4"/>
    <mergeCell ref="S4:V4"/>
    <mergeCell ref="S5:V5"/>
    <mergeCell ref="W5:Z5"/>
    <mergeCell ref="S9:V9"/>
    <mergeCell ref="W9:Z9"/>
    <mergeCell ref="O9:R9"/>
    <mergeCell ref="C30:F30"/>
    <mergeCell ref="AF30:AG30"/>
    <mergeCell ref="A1:AE1"/>
    <mergeCell ref="C9:F9"/>
    <mergeCell ref="C11:F11"/>
    <mergeCell ref="G4:J4"/>
    <mergeCell ref="G5:J5"/>
    <mergeCell ref="G9:J9"/>
    <mergeCell ref="G11:J11"/>
    <mergeCell ref="C4:F4"/>
    <mergeCell ref="C5:F5"/>
    <mergeCell ref="G7:J7"/>
    <mergeCell ref="C7:F7"/>
    <mergeCell ref="O7:R7"/>
    <mergeCell ref="S7:V7"/>
    <mergeCell ref="W7:Z7"/>
    <mergeCell ref="W11:Z11"/>
    <mergeCell ref="C13:F13"/>
    <mergeCell ref="G13:J13"/>
    <mergeCell ref="K13:N13"/>
    <mergeCell ref="O13:R13"/>
    <mergeCell ref="S13:V13"/>
    <mergeCell ref="O11:R11"/>
    <mergeCell ref="S11:V11"/>
    <mergeCell ref="K11:N11"/>
    <mergeCell ref="W13:Z13"/>
    <mergeCell ref="AA13:AD13"/>
    <mergeCell ref="AA21:AD21"/>
    <mergeCell ref="AA22:AD22"/>
    <mergeCell ref="AA24:AD24"/>
    <mergeCell ref="AA4:AD4"/>
    <mergeCell ref="AA5:AD5"/>
    <mergeCell ref="AA7:AD7"/>
    <mergeCell ref="AA9:AD9"/>
    <mergeCell ref="AA11:AD11"/>
    <mergeCell ref="W24:Z24"/>
    <mergeCell ref="C21:F21"/>
    <mergeCell ref="G21:J21"/>
    <mergeCell ref="K21:N21"/>
    <mergeCell ref="O21:R21"/>
    <mergeCell ref="S21:V21"/>
    <mergeCell ref="W21:Z21"/>
    <mergeCell ref="C22:F22"/>
    <mergeCell ref="G22:J22"/>
    <mergeCell ref="K22:N22"/>
    <mergeCell ref="O22:R22"/>
    <mergeCell ref="S22:V22"/>
    <mergeCell ref="W22:Z22"/>
    <mergeCell ref="C24:F24"/>
    <mergeCell ref="G24:J24"/>
    <mergeCell ref="K24:N24"/>
    <mergeCell ref="O24:R24"/>
    <mergeCell ref="S24:V24"/>
    <mergeCell ref="AA26:AD26"/>
    <mergeCell ref="C28:F28"/>
    <mergeCell ref="G28:J28"/>
    <mergeCell ref="K28:N28"/>
    <mergeCell ref="O28:R28"/>
    <mergeCell ref="S28:V28"/>
    <mergeCell ref="W28:Z28"/>
    <mergeCell ref="AA28:AD28"/>
    <mergeCell ref="C26:F26"/>
    <mergeCell ref="G26:J26"/>
    <mergeCell ref="K26:N26"/>
    <mergeCell ref="O26:R26"/>
    <mergeCell ref="S26:V26"/>
    <mergeCell ref="W26:Z26"/>
    <mergeCell ref="AA30:AD30"/>
    <mergeCell ref="G30:J30"/>
    <mergeCell ref="K30:N30"/>
    <mergeCell ref="O30:R30"/>
    <mergeCell ref="S30:V30"/>
    <mergeCell ref="W30:Z30"/>
  </mergeCells>
  <phoneticPr fontId="4" type="noConversion"/>
  <pageMargins left="0.39370078740157483" right="0.39370078740157483" top="0.59055118110236227" bottom="0.39370078740157483" header="0.51181102362204722" footer="0.5118110236220472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workbookViewId="0">
      <selection activeCell="G26" sqref="G26"/>
    </sheetView>
  </sheetViews>
  <sheetFormatPr baseColWidth="10" defaultRowHeight="13.2" x14ac:dyDescent="0.25"/>
  <cols>
    <col min="1" max="1" width="5.44140625" customWidth="1"/>
    <col min="2" max="2" width="13.77734375" customWidth="1"/>
    <col min="3" max="3" width="13" customWidth="1"/>
    <col min="6" max="6" width="29.44140625" bestFit="1" customWidth="1"/>
    <col min="7" max="7" width="44" bestFit="1" customWidth="1"/>
  </cols>
  <sheetData>
    <row r="1" spans="1:7" x14ac:dyDescent="0.25">
      <c r="A1" s="83" t="s">
        <v>138</v>
      </c>
    </row>
    <row r="3" spans="1:7" x14ac:dyDescent="0.25">
      <c r="A3" s="83" t="s">
        <v>142</v>
      </c>
    </row>
    <row r="4" spans="1:7" s="88" customFormat="1" x14ac:dyDescent="0.25">
      <c r="A4" s="85">
        <v>1</v>
      </c>
      <c r="B4" s="86" t="s">
        <v>101</v>
      </c>
      <c r="C4" s="86" t="s">
        <v>102</v>
      </c>
      <c r="D4" s="87">
        <v>31071</v>
      </c>
      <c r="E4" s="81">
        <v>2003149</v>
      </c>
      <c r="F4" s="86" t="s">
        <v>103</v>
      </c>
      <c r="G4" s="82" t="s">
        <v>139</v>
      </c>
    </row>
    <row r="5" spans="1:7" s="88" customFormat="1" x14ac:dyDescent="0.25">
      <c r="A5" s="84">
        <v>1</v>
      </c>
      <c r="B5" s="86" t="s">
        <v>104</v>
      </c>
      <c r="C5" s="86" t="s">
        <v>105</v>
      </c>
      <c r="D5" s="87">
        <v>33917</v>
      </c>
      <c r="E5" s="81">
        <v>1191992</v>
      </c>
      <c r="F5" s="86" t="s">
        <v>106</v>
      </c>
      <c r="G5" s="82"/>
    </row>
    <row r="6" spans="1:7" s="88" customFormat="1" x14ac:dyDescent="0.25">
      <c r="A6" s="84">
        <v>0</v>
      </c>
      <c r="B6" s="86" t="s">
        <v>107</v>
      </c>
      <c r="C6" s="86" t="s">
        <v>108</v>
      </c>
      <c r="D6" s="87">
        <v>33225</v>
      </c>
      <c r="E6" s="81">
        <v>504336</v>
      </c>
      <c r="F6" s="86" t="s">
        <v>109</v>
      </c>
      <c r="G6" s="82" t="s">
        <v>140</v>
      </c>
    </row>
    <row r="7" spans="1:7" s="88" customFormat="1" x14ac:dyDescent="0.25">
      <c r="A7" s="84">
        <v>1</v>
      </c>
      <c r="B7" s="86" t="s">
        <v>110</v>
      </c>
      <c r="C7" s="86" t="s">
        <v>111</v>
      </c>
      <c r="D7" s="87">
        <v>33678</v>
      </c>
      <c r="E7" s="81">
        <v>920315</v>
      </c>
      <c r="F7" s="86" t="s">
        <v>112</v>
      </c>
      <c r="G7" s="82"/>
    </row>
    <row r="8" spans="1:7" s="88" customFormat="1" x14ac:dyDescent="0.25">
      <c r="A8" s="84">
        <v>1</v>
      </c>
      <c r="B8" s="86" t="s">
        <v>113</v>
      </c>
      <c r="C8" s="86" t="s">
        <v>114</v>
      </c>
      <c r="D8" s="87">
        <v>34065</v>
      </c>
      <c r="E8" s="81">
        <v>1398461</v>
      </c>
      <c r="F8" s="86" t="s">
        <v>115</v>
      </c>
      <c r="G8" s="82"/>
    </row>
    <row r="9" spans="1:7" s="88" customFormat="1" x14ac:dyDescent="0.25">
      <c r="A9" s="85">
        <v>1</v>
      </c>
      <c r="B9" s="86" t="s">
        <v>41</v>
      </c>
      <c r="C9" s="86" t="s">
        <v>42</v>
      </c>
      <c r="D9" s="87"/>
      <c r="E9" s="81"/>
      <c r="F9" s="86"/>
      <c r="G9" s="82" t="s">
        <v>139</v>
      </c>
    </row>
    <row r="10" spans="1:7" s="88" customFormat="1" x14ac:dyDescent="0.25">
      <c r="A10" s="84"/>
      <c r="B10" s="86"/>
      <c r="C10" s="86"/>
      <c r="D10" s="87"/>
      <c r="E10" s="81"/>
      <c r="F10" s="86"/>
      <c r="G10" s="82"/>
    </row>
    <row r="11" spans="1:7" s="88" customFormat="1" x14ac:dyDescent="0.25">
      <c r="A11" s="84">
        <v>1</v>
      </c>
      <c r="B11" s="86" t="s">
        <v>116</v>
      </c>
      <c r="C11" s="86" t="s">
        <v>117</v>
      </c>
      <c r="D11" s="87">
        <v>34047</v>
      </c>
      <c r="E11" s="81">
        <v>931903</v>
      </c>
      <c r="F11" s="86" t="s">
        <v>118</v>
      </c>
      <c r="G11" s="82"/>
    </row>
    <row r="12" spans="1:7" s="88" customFormat="1" x14ac:dyDescent="0.25">
      <c r="A12" s="84">
        <v>1</v>
      </c>
      <c r="B12" s="86" t="s">
        <v>119</v>
      </c>
      <c r="C12" s="86" t="s">
        <v>120</v>
      </c>
      <c r="D12" s="87">
        <v>32844</v>
      </c>
      <c r="E12" s="81">
        <v>896988</v>
      </c>
      <c r="F12" s="86" t="s">
        <v>121</v>
      </c>
      <c r="G12" s="82"/>
    </row>
    <row r="13" spans="1:7" s="88" customFormat="1" x14ac:dyDescent="0.25">
      <c r="A13" s="84">
        <v>0</v>
      </c>
      <c r="B13" s="86" t="s">
        <v>132</v>
      </c>
      <c r="C13" s="86" t="s">
        <v>133</v>
      </c>
      <c r="D13" s="87">
        <v>33343</v>
      </c>
      <c r="E13" s="81">
        <v>582476</v>
      </c>
      <c r="F13" s="86" t="s">
        <v>134</v>
      </c>
      <c r="G13" s="82" t="s">
        <v>140</v>
      </c>
    </row>
    <row r="14" spans="1:7" s="88" customFormat="1" x14ac:dyDescent="0.25">
      <c r="A14" s="84">
        <v>0</v>
      </c>
      <c r="B14" s="86" t="s">
        <v>135</v>
      </c>
      <c r="C14" s="86" t="s">
        <v>136</v>
      </c>
      <c r="D14" s="87">
        <v>32119</v>
      </c>
      <c r="E14" s="81">
        <v>2003247</v>
      </c>
      <c r="F14" s="86" t="s">
        <v>137</v>
      </c>
      <c r="G14" s="82" t="s">
        <v>141</v>
      </c>
    </row>
    <row r="16" spans="1:7" x14ac:dyDescent="0.25">
      <c r="A16" s="83" t="s">
        <v>143</v>
      </c>
    </row>
    <row r="17" spans="1:7" x14ac:dyDescent="0.25">
      <c r="A17" s="84">
        <v>1</v>
      </c>
      <c r="B17" s="82" t="s">
        <v>144</v>
      </c>
      <c r="C17" s="80" t="s">
        <v>21</v>
      </c>
    </row>
    <row r="18" spans="1:7" x14ac:dyDescent="0.25">
      <c r="A18" s="84">
        <v>1</v>
      </c>
      <c r="B18" s="82" t="s">
        <v>145</v>
      </c>
      <c r="C18" s="80" t="s">
        <v>22</v>
      </c>
    </row>
    <row r="19" spans="1:7" x14ac:dyDescent="0.25">
      <c r="A19" s="84">
        <v>1</v>
      </c>
      <c r="B19" s="82" t="s">
        <v>3</v>
      </c>
      <c r="C19" s="80" t="s">
        <v>29</v>
      </c>
    </row>
    <row r="20" spans="1:7" x14ac:dyDescent="0.25">
      <c r="A20" s="84">
        <v>1</v>
      </c>
      <c r="B20" s="82" t="s">
        <v>146</v>
      </c>
      <c r="C20" s="80" t="s">
        <v>23</v>
      </c>
    </row>
    <row r="21" spans="1:7" x14ac:dyDescent="0.25">
      <c r="A21" s="84">
        <v>1</v>
      </c>
      <c r="B21" s="82" t="s">
        <v>147</v>
      </c>
      <c r="C21" s="80" t="s">
        <v>24</v>
      </c>
    </row>
    <row r="22" spans="1:7" x14ac:dyDescent="0.25">
      <c r="A22" s="84">
        <v>1</v>
      </c>
      <c r="B22" s="82" t="s">
        <v>4</v>
      </c>
      <c r="C22" s="80" t="s">
        <v>30</v>
      </c>
    </row>
    <row r="23" spans="1:7" x14ac:dyDescent="0.25">
      <c r="A23" s="84">
        <v>1</v>
      </c>
      <c r="B23" s="82" t="s">
        <v>5</v>
      </c>
      <c r="C23" s="80" t="s">
        <v>31</v>
      </c>
    </row>
    <row r="24" spans="1:7" x14ac:dyDescent="0.25">
      <c r="A24" s="84">
        <v>1</v>
      </c>
      <c r="B24" s="82" t="s">
        <v>6</v>
      </c>
      <c r="C24" s="80" t="s">
        <v>32</v>
      </c>
    </row>
    <row r="25" spans="1:7" x14ac:dyDescent="0.25">
      <c r="A25" s="84">
        <v>1</v>
      </c>
      <c r="B25" s="82" t="s">
        <v>7</v>
      </c>
      <c r="C25" s="80" t="s">
        <v>111</v>
      </c>
      <c r="G25" t="s">
        <v>95</v>
      </c>
    </row>
    <row r="26" spans="1:7" x14ac:dyDescent="0.25">
      <c r="A26" s="84">
        <v>1</v>
      </c>
      <c r="B26" s="82" t="s">
        <v>50</v>
      </c>
      <c r="C26" s="80" t="s">
        <v>51</v>
      </c>
    </row>
    <row r="27" spans="1:7" x14ac:dyDescent="0.25">
      <c r="A27" s="84">
        <v>1</v>
      </c>
      <c r="B27" s="82" t="s">
        <v>132</v>
      </c>
      <c r="C27" s="80" t="s">
        <v>25</v>
      </c>
    </row>
    <row r="28" spans="1:7" x14ac:dyDescent="0.25">
      <c r="A28" s="84">
        <v>1</v>
      </c>
      <c r="B28" s="82" t="s">
        <v>8</v>
      </c>
      <c r="C28" s="80" t="s">
        <v>33</v>
      </c>
    </row>
    <row r="29" spans="1:7" x14ac:dyDescent="0.25">
      <c r="A29" s="84">
        <v>1</v>
      </c>
      <c r="B29" s="82" t="s">
        <v>9</v>
      </c>
      <c r="C29" s="80" t="s">
        <v>34</v>
      </c>
    </row>
    <row r="30" spans="1:7" x14ac:dyDescent="0.25">
      <c r="A30" s="84">
        <v>1</v>
      </c>
      <c r="B30" s="82" t="s">
        <v>0</v>
      </c>
      <c r="C30" s="80" t="s">
        <v>26</v>
      </c>
    </row>
    <row r="31" spans="1:7" x14ac:dyDescent="0.25">
      <c r="A31" s="84">
        <v>1</v>
      </c>
      <c r="B31" s="82" t="s">
        <v>1</v>
      </c>
      <c r="C31" s="80" t="s">
        <v>27</v>
      </c>
    </row>
    <row r="32" spans="1:7" x14ac:dyDescent="0.25">
      <c r="A32" s="84">
        <v>1</v>
      </c>
      <c r="B32" s="82" t="s">
        <v>10</v>
      </c>
      <c r="C32" s="80" t="s">
        <v>35</v>
      </c>
    </row>
    <row r="33" spans="1:7" x14ac:dyDescent="0.25">
      <c r="A33" s="84">
        <v>1</v>
      </c>
      <c r="B33" s="82" t="s">
        <v>11</v>
      </c>
      <c r="C33" s="80" t="s">
        <v>36</v>
      </c>
    </row>
    <row r="34" spans="1:7" x14ac:dyDescent="0.25">
      <c r="A34" s="84">
        <v>1</v>
      </c>
      <c r="B34" s="82" t="s">
        <v>12</v>
      </c>
      <c r="C34" s="80" t="s">
        <v>37</v>
      </c>
    </row>
    <row r="35" spans="1:7" x14ac:dyDescent="0.25">
      <c r="A35" s="84">
        <v>1</v>
      </c>
      <c r="B35" s="82" t="s">
        <v>13</v>
      </c>
      <c r="C35" s="80" t="s">
        <v>38</v>
      </c>
    </row>
    <row r="36" spans="1:7" x14ac:dyDescent="0.25">
      <c r="A36" s="84">
        <v>1</v>
      </c>
      <c r="B36" s="82" t="s">
        <v>2</v>
      </c>
      <c r="C36" s="80" t="s">
        <v>28</v>
      </c>
    </row>
    <row r="37" spans="1:7" x14ac:dyDescent="0.25">
      <c r="A37" s="84">
        <v>1</v>
      </c>
      <c r="B37" s="82" t="s">
        <v>14</v>
      </c>
      <c r="C37" s="80" t="s">
        <v>39</v>
      </c>
    </row>
    <row r="38" spans="1:7" x14ac:dyDescent="0.25">
      <c r="A38" s="84">
        <v>1</v>
      </c>
      <c r="B38" s="82" t="s">
        <v>14</v>
      </c>
      <c r="C38" s="80" t="s">
        <v>40</v>
      </c>
    </row>
    <row r="40" spans="1:7" x14ac:dyDescent="0.25">
      <c r="A40" s="83" t="s">
        <v>15</v>
      </c>
    </row>
    <row r="41" spans="1:7" x14ac:dyDescent="0.25">
      <c r="A41" s="85">
        <v>1</v>
      </c>
      <c r="B41" s="82" t="s">
        <v>16</v>
      </c>
      <c r="C41" s="80" t="s">
        <v>43</v>
      </c>
      <c r="G41" s="82" t="s">
        <v>139</v>
      </c>
    </row>
    <row r="42" spans="1:7" x14ac:dyDescent="0.25">
      <c r="A42" s="84">
        <v>1</v>
      </c>
      <c r="B42" s="82" t="s">
        <v>17</v>
      </c>
      <c r="C42" s="80" t="s">
        <v>44</v>
      </c>
    </row>
    <row r="43" spans="1:7" x14ac:dyDescent="0.25">
      <c r="A43" s="84">
        <v>1</v>
      </c>
      <c r="B43" s="82" t="s">
        <v>18</v>
      </c>
      <c r="C43" s="80" t="s">
        <v>45</v>
      </c>
    </row>
    <row r="44" spans="1:7" x14ac:dyDescent="0.25">
      <c r="A44" s="84">
        <v>1</v>
      </c>
      <c r="B44" s="82" t="s">
        <v>19</v>
      </c>
      <c r="C44" s="80" t="s">
        <v>46</v>
      </c>
    </row>
    <row r="45" spans="1:7" x14ac:dyDescent="0.25">
      <c r="A45" s="84">
        <v>1</v>
      </c>
      <c r="B45" s="82" t="s">
        <v>20</v>
      </c>
      <c r="C45" s="80" t="s">
        <v>47</v>
      </c>
    </row>
    <row r="46" spans="1:7" x14ac:dyDescent="0.25">
      <c r="A46" s="84">
        <v>1</v>
      </c>
      <c r="B46" s="82" t="s">
        <v>48</v>
      </c>
      <c r="C46" s="80" t="s">
        <v>49</v>
      </c>
    </row>
    <row r="48" spans="1:7" x14ac:dyDescent="0.25">
      <c r="A48" s="84">
        <f>SUM(A4:A47)</f>
        <v>35</v>
      </c>
    </row>
  </sheetData>
  <sortState ref="A17:C38">
    <sortCondition ref="B17:B38"/>
  </sortState>
  <phoneticPr fontId="26" type="noConversion"/>
  <hyperlinks>
    <hyperlink ref="F13" r:id="rId1"/>
    <hyperlink ref="F14" r:id="rId2"/>
  </hyperlinks>
  <pageMargins left="0.7" right="0.7" top="0.78740157499999996" bottom="0.78740157499999996" header="0.3" footer="0.3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Programm</vt:lpstr>
      <vt:lpstr>Teilnehmer</vt:lpstr>
      <vt:lpstr>Programm!Druckbereich</vt:lpstr>
    </vt:vector>
  </TitlesOfParts>
  <Company>simattu.ch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Niggli</dc:creator>
  <cp:lastModifiedBy>Thomas Curiger</cp:lastModifiedBy>
  <cp:lastPrinted>2014-06-03T11:35:27Z</cp:lastPrinted>
  <dcterms:created xsi:type="dcterms:W3CDTF">2008-12-01T16:14:32Z</dcterms:created>
  <dcterms:modified xsi:type="dcterms:W3CDTF">2014-09-25T09:34:44Z</dcterms:modified>
</cp:coreProperties>
</file>