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autoCompressPictures="0"/>
  <xr:revisionPtr revIDLastSave="0" documentId="11_B7B469C399B5584E1ABE06793626D156679460F9" xr6:coauthVersionLast="47" xr6:coauthVersionMax="47" xr10:uidLastSave="{00000000-0000-0000-0000-000000000000}"/>
  <bookViews>
    <workbookView xWindow="0" yWindow="0" windowWidth="27320" windowHeight="13200" firstSheet="5" activeTab="5" xr2:uid="{00000000-000D-0000-FFFF-FFFF00000000}"/>
  </bookViews>
  <sheets>
    <sheet name="Zusammenfassung" sheetId="2" r:id="rId1"/>
    <sheet name="Routenwahl_Planung" sheetId="1" r:id="rId2"/>
    <sheet name="Kompass" sheetId="4" r:id="rId3"/>
    <sheet name="Grob-Fein" sheetId="5" r:id="rId4"/>
    <sheet name="Relief" sheetId="6" r:id="rId5"/>
    <sheet name="Automatismen" sheetId="7" r:id="rId6"/>
  </sheets>
  <definedNames>
    <definedName name="_xlnm.Print_Area" localSheetId="5">Automatismen!$A$1:$D$14</definedName>
    <definedName name="_xlnm.Print_Area" localSheetId="3">'Grob-Fein'!$A$1:$D$15</definedName>
    <definedName name="_xlnm.Print_Area" localSheetId="2">Kompass!$A$1:$D$15</definedName>
    <definedName name="_xlnm.Print_Area" localSheetId="4">Relief!$A$1:$D$16</definedName>
    <definedName name="_xlnm.Print_Area" localSheetId="1">Routenwahl_Planung!$A$1:$D$25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C25" i="1"/>
  <c r="B25" i="1"/>
  <c r="D14" i="7"/>
  <c r="C14" i="7"/>
  <c r="B14" i="7"/>
  <c r="D15" i="5"/>
  <c r="C15" i="5"/>
  <c r="B15" i="5"/>
  <c r="D15" i="4"/>
  <c r="C15" i="4"/>
  <c r="B15" i="4"/>
  <c r="D16" i="6"/>
  <c r="C16" i="6"/>
  <c r="B16" i="6"/>
  <c r="C7" i="2"/>
  <c r="C6" i="2"/>
  <c r="C5" i="2"/>
  <c r="C4" i="2"/>
  <c r="C3" i="2"/>
  <c r="B6" i="2"/>
  <c r="E6" i="2"/>
  <c r="B4" i="2"/>
  <c r="E4" i="2"/>
  <c r="B7" i="2"/>
  <c r="E7" i="2"/>
  <c r="B5" i="2"/>
  <c r="E5" i="2"/>
  <c r="B3" i="2"/>
  <c r="E3" i="2"/>
</calcChain>
</file>

<file path=xl/sharedStrings.xml><?xml version="1.0" encoding="utf-8"?>
<sst xmlns="http://schemas.openxmlformats.org/spreadsheetml/2006/main" count="99" uniqueCount="83">
  <si>
    <t>Technik</t>
  </si>
  <si>
    <t>%</t>
  </si>
  <si>
    <t>Routenwahl</t>
  </si>
  <si>
    <t>ANLEITUNG:</t>
  </si>
  <si>
    <t>Kompass</t>
  </si>
  <si>
    <t>In den Register "Routenwahl" bis "Automatismen zu jedem Punkt beurteilen, ob Du das erwähnte "gut", "+/-+ oder "weniger gut" kannst.
Notiere im entsprechende Feld jeweils eine "1". Dies, damit ein quantitatives Profil erstellt werden kann.</t>
  </si>
  <si>
    <t>Grob-Fein</t>
  </si>
  <si>
    <t>Relief erfassen</t>
  </si>
  <si>
    <t>Automatismen</t>
  </si>
  <si>
    <t>Stärken/Schwächenprofil - Routenwahl und Routenplanung Handhabung</t>
  </si>
  <si>
    <t>Beschreibung</t>
  </si>
  <si>
    <t>kann ich gut</t>
  </si>
  <si>
    <t>kann ich +/-</t>
  </si>
  <si>
    <t>kann ich weniger</t>
  </si>
  <si>
    <t>Ich habe für jede Teilstrecke einen Plan</t>
  </si>
  <si>
    <t>Ich setzte mir bewusst einen Attackpoint</t>
  </si>
  <si>
    <t>Ich setzte mir bewusst Checkpoints</t>
  </si>
  <si>
    <t>Ich laufe die geplanten Routen konsequent.</t>
  </si>
  <si>
    <t>Ich erkenne früh genug im Wettkampf, welche Teilstrecken ein Routenwahlproblem beinhalten.</t>
  </si>
  <si>
    <t>Ich finde jeweils alle möglichen Varianten (oder es gibt Routen, welche mir erst im Ziel bewusst werden?)</t>
  </si>
  <si>
    <t>Ich finde im Voraus genügend Zeit, mich mit einem Routenwahlproblem zu befassen. Ich lasse mich dadurch nicht aus dem Fluss bringen.</t>
  </si>
  <si>
    <t>Ich befasse mich nicht zu lange mit einem Routenwahlproblem (der Disziplin angepasst).</t>
  </si>
  <si>
    <t>Ich entscheide richtig.</t>
  </si>
  <si>
    <t>Ich entscheide schnell genug.</t>
  </si>
  <si>
    <t>Ich berücksichtige meinen physischen Zustand und die noch zu bewältigende Distanz in den Routenentscheid mit ein.</t>
  </si>
  <si>
    <t>Ich kann gut entscheiden, ob ich Hügel überqueren/umlaufen soll.</t>
  </si>
  <si>
    <t>Ich kann gut entscheiden, ob ich Gräben durchqueren/umlaufen soll.</t>
  </si>
  <si>
    <t>Ich kann gut entscheiden, ob ich Dickichte durchqueren/umlaufen soll.</t>
  </si>
  <si>
    <t>Ich kann gut entscheiden, ob die Route auf Wegen/quer besser ist.</t>
  </si>
  <si>
    <t>Ich kann auch im komplexen Relief über mehrere Gräben/Hänge/Nasen/Hügel (ohne Wegnetz) die guten Routen finden.</t>
  </si>
  <si>
    <t>Ich kann auch in Gelände mit steigenden/fallenden/kurvigen Wegen richtig entscheiden</t>
  </si>
  <si>
    <t>Ich berücksichtige die Anlaufrichtung zum Posten für meine Routenentscheide (guter Attackpoint etc.).</t>
  </si>
  <si>
    <t>Ich erkenne eckige Routen in der Stadt.</t>
  </si>
  <si>
    <t>Ich erkenne komplexere Routen in der Stadt (z.B. mit Rückläufigen Routenabschnitten)?</t>
  </si>
  <si>
    <t>Ich erkenne auch im kombinierten Gelände (Wald oder Quartier) die guten Routen?</t>
  </si>
  <si>
    <t>Stärken/Schwächenprofil - Kompass / Richtunglaufen</t>
  </si>
  <si>
    <t>Ich benutze den Kompass konsequent zur Kontrolle der Weglaufrichtung.</t>
  </si>
  <si>
    <t>Mein Kompass liegt immer exakt richtig auf der Karte.</t>
  </si>
  <si>
    <t>Ich halte den Kompass im Laufen ruhig.</t>
  </si>
  <si>
    <t>Mein Blick ist beim Kompasslaufen weit genug nach vorne gerichtet. (prospektives Kompasslaufen)</t>
  </si>
  <si>
    <t>Ich muss nach jedem Kontrollblick auf den Kompass nur kleine Richtungskorrekturen machen.</t>
  </si>
  <si>
    <t>Ich komme auch in unübersichtlichem Gelände (Dickicht) nicht von der Richtung ab. D.h. ich setze den Kompass auch retrospektiv ein</t>
  </si>
  <si>
    <t>Ich komme auch bei drehendem Hang nicht von der Richtung ab.</t>
  </si>
  <si>
    <t>Ich setze den Kompass situationsbedingt immer früh genug ein.</t>
  </si>
  <si>
    <t>Ich komme auch bei ruppiger Unterlage nicht von der Richtung ab.</t>
  </si>
  <si>
    <t>Ich setzte den Kompass bewusst situationsbedingt ein (Fein- oder Grob-Kompass)</t>
  </si>
  <si>
    <t>Mein Vertrauen in den den Kompass und meine Kompasstechnik ist gross.</t>
  </si>
  <si>
    <t>Stärken/Schwächenprofil - Grob/Fein (Retro/Prospektiv)</t>
  </si>
  <si>
    <t>Ich habe meinen Standort auf der Karte auf Abruf immer blitzschnell im Visier.</t>
  </si>
  <si>
    <t>Ich erkenne dabei schnell das Wesentliche, das ich brauche.</t>
  </si>
  <si>
    <t>Ich kann im richtigen Moment auch eine längere Phase ohne/mit sehr wenig Kartenkontakt einschalten.</t>
  </si>
  <si>
    <t>Ich stelle nach der Grobphase rechtzeitig auf vermehrten Kartenkontakt um ("Abbremsen")</t>
  </si>
  <si>
    <t>Ich kann meine gelaufene Route auf der Karte schnell nachvollziehen.</t>
  </si>
  <si>
    <t>Ich bleibe auch beim Karte umfalten konzentriert in meinem Flow.</t>
  </si>
  <si>
    <t>Ich kann ein Kartenbild schnell erfassen.</t>
  </si>
  <si>
    <t>Ich kann auch in detailliertem Gelände auf grobes Kartenlesen umschalten und Zulaufen.</t>
  </si>
  <si>
    <t>Ich kann mir ein Kartenbild gut einprägen.</t>
  </si>
  <si>
    <t>Ich finde sicher die mir vorgenommenen Objekte.</t>
  </si>
  <si>
    <t>Ich erkenne nach Grobphasen sehr wenig Kartenkontakt schnell, wo ich durchgerannt bin und wo ich nun stehe?</t>
  </si>
  <si>
    <t>Stärken/Schwächenprofil - Relief erfassen</t>
  </si>
  <si>
    <t>Mein Auge kann die braunen Linien gut hervorheben.</t>
  </si>
  <si>
    <t>Ich bin mir schnell bewusst, wo es hinunter/hinauf geht.</t>
  </si>
  <si>
    <t xml:space="preserve">Ich erkenne alle Rücken als Rücken und Täler als Täler.
</t>
  </si>
  <si>
    <t>Ich erkenne ein Relief auf der Karte im Gelände wieder.</t>
  </si>
  <si>
    <t>Ich erkenne anhand der Karte, wie gut eine Form im Gelände sichtbar sein wird.</t>
  </si>
  <si>
    <t>Ich kann mit Hilfe des Reliefs meine Richtung halten.</t>
  </si>
  <si>
    <t>Ich sehe grobe Hügelzüge, Nasen, Gräben.</t>
  </si>
  <si>
    <t>Ich erkenne alle Mulden als Mulden und Nasen als Nasen.</t>
  </si>
  <si>
    <t>Ich kann mir eine Geländeform merken.</t>
  </si>
  <si>
    <t>Ich erkenne feine Strukturen im Gelände auch bei schlechter Sicht.</t>
  </si>
  <si>
    <t>Ich stelle mir die Fortsetzung des Geländes vor, bevor ich es sehe.</t>
  </si>
  <si>
    <t>Ich sehe mich als Läufer in der richtigen Position im Relief.</t>
  </si>
  <si>
    <t>Stärken/Schwächenprofil - Automatismen</t>
  </si>
  <si>
    <t>Den Attacktpoint nehme ich bei der Routenwahlplanung / Teilstreckenplanung war.</t>
  </si>
  <si>
    <t>Der Einstieg in die Feinarbeit gelingt mir regelmässig.</t>
  </si>
  <si>
    <t xml:space="preserve">Die Postenbeschreibung und Kontrollnummer sind mir vor der Postenarbeit bewusst.
</t>
  </si>
  <si>
    <t>Ich nehme den Posten(Standort) auch wahr, bevor ich die Postenflagge sehe.</t>
  </si>
  <si>
    <t>Ich kontrolliere nach dem Stempeln die Weglaufrichtung.</t>
  </si>
  <si>
    <t xml:space="preserve">	Sobald ich den Posten gesichtet habe, gilt meine vollste Konzentration der nächsten Route, so weit ich sehen kann (Blick ins Gelände vor dem Stempeln).</t>
  </si>
  <si>
    <t>Der Postenraum ist in meiner Vorstellung gut abgebildet.</t>
  </si>
  <si>
    <t>Die Weglaufrichtung ist vor dem Stempeln klar.</t>
  </si>
  <si>
    <t>Der Blick ist nach (während) dem Stempeln schnell wieder auf der Karte.</t>
  </si>
  <si>
    <t>Die Postenarbeit funktioniert auch noch trotz Müdigkeit.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</si>
</sst>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  <font>
      <sz val="10"/>
      <name val="Verdana"/>
      <family val="2"/>
    </font>
    <font>
      <sz val="11"/>
      <name val="Verdana"/>
      <family val="2"/>
    </font>
    <font>
      <sz val="10"/>
      <color theme="1"/>
      <name val="Verdana"/>
      <family val="2"/>
    </font>
    <font>
      <sz val="13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textRotation="90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9" fontId="0" fillId="0" borderId="0" xfId="1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/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justify"/>
    </xf>
    <xf numFmtId="0" fontId="0" fillId="0" borderId="0" xfId="0" applyAlignme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779494147390005E-2"/>
          <c:y val="4.5391175997292102E-2"/>
          <c:w val="0.90733460297660795"/>
          <c:h val="0.8980854877284100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357E-4AA7-94A3-B0611971F41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57E-4AA7-94A3-B0611971F41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57E-4AA7-94A3-B0611971F41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57E-4AA7-94A3-B0611971F41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57E-4AA7-94A3-B0611971F410}"/>
              </c:ext>
            </c:extLst>
          </c:dPt>
          <c:cat>
            <c:strRef>
              <c:f>Zusammenfassung!$A$3:$A$7</c:f>
              <c:strCache>
                <c:ptCount val="5"/>
                <c:pt idx="0">
                  <c:v>Routenwahl</c:v>
                </c:pt>
                <c:pt idx="1">
                  <c:v>Kompass</c:v>
                </c:pt>
                <c:pt idx="2">
                  <c:v>Grob-Fein</c:v>
                </c:pt>
                <c:pt idx="3">
                  <c:v>Relief erfassen</c:v>
                </c:pt>
                <c:pt idx="4">
                  <c:v>Automatismen</c:v>
                </c:pt>
              </c:strCache>
            </c:strRef>
          </c:cat>
          <c:val>
            <c:numRef>
              <c:f>Zusammenfassung!$E$3:$E$7</c:f>
              <c:numCache>
                <c:formatCode>0%</c:formatCode>
                <c:ptCount val="5"/>
                <c:pt idx="0">
                  <c:v>0.82352941176470584</c:v>
                </c:pt>
                <c:pt idx="1">
                  <c:v>0.84848484848484851</c:v>
                </c:pt>
                <c:pt idx="2">
                  <c:v>0.87878787878787878</c:v>
                </c:pt>
                <c:pt idx="3">
                  <c:v>0.91666666666666663</c:v>
                </c:pt>
                <c:pt idx="4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7E-4AA7-94A3-B0611971F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193416"/>
        <c:axId val="2053190616"/>
      </c:barChart>
      <c:catAx>
        <c:axId val="2053193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2053190616"/>
        <c:crosses val="autoZero"/>
        <c:auto val="1"/>
        <c:lblAlgn val="ctr"/>
        <c:lblOffset val="100"/>
        <c:noMultiLvlLbl val="0"/>
      </c:catAx>
      <c:valAx>
        <c:axId val="2053190616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lang="de-CH"/>
            </a:pPr>
            <a:endParaRPr lang="en-US"/>
          </a:p>
        </c:txPr>
        <c:crossAx val="2053193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38099</xdr:rowOff>
    </xdr:from>
    <xdr:to>
      <xdr:col>8</xdr:col>
      <xdr:colOff>676274</xdr:colOff>
      <xdr:row>22</xdr:row>
      <xdr:rowOff>142874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J16" sqref="J16"/>
    </sheetView>
  </sheetViews>
  <sheetFormatPr defaultColWidth="11.42578125" defaultRowHeight="15.75" customHeight="1"/>
  <sheetData>
    <row r="1" spans="1:15" ht="15.75" customHeight="1">
      <c r="A1" s="9" t="s">
        <v>0</v>
      </c>
    </row>
    <row r="2" spans="1:15" ht="15.75" customHeight="1">
      <c r="E2" t="s">
        <v>1</v>
      </c>
    </row>
    <row r="3" spans="1:15" ht="15.75" customHeight="1">
      <c r="A3" t="s">
        <v>2</v>
      </c>
      <c r="B3">
        <f>SUM(Routenwahl_Planung!B25:D25)</f>
        <v>42</v>
      </c>
      <c r="C3">
        <f>COUNT(Routenwahl_Planung!B8:D24)*3</f>
        <v>51</v>
      </c>
      <c r="E3" s="6">
        <f>B3/C3</f>
        <v>0.82352941176470584</v>
      </c>
      <c r="J3" s="16" t="s">
        <v>3</v>
      </c>
      <c r="K3" s="16"/>
      <c r="L3" s="16"/>
      <c r="M3" s="16"/>
      <c r="N3" s="16"/>
      <c r="O3" s="16"/>
    </row>
    <row r="4" spans="1:15" ht="15.75" customHeight="1">
      <c r="A4" t="s">
        <v>4</v>
      </c>
      <c r="B4">
        <f>SUM(Kompass!B15:D15)</f>
        <v>28</v>
      </c>
      <c r="C4">
        <f>COUNT(Kompass!B4:D14)*3</f>
        <v>33</v>
      </c>
      <c r="E4" s="6">
        <f>B4/C4</f>
        <v>0.84848484848484851</v>
      </c>
      <c r="J4" s="15" t="s">
        <v>5</v>
      </c>
      <c r="K4" s="15"/>
      <c r="L4" s="15"/>
      <c r="M4" s="15"/>
      <c r="N4" s="15"/>
      <c r="O4" s="15"/>
    </row>
    <row r="5" spans="1:15" ht="15.75" customHeight="1">
      <c r="A5" t="s">
        <v>6</v>
      </c>
      <c r="B5">
        <f>SUM('Grob-Fein'!B15:D15)</f>
        <v>29</v>
      </c>
      <c r="C5">
        <f>COUNT('Grob-Fein'!B4:D14)*3</f>
        <v>33</v>
      </c>
      <c r="E5" s="6">
        <f>B5/C5</f>
        <v>0.87878787878787878</v>
      </c>
      <c r="J5" s="15"/>
      <c r="K5" s="15"/>
      <c r="L5" s="15"/>
      <c r="M5" s="15"/>
      <c r="N5" s="15"/>
      <c r="O5" s="15"/>
    </row>
    <row r="6" spans="1:15" ht="15.75" customHeight="1">
      <c r="A6" t="s">
        <v>7</v>
      </c>
      <c r="B6">
        <f>SUM(Relief!B16:D16)</f>
        <v>33</v>
      </c>
      <c r="C6">
        <f>COUNT(Relief!B4:D15)*3</f>
        <v>36</v>
      </c>
      <c r="E6" s="6">
        <f>B6/C6</f>
        <v>0.91666666666666663</v>
      </c>
      <c r="J6" s="15"/>
      <c r="K6" s="15"/>
      <c r="L6" s="15"/>
      <c r="M6" s="15"/>
      <c r="N6" s="15"/>
      <c r="O6" s="15"/>
    </row>
    <row r="7" spans="1:15" ht="15.75" customHeight="1">
      <c r="A7" t="s">
        <v>8</v>
      </c>
      <c r="B7">
        <f>SUM(Automatismen!B14:D14)</f>
        <v>25</v>
      </c>
      <c r="C7">
        <f>COUNT(Automatismen!B4:D13)*3</f>
        <v>30</v>
      </c>
      <c r="E7" s="6">
        <f>B7/C7</f>
        <v>0.83333333333333337</v>
      </c>
      <c r="J7" s="15"/>
      <c r="K7" s="15"/>
      <c r="L7" s="15"/>
      <c r="M7" s="15"/>
      <c r="N7" s="15"/>
      <c r="O7" s="15"/>
    </row>
  </sheetData>
  <mergeCells count="2">
    <mergeCell ref="J4:O7"/>
    <mergeCell ref="J3:O3"/>
  </mergeCells>
  <phoneticPr fontId="4" type="noConversion"/>
  <pageMargins left="0.7" right="0.7" top="0.78740157499999996" bottom="0.78740157499999996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5"/>
  <sheetViews>
    <sheetView view="pageBreakPreview" zoomScaleSheetLayoutView="80" workbookViewId="0">
      <selection activeCell="D24" sqref="D24"/>
    </sheetView>
  </sheetViews>
  <sheetFormatPr defaultColWidth="10.85546875" defaultRowHeight="14.1"/>
  <cols>
    <col min="1" max="1" width="134.42578125" style="1" bestFit="1" customWidth="1"/>
    <col min="2" max="4" width="4.140625" style="1" bestFit="1" customWidth="1"/>
    <col min="5" max="16384" width="10.85546875" style="1"/>
  </cols>
  <sheetData>
    <row r="1" spans="1:4" s="10" customFormat="1" ht="17.100000000000001">
      <c r="A1" s="10" t="s">
        <v>9</v>
      </c>
    </row>
    <row r="3" spans="1:4" ht="99.75" customHeight="1">
      <c r="A3" s="1" t="s">
        <v>10</v>
      </c>
      <c r="B3" s="2" t="s">
        <v>11</v>
      </c>
      <c r="C3" s="2" t="s">
        <v>12</v>
      </c>
      <c r="D3" s="2" t="s">
        <v>13</v>
      </c>
    </row>
    <row r="4" spans="1:4" s="4" customFormat="1">
      <c r="A4" s="13" t="s">
        <v>14</v>
      </c>
      <c r="B4" s="11">
        <v>1</v>
      </c>
      <c r="C4" s="11"/>
      <c r="D4" s="11"/>
    </row>
    <row r="5" spans="1:4" s="4" customFormat="1">
      <c r="A5" s="13" t="s">
        <v>15</v>
      </c>
      <c r="B5" s="11">
        <v>1</v>
      </c>
      <c r="C5" s="11"/>
      <c r="D5" s="11"/>
    </row>
    <row r="6" spans="1:4" s="4" customFormat="1">
      <c r="A6" s="13" t="s">
        <v>16</v>
      </c>
      <c r="B6" s="11"/>
      <c r="C6" s="11">
        <v>1</v>
      </c>
      <c r="D6" s="11"/>
    </row>
    <row r="7" spans="1:4" s="4" customFormat="1">
      <c r="A7" s="13" t="s">
        <v>17</v>
      </c>
      <c r="B7" s="11"/>
      <c r="C7" s="11">
        <v>1</v>
      </c>
      <c r="D7" s="11"/>
    </row>
    <row r="8" spans="1:4" s="4" customFormat="1">
      <c r="A8" s="7" t="s">
        <v>18</v>
      </c>
      <c r="B8" s="11">
        <v>1</v>
      </c>
      <c r="C8" s="11"/>
      <c r="D8" s="11"/>
    </row>
    <row r="9" spans="1:4" s="4" customFormat="1">
      <c r="A9" s="7" t="s">
        <v>19</v>
      </c>
      <c r="B9" s="11"/>
      <c r="C9" s="11"/>
      <c r="D9" s="11">
        <v>1</v>
      </c>
    </row>
    <row r="10" spans="1:4" s="4" customFormat="1" ht="14.25" customHeight="1">
      <c r="A10" s="7" t="s">
        <v>20</v>
      </c>
      <c r="B10" s="11"/>
      <c r="C10" s="11">
        <v>1</v>
      </c>
      <c r="D10" s="11"/>
    </row>
    <row r="11" spans="1:4" s="4" customFormat="1">
      <c r="A11" s="7" t="s">
        <v>21</v>
      </c>
      <c r="B11" s="11">
        <v>1</v>
      </c>
      <c r="C11" s="11"/>
      <c r="D11" s="11"/>
    </row>
    <row r="12" spans="1:4" s="4" customFormat="1">
      <c r="A12" s="7" t="s">
        <v>22</v>
      </c>
      <c r="B12" s="11"/>
      <c r="C12" s="11">
        <v>1</v>
      </c>
      <c r="D12" s="11"/>
    </row>
    <row r="13" spans="1:4" s="4" customFormat="1">
      <c r="A13" s="7" t="s">
        <v>23</v>
      </c>
      <c r="B13" s="11">
        <v>1</v>
      </c>
      <c r="C13" s="11"/>
      <c r="D13" s="11"/>
    </row>
    <row r="14" spans="1:4" s="4" customFormat="1">
      <c r="A14" s="7" t="s">
        <v>24</v>
      </c>
      <c r="B14" s="11">
        <v>1</v>
      </c>
      <c r="C14" s="11"/>
      <c r="D14" s="11"/>
    </row>
    <row r="15" spans="1:4" s="4" customFormat="1">
      <c r="A15" s="7" t="s">
        <v>25</v>
      </c>
      <c r="B15" s="11">
        <v>1</v>
      </c>
      <c r="C15" s="11"/>
      <c r="D15" s="11"/>
    </row>
    <row r="16" spans="1:4" s="4" customFormat="1">
      <c r="A16" s="7" t="s">
        <v>26</v>
      </c>
      <c r="B16" s="11">
        <v>1</v>
      </c>
      <c r="C16" s="11"/>
      <c r="D16" s="11"/>
    </row>
    <row r="17" spans="1:4" s="4" customFormat="1">
      <c r="A17" s="7" t="s">
        <v>27</v>
      </c>
      <c r="B17" s="11">
        <v>1</v>
      </c>
      <c r="C17" s="11"/>
      <c r="D17" s="11"/>
    </row>
    <row r="18" spans="1:4" s="4" customFormat="1">
      <c r="A18" s="7" t="s">
        <v>28</v>
      </c>
      <c r="B18" s="11">
        <v>1</v>
      </c>
      <c r="C18" s="11"/>
      <c r="D18" s="11"/>
    </row>
    <row r="19" spans="1:4" s="4" customFormat="1">
      <c r="A19" s="7" t="s">
        <v>29</v>
      </c>
      <c r="B19" s="11"/>
      <c r="C19" s="11">
        <v>1</v>
      </c>
      <c r="D19" s="11"/>
    </row>
    <row r="20" spans="1:4" s="4" customFormat="1">
      <c r="A20" s="7" t="s">
        <v>30</v>
      </c>
      <c r="B20" s="11"/>
      <c r="C20" s="11">
        <v>1</v>
      </c>
      <c r="D20" s="11"/>
    </row>
    <row r="21" spans="1:4" s="4" customFormat="1">
      <c r="A21" s="7" t="s">
        <v>31</v>
      </c>
      <c r="B21" s="11">
        <v>1</v>
      </c>
      <c r="C21" s="11"/>
      <c r="D21" s="11"/>
    </row>
    <row r="22" spans="1:4" s="4" customFormat="1">
      <c r="A22" s="7" t="s">
        <v>32</v>
      </c>
      <c r="B22" s="11"/>
      <c r="C22" s="11">
        <v>1</v>
      </c>
      <c r="D22" s="11"/>
    </row>
    <row r="23" spans="1:4">
      <c r="A23" s="7" t="s">
        <v>33</v>
      </c>
      <c r="B23" s="5"/>
      <c r="C23" s="5">
        <v>1</v>
      </c>
      <c r="D23" s="5"/>
    </row>
    <row r="24" spans="1:4">
      <c r="A24" s="7" t="s">
        <v>34</v>
      </c>
      <c r="B24" s="5"/>
      <c r="C24" s="5">
        <v>1</v>
      </c>
      <c r="D24" s="5"/>
    </row>
    <row r="25" spans="1:4">
      <c r="A25" s="5"/>
      <c r="B25" s="5">
        <f>SUM(B8:B24)*3</f>
        <v>27</v>
      </c>
      <c r="C25" s="5">
        <f>SUM(C8:C24)*2</f>
        <v>14</v>
      </c>
      <c r="D25" s="5">
        <f>SUM(D8:D24)*1</f>
        <v>1</v>
      </c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6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2"/>
  <sheetViews>
    <sheetView view="pageBreakPreview" zoomScaleSheetLayoutView="80" workbookViewId="0">
      <selection activeCell="C14" sqref="C14"/>
    </sheetView>
  </sheetViews>
  <sheetFormatPr defaultColWidth="10.85546875" defaultRowHeight="14.1"/>
  <cols>
    <col min="1" max="1" width="121.140625" style="1" bestFit="1" customWidth="1"/>
    <col min="2" max="4" width="4.140625" style="1" bestFit="1" customWidth="1"/>
    <col min="5" max="16384" width="10.85546875" style="1"/>
  </cols>
  <sheetData>
    <row r="1" spans="1:4" s="10" customFormat="1" ht="17.100000000000001">
      <c r="A1" s="10" t="s">
        <v>35</v>
      </c>
    </row>
    <row r="3" spans="1:4" ht="99.75" customHeight="1">
      <c r="A3" s="1" t="s">
        <v>10</v>
      </c>
      <c r="B3" s="2" t="s">
        <v>11</v>
      </c>
      <c r="C3" s="2" t="s">
        <v>12</v>
      </c>
      <c r="D3" s="2" t="s">
        <v>13</v>
      </c>
    </row>
    <row r="4" spans="1:4" s="4" customFormat="1">
      <c r="A4" s="3" t="s">
        <v>36</v>
      </c>
      <c r="B4" s="11"/>
      <c r="C4" s="11">
        <v>1</v>
      </c>
      <c r="D4" s="11"/>
    </row>
    <row r="5" spans="1:4" s="4" customFormat="1">
      <c r="A5" s="3" t="s">
        <v>37</v>
      </c>
      <c r="B5" s="11">
        <v>1</v>
      </c>
      <c r="C5" s="11"/>
      <c r="D5" s="11"/>
    </row>
    <row r="6" spans="1:4" s="4" customFormat="1" ht="14.25" customHeight="1">
      <c r="A6" s="3" t="s">
        <v>38</v>
      </c>
      <c r="B6" s="11">
        <v>1</v>
      </c>
      <c r="C6" s="11"/>
      <c r="D6" s="11"/>
    </row>
    <row r="7" spans="1:4" s="4" customFormat="1">
      <c r="A7" s="3" t="s">
        <v>39</v>
      </c>
      <c r="B7" s="11"/>
      <c r="C7" s="11">
        <v>1</v>
      </c>
      <c r="D7" s="11"/>
    </row>
    <row r="8" spans="1:4" s="4" customFormat="1">
      <c r="A8" s="3" t="s">
        <v>40</v>
      </c>
      <c r="B8" s="11"/>
      <c r="C8" s="11">
        <v>1</v>
      </c>
      <c r="D8" s="11"/>
    </row>
    <row r="9" spans="1:4" s="4" customFormat="1">
      <c r="A9" s="3" t="s">
        <v>41</v>
      </c>
      <c r="B9" s="11"/>
      <c r="C9" s="11">
        <v>1</v>
      </c>
      <c r="D9" s="11"/>
    </row>
    <row r="10" spans="1:4" s="4" customFormat="1">
      <c r="A10" s="3" t="s">
        <v>42</v>
      </c>
      <c r="B10" s="11">
        <v>1</v>
      </c>
      <c r="C10" s="11"/>
      <c r="D10" s="11"/>
    </row>
    <row r="11" spans="1:4" s="4" customFormat="1">
      <c r="A11" s="7" t="s">
        <v>43</v>
      </c>
      <c r="B11" s="11">
        <v>1</v>
      </c>
      <c r="C11" s="11"/>
      <c r="D11" s="11"/>
    </row>
    <row r="12" spans="1:4" s="4" customFormat="1">
      <c r="A12" s="3" t="s">
        <v>44</v>
      </c>
      <c r="B12" s="11"/>
      <c r="C12" s="11">
        <v>1</v>
      </c>
      <c r="D12" s="11"/>
    </row>
    <row r="13" spans="1:4" s="4" customFormat="1">
      <c r="A13" s="14" t="s">
        <v>45</v>
      </c>
      <c r="B13" s="11">
        <v>1</v>
      </c>
      <c r="C13" s="11"/>
      <c r="D13" s="11"/>
    </row>
    <row r="14" spans="1:4" s="4" customFormat="1">
      <c r="A14" s="3" t="s">
        <v>46</v>
      </c>
      <c r="B14" s="11">
        <v>1</v>
      </c>
      <c r="C14" s="11"/>
      <c r="D14" s="11"/>
    </row>
    <row r="15" spans="1:4">
      <c r="A15" s="5"/>
      <c r="B15" s="5">
        <f>SUM(B4:B14)*3</f>
        <v>18</v>
      </c>
      <c r="C15" s="5">
        <f>SUM(C4:C14)*2</f>
        <v>10</v>
      </c>
      <c r="D15" s="5">
        <f>SUM(D4:D14)*1</f>
        <v>0</v>
      </c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  <row r="22" spans="1:4">
      <c r="A22" s="5"/>
      <c r="B22" s="5"/>
      <c r="C22" s="5"/>
      <c r="D22" s="5"/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21"/>
  <sheetViews>
    <sheetView view="pageBreakPreview" zoomScaleSheetLayoutView="80" workbookViewId="0">
      <selection activeCell="D14" sqref="D14"/>
    </sheetView>
  </sheetViews>
  <sheetFormatPr defaultColWidth="10.85546875" defaultRowHeight="14.1"/>
  <cols>
    <col min="1" max="1" width="121.140625" style="1" bestFit="1" customWidth="1"/>
    <col min="2" max="4" width="4.140625" style="1" bestFit="1" customWidth="1"/>
    <col min="5" max="16384" width="10.85546875" style="1"/>
  </cols>
  <sheetData>
    <row r="1" spans="1:4" s="10" customFormat="1" ht="17.100000000000001">
      <c r="A1" s="10" t="s">
        <v>47</v>
      </c>
    </row>
    <row r="3" spans="1:4" ht="99.75" customHeight="1">
      <c r="A3" s="1" t="s">
        <v>10</v>
      </c>
      <c r="B3" s="2" t="s">
        <v>11</v>
      </c>
      <c r="C3" s="2" t="s">
        <v>12</v>
      </c>
      <c r="D3" s="2" t="s">
        <v>13</v>
      </c>
    </row>
    <row r="4" spans="1:4" s="4" customFormat="1">
      <c r="A4" s="3" t="s">
        <v>48</v>
      </c>
      <c r="B4" s="11">
        <v>1</v>
      </c>
      <c r="C4" s="11"/>
      <c r="D4" s="11"/>
    </row>
    <row r="5" spans="1:4" s="4" customFormat="1">
      <c r="A5" s="3" t="s">
        <v>49</v>
      </c>
      <c r="B5" s="11"/>
      <c r="C5" s="11">
        <v>1</v>
      </c>
      <c r="D5" s="11"/>
    </row>
    <row r="6" spans="1:4" s="4" customFormat="1" ht="14.25" customHeight="1">
      <c r="A6" s="3" t="s">
        <v>50</v>
      </c>
      <c r="B6" s="11">
        <v>1</v>
      </c>
      <c r="C6" s="11"/>
      <c r="D6" s="11"/>
    </row>
    <row r="7" spans="1:4" s="4" customFormat="1">
      <c r="A7" s="3" t="s">
        <v>51</v>
      </c>
      <c r="B7" s="11">
        <v>1</v>
      </c>
      <c r="C7" s="11"/>
      <c r="D7" s="11"/>
    </row>
    <row r="8" spans="1:4" s="4" customFormat="1">
      <c r="A8" s="3" t="s">
        <v>52</v>
      </c>
      <c r="B8" s="11">
        <v>1</v>
      </c>
      <c r="C8" s="11"/>
      <c r="D8" s="11"/>
    </row>
    <row r="9" spans="1:4" s="4" customFormat="1">
      <c r="A9" s="3" t="s">
        <v>53</v>
      </c>
      <c r="B9" s="11">
        <v>1</v>
      </c>
      <c r="C9" s="11"/>
      <c r="D9" s="11"/>
    </row>
    <row r="10" spans="1:4" s="4" customFormat="1">
      <c r="A10" s="3" t="s">
        <v>54</v>
      </c>
      <c r="B10" s="11"/>
      <c r="C10" s="11">
        <v>1</v>
      </c>
      <c r="D10" s="11"/>
    </row>
    <row r="11" spans="1:4" s="4" customFormat="1">
      <c r="A11" s="3" t="s">
        <v>55</v>
      </c>
      <c r="B11" s="11">
        <v>1</v>
      </c>
      <c r="C11" s="11"/>
      <c r="D11" s="11"/>
    </row>
    <row r="12" spans="1:4" s="4" customFormat="1">
      <c r="A12" s="3" t="s">
        <v>56</v>
      </c>
      <c r="B12" s="11"/>
      <c r="C12" s="11">
        <v>1</v>
      </c>
      <c r="D12" s="11"/>
    </row>
    <row r="13" spans="1:4" s="4" customFormat="1">
      <c r="A13" s="3" t="s">
        <v>57</v>
      </c>
      <c r="B13" s="11">
        <v>1</v>
      </c>
      <c r="C13" s="11"/>
      <c r="D13" s="11"/>
    </row>
    <row r="14" spans="1:4" s="8" customFormat="1">
      <c r="A14" s="7" t="s">
        <v>58</v>
      </c>
      <c r="B14" s="12"/>
      <c r="C14" s="12">
        <v>1</v>
      </c>
      <c r="D14" s="12"/>
    </row>
    <row r="15" spans="1:4">
      <c r="A15" s="5"/>
      <c r="B15" s="5">
        <f>SUM(B4:B14)*3</f>
        <v>21</v>
      </c>
      <c r="C15" s="5">
        <f>SUM(C4:C14)*2</f>
        <v>8</v>
      </c>
      <c r="D15" s="5">
        <f>SUM(D4:D14)*1</f>
        <v>0</v>
      </c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21"/>
  <sheetViews>
    <sheetView view="pageBreakPreview" zoomScaleSheetLayoutView="80" workbookViewId="0">
      <selection activeCell="C15" sqref="C15"/>
    </sheetView>
  </sheetViews>
  <sheetFormatPr defaultColWidth="10.85546875" defaultRowHeight="14.1"/>
  <cols>
    <col min="1" max="1" width="121.140625" style="1" bestFit="1" customWidth="1"/>
    <col min="2" max="4" width="4.140625" style="1" bestFit="1" customWidth="1"/>
    <col min="5" max="16384" width="10.85546875" style="1"/>
  </cols>
  <sheetData>
    <row r="1" spans="1:4" s="10" customFormat="1" ht="17.100000000000001">
      <c r="A1" s="10" t="s">
        <v>59</v>
      </c>
    </row>
    <row r="3" spans="1:4" ht="99.75" customHeight="1">
      <c r="A3" s="1" t="s">
        <v>10</v>
      </c>
      <c r="B3" s="2" t="s">
        <v>11</v>
      </c>
      <c r="C3" s="2" t="s">
        <v>12</v>
      </c>
      <c r="D3" s="2" t="s">
        <v>13</v>
      </c>
    </row>
    <row r="4" spans="1:4" s="4" customFormat="1">
      <c r="A4" s="3" t="s">
        <v>60</v>
      </c>
      <c r="B4" s="11">
        <v>1</v>
      </c>
      <c r="C4" s="11"/>
      <c r="D4" s="11"/>
    </row>
    <row r="5" spans="1:4" s="4" customFormat="1">
      <c r="A5" s="3" t="s">
        <v>61</v>
      </c>
      <c r="B5" s="11"/>
      <c r="C5" s="11">
        <v>1</v>
      </c>
      <c r="D5" s="11"/>
    </row>
    <row r="6" spans="1:4" s="4" customFormat="1" ht="14.25" customHeight="1">
      <c r="A6" s="3" t="s">
        <v>62</v>
      </c>
      <c r="B6" s="11"/>
      <c r="C6" s="11">
        <v>1</v>
      </c>
      <c r="D6" s="11"/>
    </row>
    <row r="7" spans="1:4" s="4" customFormat="1">
      <c r="A7" s="3" t="s">
        <v>63</v>
      </c>
      <c r="B7" s="11">
        <v>1</v>
      </c>
      <c r="C7" s="11"/>
      <c r="D7" s="11"/>
    </row>
    <row r="8" spans="1:4" s="4" customFormat="1">
      <c r="A8" s="3" t="s">
        <v>64</v>
      </c>
      <c r="B8" s="11">
        <v>1</v>
      </c>
      <c r="C8" s="11"/>
      <c r="D8" s="11"/>
    </row>
    <row r="9" spans="1:4" s="4" customFormat="1">
      <c r="A9" s="3" t="s">
        <v>65</v>
      </c>
      <c r="B9" s="11">
        <v>1</v>
      </c>
      <c r="C9" s="11"/>
      <c r="D9" s="11"/>
    </row>
    <row r="10" spans="1:4" s="4" customFormat="1">
      <c r="A10" s="3" t="s">
        <v>66</v>
      </c>
      <c r="B10" s="11">
        <v>1</v>
      </c>
      <c r="C10" s="11"/>
      <c r="D10" s="11"/>
    </row>
    <row r="11" spans="1:4" s="4" customFormat="1">
      <c r="A11" s="3" t="s">
        <v>67</v>
      </c>
      <c r="B11" s="11">
        <v>1</v>
      </c>
      <c r="C11" s="11"/>
      <c r="D11" s="11"/>
    </row>
    <row r="12" spans="1:4" s="4" customFormat="1">
      <c r="A12" s="3" t="s">
        <v>68</v>
      </c>
      <c r="B12" s="11">
        <v>1</v>
      </c>
      <c r="C12" s="11"/>
      <c r="D12" s="11"/>
    </row>
    <row r="13" spans="1:4" s="4" customFormat="1">
      <c r="A13" s="3" t="s">
        <v>69</v>
      </c>
      <c r="B13" s="11"/>
      <c r="C13" s="11">
        <v>1</v>
      </c>
      <c r="D13" s="11"/>
    </row>
    <row r="14" spans="1:4" s="4" customFormat="1">
      <c r="A14" s="3" t="s">
        <v>70</v>
      </c>
      <c r="B14" s="11">
        <v>1</v>
      </c>
      <c r="C14" s="11"/>
      <c r="D14" s="11"/>
    </row>
    <row r="15" spans="1:4">
      <c r="A15" s="3" t="s">
        <v>71</v>
      </c>
      <c r="B15" s="5">
        <v>1</v>
      </c>
      <c r="C15" s="5"/>
      <c r="D15" s="5"/>
    </row>
    <row r="16" spans="1:4">
      <c r="A16" s="5"/>
      <c r="B16" s="5">
        <f>SUM(B4:B15)*3</f>
        <v>27</v>
      </c>
      <c r="C16" s="5">
        <f>SUM(C4:C15)*2</f>
        <v>6</v>
      </c>
      <c r="D16" s="5">
        <f>SUM(D4:D15)*1</f>
        <v>0</v>
      </c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21"/>
  <sheetViews>
    <sheetView tabSelected="1" view="pageBreakPreview" zoomScaleSheetLayoutView="80" workbookViewId="0">
      <selection activeCell="A10" sqref="A10"/>
    </sheetView>
  </sheetViews>
  <sheetFormatPr defaultColWidth="10.85546875" defaultRowHeight="14.1"/>
  <cols>
    <col min="1" max="1" width="121.140625" style="1" bestFit="1" customWidth="1"/>
    <col min="2" max="4" width="4.140625" style="1" bestFit="1" customWidth="1"/>
    <col min="5" max="16384" width="10.85546875" style="1"/>
  </cols>
  <sheetData>
    <row r="1" spans="1:4" s="10" customFormat="1" ht="17.100000000000001">
      <c r="A1" s="10" t="s">
        <v>72</v>
      </c>
    </row>
    <row r="3" spans="1:4" ht="99.75" customHeight="1">
      <c r="A3" s="1" t="s">
        <v>10</v>
      </c>
      <c r="B3" s="2" t="s">
        <v>11</v>
      </c>
      <c r="C3" s="2" t="s">
        <v>12</v>
      </c>
      <c r="D3" s="2" t="s">
        <v>13</v>
      </c>
    </row>
    <row r="4" spans="1:4" s="4" customFormat="1">
      <c r="A4" s="3" t="s">
        <v>73</v>
      </c>
      <c r="B4" s="11">
        <v>1</v>
      </c>
      <c r="C4" s="11"/>
      <c r="D4" s="11"/>
    </row>
    <row r="5" spans="1:4" s="4" customFormat="1">
      <c r="A5" s="7" t="s">
        <v>74</v>
      </c>
      <c r="B5" s="11">
        <v>1</v>
      </c>
      <c r="C5" s="11"/>
      <c r="D5" s="11"/>
    </row>
    <row r="6" spans="1:4" s="4" customFormat="1" ht="14.25" customHeight="1">
      <c r="A6" s="7" t="s">
        <v>75</v>
      </c>
      <c r="B6" s="11"/>
      <c r="C6" s="11"/>
      <c r="D6" s="11">
        <v>1</v>
      </c>
    </row>
    <row r="7" spans="1:4" s="4" customFormat="1">
      <c r="A7" s="7" t="s">
        <v>76</v>
      </c>
      <c r="B7" s="11">
        <v>1</v>
      </c>
      <c r="C7" s="11"/>
      <c r="D7" s="11"/>
    </row>
    <row r="8" spans="1:4" s="4" customFormat="1">
      <c r="A8" s="7" t="s">
        <v>77</v>
      </c>
      <c r="B8" s="11">
        <v>1</v>
      </c>
      <c r="C8" s="11"/>
      <c r="D8" s="11"/>
    </row>
    <row r="9" spans="1:4" s="4" customFormat="1" ht="26.1">
      <c r="A9" s="7" t="s">
        <v>78</v>
      </c>
      <c r="B9" s="11"/>
      <c r="C9" s="11">
        <v>1</v>
      </c>
      <c r="D9" s="11"/>
    </row>
    <row r="10" spans="1:4" s="4" customFormat="1">
      <c r="A10" s="7" t="s">
        <v>79</v>
      </c>
      <c r="B10" s="11"/>
      <c r="C10" s="11">
        <v>1</v>
      </c>
      <c r="D10" s="11"/>
    </row>
    <row r="11" spans="1:4" s="4" customFormat="1">
      <c r="A11" s="7" t="s">
        <v>80</v>
      </c>
      <c r="B11" s="11">
        <v>1</v>
      </c>
      <c r="C11" s="11"/>
      <c r="D11" s="11"/>
    </row>
    <row r="12" spans="1:4" s="4" customFormat="1">
      <c r="A12" s="7" t="s">
        <v>81</v>
      </c>
      <c r="B12" s="11">
        <v>1</v>
      </c>
      <c r="C12" s="11"/>
      <c r="D12" s="11"/>
    </row>
    <row r="13" spans="1:4">
      <c r="A13" s="7" t="s">
        <v>82</v>
      </c>
      <c r="B13" s="5"/>
      <c r="C13" s="5">
        <v>1</v>
      </c>
      <c r="D13" s="5"/>
    </row>
    <row r="14" spans="1:4">
      <c r="A14" s="5"/>
      <c r="B14" s="5">
        <f>SUM(B4:B13)*3</f>
        <v>18</v>
      </c>
      <c r="C14" s="5">
        <f>SUM(C4:C13)*2</f>
        <v>6</v>
      </c>
      <c r="D14" s="5">
        <f>SUM(D4:D13)*1</f>
        <v>1</v>
      </c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5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honeticPr fontId="4" type="noConversion"/>
  <pageMargins left="0.70866141732283472" right="0.70866141732283472" top="0.78740157480314965" bottom="0.78740157480314965" header="0.31496062992125984" footer="0.31496062992125984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patrik thoma</dc:creator>
  <cp:keywords/>
  <dc:description/>
  <cp:lastModifiedBy>Thomas Curiger</cp:lastModifiedBy>
  <cp:revision/>
  <dcterms:created xsi:type="dcterms:W3CDTF">2011-11-28T19:28:07Z</dcterms:created>
  <dcterms:modified xsi:type="dcterms:W3CDTF">2024-12-10T08:25:31Z</dcterms:modified>
  <cp:category/>
  <cp:contentStatus/>
</cp:coreProperties>
</file>