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480" tabRatio="500" activeTab="2"/>
  </bookViews>
  <sheets>
    <sheet name="H20" sheetId="1" r:id="rId1"/>
    <sheet name="D20" sheetId="3" r:id="rId2"/>
    <sheet name="EFG18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4" l="1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3" i="4"/>
  <c r="C20" i="4"/>
  <c r="C22" i="4"/>
  <c r="C21" i="4"/>
  <c r="D5" i="4"/>
  <c r="I5" i="4"/>
  <c r="F5" i="4"/>
  <c r="J5" i="4"/>
  <c r="H5" i="4"/>
  <c r="K5" i="4"/>
  <c r="L5" i="4"/>
  <c r="D17" i="4"/>
  <c r="I17" i="4"/>
  <c r="F17" i="4"/>
  <c r="J17" i="4"/>
  <c r="H17" i="4"/>
  <c r="K17" i="4"/>
  <c r="L17" i="4"/>
  <c r="D12" i="4"/>
  <c r="I12" i="4"/>
  <c r="F12" i="4"/>
  <c r="J12" i="4"/>
  <c r="H12" i="4"/>
  <c r="K12" i="4"/>
  <c r="L12" i="4"/>
  <c r="D8" i="4"/>
  <c r="I8" i="4"/>
  <c r="F8" i="4"/>
  <c r="J8" i="4"/>
  <c r="H8" i="4"/>
  <c r="K8" i="4"/>
  <c r="L8" i="4"/>
  <c r="D15" i="4"/>
  <c r="I15" i="4"/>
  <c r="F15" i="4"/>
  <c r="J15" i="4"/>
  <c r="H15" i="4"/>
  <c r="K15" i="4"/>
  <c r="L15" i="4"/>
  <c r="D13" i="4"/>
  <c r="I13" i="4"/>
  <c r="F13" i="4"/>
  <c r="J13" i="4"/>
  <c r="H13" i="4"/>
  <c r="K13" i="4"/>
  <c r="L13" i="4"/>
  <c r="D7" i="4"/>
  <c r="I7" i="4"/>
  <c r="F7" i="4"/>
  <c r="J7" i="4"/>
  <c r="H7" i="4"/>
  <c r="K7" i="4"/>
  <c r="L7" i="4"/>
  <c r="D4" i="4"/>
  <c r="I4" i="4"/>
  <c r="F4" i="4"/>
  <c r="J4" i="4"/>
  <c r="H4" i="4"/>
  <c r="K4" i="4"/>
  <c r="L4" i="4"/>
  <c r="D10" i="4"/>
  <c r="I10" i="4"/>
  <c r="F10" i="4"/>
  <c r="J10" i="4"/>
  <c r="H10" i="4"/>
  <c r="K10" i="4"/>
  <c r="L10" i="4"/>
  <c r="D9" i="4"/>
  <c r="I9" i="4"/>
  <c r="F9" i="4"/>
  <c r="J9" i="4"/>
  <c r="H9" i="4"/>
  <c r="K9" i="4"/>
  <c r="L9" i="4"/>
  <c r="D11" i="4"/>
  <c r="I11" i="4"/>
  <c r="F11" i="4"/>
  <c r="J11" i="4"/>
  <c r="H11" i="4"/>
  <c r="K11" i="4"/>
  <c r="L11" i="4"/>
  <c r="D6" i="4"/>
  <c r="I6" i="4"/>
  <c r="F6" i="4"/>
  <c r="J6" i="4"/>
  <c r="H6" i="4"/>
  <c r="K6" i="4"/>
  <c r="L6" i="4"/>
  <c r="D16" i="4"/>
  <c r="I16" i="4"/>
  <c r="F16" i="4"/>
  <c r="J16" i="4"/>
  <c r="H16" i="4"/>
  <c r="K16" i="4"/>
  <c r="L16" i="4"/>
  <c r="D14" i="4"/>
  <c r="I14" i="4"/>
  <c r="F14" i="4"/>
  <c r="J14" i="4"/>
  <c r="H14" i="4"/>
  <c r="K14" i="4"/>
  <c r="L14" i="4"/>
  <c r="D3" i="4"/>
  <c r="I3" i="4"/>
  <c r="F3" i="4"/>
  <c r="J3" i="4"/>
  <c r="H3" i="4"/>
  <c r="K3" i="4"/>
  <c r="L3" i="4"/>
  <c r="F13" i="3"/>
  <c r="C30" i="3"/>
  <c r="C29" i="3"/>
  <c r="C28" i="3"/>
  <c r="D25" i="3"/>
  <c r="I25" i="3"/>
  <c r="F25" i="3"/>
  <c r="J25" i="3"/>
  <c r="H25" i="3"/>
  <c r="K25" i="3"/>
  <c r="L25" i="3"/>
  <c r="D24" i="3"/>
  <c r="I24" i="3"/>
  <c r="F24" i="3"/>
  <c r="J24" i="3"/>
  <c r="H24" i="3"/>
  <c r="K24" i="3"/>
  <c r="L24" i="3"/>
  <c r="D23" i="3"/>
  <c r="I23" i="3"/>
  <c r="F23" i="3"/>
  <c r="J23" i="3"/>
  <c r="H23" i="3"/>
  <c r="K23" i="3"/>
  <c r="L23" i="3"/>
  <c r="D22" i="3"/>
  <c r="I22" i="3"/>
  <c r="F22" i="3"/>
  <c r="J22" i="3"/>
  <c r="H22" i="3"/>
  <c r="K22" i="3"/>
  <c r="L22" i="3"/>
  <c r="D21" i="3"/>
  <c r="I21" i="3"/>
  <c r="F21" i="3"/>
  <c r="J21" i="3"/>
  <c r="H21" i="3"/>
  <c r="K21" i="3"/>
  <c r="L21" i="3"/>
  <c r="D9" i="3"/>
  <c r="I9" i="3"/>
  <c r="F9" i="3"/>
  <c r="J9" i="3"/>
  <c r="H9" i="3"/>
  <c r="K9" i="3"/>
  <c r="L9" i="3"/>
  <c r="D16" i="3"/>
  <c r="I16" i="3"/>
  <c r="F16" i="3"/>
  <c r="J16" i="3"/>
  <c r="H16" i="3"/>
  <c r="K16" i="3"/>
  <c r="L16" i="3"/>
  <c r="D18" i="3"/>
  <c r="I18" i="3"/>
  <c r="F18" i="3"/>
  <c r="J18" i="3"/>
  <c r="H18" i="3"/>
  <c r="K18" i="3"/>
  <c r="L18" i="3"/>
  <c r="D14" i="3"/>
  <c r="I14" i="3"/>
  <c r="F14" i="3"/>
  <c r="J14" i="3"/>
  <c r="H14" i="3"/>
  <c r="K14" i="3"/>
  <c r="L14" i="3"/>
  <c r="D19" i="3"/>
  <c r="I19" i="3"/>
  <c r="F19" i="3"/>
  <c r="J19" i="3"/>
  <c r="H19" i="3"/>
  <c r="K19" i="3"/>
  <c r="L19" i="3"/>
  <c r="D11" i="3"/>
  <c r="I11" i="3"/>
  <c r="F11" i="3"/>
  <c r="J11" i="3"/>
  <c r="H11" i="3"/>
  <c r="K11" i="3"/>
  <c r="L11" i="3"/>
  <c r="D8" i="3"/>
  <c r="I8" i="3"/>
  <c r="F8" i="3"/>
  <c r="J8" i="3"/>
  <c r="H8" i="3"/>
  <c r="K8" i="3"/>
  <c r="L8" i="3"/>
  <c r="D6" i="3"/>
  <c r="I6" i="3"/>
  <c r="F6" i="3"/>
  <c r="J6" i="3"/>
  <c r="H6" i="3"/>
  <c r="K6" i="3"/>
  <c r="L6" i="3"/>
  <c r="D17" i="3"/>
  <c r="I17" i="3"/>
  <c r="F17" i="3"/>
  <c r="J17" i="3"/>
  <c r="H17" i="3"/>
  <c r="K17" i="3"/>
  <c r="L17" i="3"/>
  <c r="D12" i="3"/>
  <c r="I12" i="3"/>
  <c r="F12" i="3"/>
  <c r="J12" i="3"/>
  <c r="H12" i="3"/>
  <c r="K12" i="3"/>
  <c r="L12" i="3"/>
  <c r="D10" i="3"/>
  <c r="I10" i="3"/>
  <c r="F10" i="3"/>
  <c r="J10" i="3"/>
  <c r="H10" i="3"/>
  <c r="K10" i="3"/>
  <c r="L10" i="3"/>
  <c r="D5" i="3"/>
  <c r="I5" i="3"/>
  <c r="F5" i="3"/>
  <c r="J5" i="3"/>
  <c r="H5" i="3"/>
  <c r="K5" i="3"/>
  <c r="L5" i="3"/>
  <c r="D4" i="3"/>
  <c r="I4" i="3"/>
  <c r="F4" i="3"/>
  <c r="J4" i="3"/>
  <c r="H4" i="3"/>
  <c r="K4" i="3"/>
  <c r="L4" i="3"/>
  <c r="D13" i="3"/>
  <c r="I13" i="3"/>
  <c r="J13" i="3"/>
  <c r="H13" i="3"/>
  <c r="K13" i="3"/>
  <c r="L13" i="3"/>
  <c r="D15" i="3"/>
  <c r="I15" i="3"/>
  <c r="F15" i="3"/>
  <c r="J15" i="3"/>
  <c r="H15" i="3"/>
  <c r="K15" i="3"/>
  <c r="L15" i="3"/>
  <c r="D20" i="3"/>
  <c r="I20" i="3"/>
  <c r="F20" i="3"/>
  <c r="J20" i="3"/>
  <c r="H20" i="3"/>
  <c r="K20" i="3"/>
  <c r="L20" i="3"/>
  <c r="D7" i="3"/>
  <c r="I7" i="3"/>
  <c r="F7" i="3"/>
  <c r="J7" i="3"/>
  <c r="H7" i="3"/>
  <c r="K7" i="3"/>
  <c r="L7" i="3"/>
  <c r="D3" i="3"/>
  <c r="I3" i="3"/>
  <c r="F3" i="3"/>
  <c r="J3" i="3"/>
  <c r="H3" i="3"/>
  <c r="K3" i="3"/>
  <c r="L3" i="3"/>
  <c r="D17" i="1"/>
  <c r="C28" i="1"/>
  <c r="I17" i="1"/>
  <c r="F17" i="1"/>
  <c r="C29" i="1"/>
  <c r="J17" i="1"/>
  <c r="H17" i="1"/>
  <c r="C30" i="1"/>
  <c r="K17" i="1"/>
  <c r="L17" i="1"/>
  <c r="H11" i="1"/>
  <c r="K11" i="1"/>
  <c r="D11" i="1"/>
  <c r="I11" i="1"/>
  <c r="F11" i="1"/>
  <c r="J11" i="1"/>
  <c r="L11" i="1"/>
  <c r="H5" i="1"/>
  <c r="K5" i="1"/>
  <c r="D5" i="1"/>
  <c r="I5" i="1"/>
  <c r="F5" i="1"/>
  <c r="J5" i="1"/>
  <c r="L5" i="1"/>
  <c r="D12" i="1"/>
  <c r="I12" i="1"/>
  <c r="F12" i="1"/>
  <c r="J12" i="1"/>
  <c r="H12" i="1"/>
  <c r="K12" i="1"/>
  <c r="L12" i="1"/>
  <c r="D8" i="1"/>
  <c r="I8" i="1"/>
  <c r="F8" i="1"/>
  <c r="J8" i="1"/>
  <c r="H8" i="1"/>
  <c r="K8" i="1"/>
  <c r="L8" i="1"/>
  <c r="D4" i="1"/>
  <c r="I4" i="1"/>
  <c r="F4" i="1"/>
  <c r="J4" i="1"/>
  <c r="H4" i="1"/>
  <c r="K4" i="1"/>
  <c r="L4" i="1"/>
  <c r="H7" i="1"/>
  <c r="K7" i="1"/>
  <c r="D7" i="1"/>
  <c r="I7" i="1"/>
  <c r="F7" i="1"/>
  <c r="J7" i="1"/>
  <c r="L7" i="1"/>
  <c r="D10" i="1"/>
  <c r="I10" i="1"/>
  <c r="F10" i="1"/>
  <c r="J10" i="1"/>
  <c r="H10" i="1"/>
  <c r="K10" i="1"/>
  <c r="L10" i="1"/>
  <c r="H9" i="1"/>
  <c r="K9" i="1"/>
  <c r="D9" i="1"/>
  <c r="I9" i="1"/>
  <c r="F9" i="1"/>
  <c r="J9" i="1"/>
  <c r="L9" i="1"/>
  <c r="H6" i="1"/>
  <c r="K6" i="1"/>
  <c r="D6" i="1"/>
  <c r="I6" i="1"/>
  <c r="F6" i="1"/>
  <c r="J6" i="1"/>
  <c r="L6" i="1"/>
  <c r="H18" i="1"/>
  <c r="K18" i="1"/>
  <c r="D18" i="1"/>
  <c r="I18" i="1"/>
  <c r="F18" i="1"/>
  <c r="J18" i="1"/>
  <c r="L18" i="1"/>
  <c r="H14" i="1"/>
  <c r="K14" i="1"/>
  <c r="D14" i="1"/>
  <c r="I14" i="1"/>
  <c r="F14" i="1"/>
  <c r="J14" i="1"/>
  <c r="L14" i="1"/>
  <c r="H13" i="1"/>
  <c r="K13" i="1"/>
  <c r="D13" i="1"/>
  <c r="I13" i="1"/>
  <c r="F13" i="1"/>
  <c r="J13" i="1"/>
  <c r="L13" i="1"/>
  <c r="H21" i="1"/>
  <c r="K21" i="1"/>
  <c r="D21" i="1"/>
  <c r="I21" i="1"/>
  <c r="F21" i="1"/>
  <c r="J21" i="1"/>
  <c r="L21" i="1"/>
  <c r="H15" i="1"/>
  <c r="K15" i="1"/>
  <c r="D15" i="1"/>
  <c r="I15" i="1"/>
  <c r="F15" i="1"/>
  <c r="J15" i="1"/>
  <c r="L15" i="1"/>
  <c r="D16" i="1"/>
  <c r="I16" i="1"/>
  <c r="F16" i="1"/>
  <c r="J16" i="1"/>
  <c r="H16" i="1"/>
  <c r="K16" i="1"/>
  <c r="L16" i="1"/>
  <c r="H20" i="1"/>
  <c r="K20" i="1"/>
  <c r="D20" i="1"/>
  <c r="I20" i="1"/>
  <c r="F20" i="1"/>
  <c r="J20" i="1"/>
  <c r="L20" i="1"/>
  <c r="H23" i="1"/>
  <c r="K23" i="1"/>
  <c r="D23" i="1"/>
  <c r="I23" i="1"/>
  <c r="F23" i="1"/>
  <c r="J23" i="1"/>
  <c r="L23" i="1"/>
  <c r="H19" i="1"/>
  <c r="K19" i="1"/>
  <c r="D19" i="1"/>
  <c r="I19" i="1"/>
  <c r="F19" i="1"/>
  <c r="J19" i="1"/>
  <c r="L19" i="1"/>
  <c r="H22" i="1"/>
  <c r="K22" i="1"/>
  <c r="D22" i="1"/>
  <c r="I22" i="1"/>
  <c r="F22" i="1"/>
  <c r="J22" i="1"/>
  <c r="L22" i="1"/>
  <c r="H24" i="1"/>
  <c r="K24" i="1"/>
  <c r="D24" i="1"/>
  <c r="I24" i="1"/>
  <c r="F24" i="1"/>
  <c r="J24" i="1"/>
  <c r="L24" i="1"/>
  <c r="H25" i="1"/>
  <c r="K25" i="1"/>
  <c r="D25" i="1"/>
  <c r="I25" i="1"/>
  <c r="F25" i="1"/>
  <c r="J25" i="1"/>
  <c r="L25" i="1"/>
  <c r="H3" i="1"/>
  <c r="K3" i="1"/>
  <c r="D3" i="1"/>
  <c r="I3" i="1"/>
  <c r="F3" i="1"/>
  <c r="J3" i="1"/>
  <c r="L3" i="1"/>
</calcChain>
</file>

<file path=xl/sharedStrings.xml><?xml version="1.0" encoding="utf-8"?>
<sst xmlns="http://schemas.openxmlformats.org/spreadsheetml/2006/main" count="110" uniqueCount="61">
  <si>
    <t>Rang</t>
  </si>
  <si>
    <t>in min</t>
  </si>
  <si>
    <t>Rückstands%1</t>
  </si>
  <si>
    <t>Rückstands%2</t>
  </si>
  <si>
    <t>Rückstands%3</t>
  </si>
  <si>
    <t>Total</t>
  </si>
  <si>
    <t>Sven Hellmüller</t>
  </si>
  <si>
    <t>Noah Zbinden</t>
  </si>
  <si>
    <t>Remo Ruch</t>
  </si>
  <si>
    <t>Jan Brunner</t>
  </si>
  <si>
    <t>Simon Dubach</t>
  </si>
  <si>
    <t>Tobia Pezzati</t>
  </si>
  <si>
    <t>Lukas Meier</t>
  </si>
  <si>
    <t>Johan Böni</t>
  </si>
  <si>
    <t>Patrick Zbinden</t>
  </si>
  <si>
    <t>Sebastian Baumann</t>
  </si>
  <si>
    <t>Timon Schweizer</t>
  </si>
  <si>
    <t>Jannis Schönleber</t>
  </si>
  <si>
    <t>Richtzeiten</t>
  </si>
  <si>
    <t>Sprint TL</t>
  </si>
  <si>
    <t>MOM</t>
  </si>
  <si>
    <t>4. Nationaler</t>
  </si>
  <si>
    <t>Yves Aschwanden</t>
  </si>
  <si>
    <t>Joël Borner</t>
  </si>
  <si>
    <t>Severin Denzler</t>
  </si>
  <si>
    <t>Jonas Egger</t>
  </si>
  <si>
    <t>Simon Wenger</t>
  </si>
  <si>
    <t>Sprint Testlauf</t>
  </si>
  <si>
    <t>Joël Morgenthaler</t>
  </si>
  <si>
    <t>Ueli Werren</t>
  </si>
  <si>
    <t>Riccardo Rancan</t>
  </si>
  <si>
    <t>Archibald Soguel</t>
  </si>
  <si>
    <t>Florian Attinger</t>
  </si>
  <si>
    <t>Michael Imhof</t>
  </si>
  <si>
    <t>Ellen Reinhard</t>
  </si>
  <si>
    <t>Lisa Schubnell</t>
  </si>
  <si>
    <t>Sonja Borner</t>
  </si>
  <si>
    <t>Martina Ruch</t>
  </si>
  <si>
    <t>Sophie Bachmann</t>
  </si>
  <si>
    <t>Paula Gross</t>
  </si>
  <si>
    <t>Lisa Holer</t>
  </si>
  <si>
    <t>Sina Tommer</t>
  </si>
  <si>
    <t>Joana Wälti</t>
  </si>
  <si>
    <t>Kerstin Ullmann</t>
  </si>
  <si>
    <t>Salome Schweizer</t>
  </si>
  <si>
    <t>Hanna Müller</t>
  </si>
  <si>
    <t>Sandrine Müller</t>
  </si>
  <si>
    <t>Laura Diener</t>
  </si>
  <si>
    <t>Barbara Köhle</t>
  </si>
  <si>
    <t>Vanessa Fricker</t>
  </si>
  <si>
    <t>Sarah Röthlisberger</t>
  </si>
  <si>
    <t>xx</t>
  </si>
  <si>
    <t>Federica Gianola</t>
  </si>
  <si>
    <t>Pascal Buchs</t>
  </si>
  <si>
    <t>Thomas Curiger</t>
  </si>
  <si>
    <t>Nick Gebert</t>
  </si>
  <si>
    <t>LOM</t>
  </si>
  <si>
    <t>7. Nationaler</t>
  </si>
  <si>
    <t>8. Nationaler</t>
  </si>
  <si>
    <t>Joey Hadorn</t>
  </si>
  <si>
    <t>Top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</si>
</sst>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6" x14ac:knownFonts="1">
    <font>
      <sz val="12"/>
      <color theme="1"/>
      <name val="Calibri"/>
      <family val="2"/>
      <scheme val="minor"/>
    </font>
    <font>
      <sz val="15"/>
      <color theme="1"/>
      <name val="Roboto Bold"/>
    </font>
    <font>
      <sz val="15"/>
      <color theme="1"/>
      <name val="Roboto Light"/>
    </font>
    <font>
      <sz val="15"/>
      <color theme="1"/>
      <name val="Roboto Medium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2" fillId="0" borderId="0" xfId="0" applyNumberFormat="1" applyFont="1"/>
    <xf numFmtId="10" fontId="2" fillId="0" borderId="0" xfId="0" applyNumberFormat="1" applyFont="1"/>
    <xf numFmtId="10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2" fontId="2" fillId="0" borderId="4" xfId="0" applyNumberFormat="1" applyFont="1" applyBorder="1"/>
    <xf numFmtId="2" fontId="2" fillId="0" borderId="0" xfId="0" applyNumberFormat="1" applyFont="1" applyBorder="1"/>
    <xf numFmtId="2" fontId="2" fillId="0" borderId="5" xfId="0" applyNumberFormat="1" applyFon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D14" sqref="A1:XFD1048576"/>
    </sheetView>
  </sheetViews>
  <sheetFormatPr baseColWidth="10" defaultRowHeight="21" x14ac:dyDescent="0"/>
  <cols>
    <col min="1" max="1" width="11" style="2" bestFit="1" customWidth="1"/>
    <col min="2" max="2" width="24" style="2" bestFit="1" customWidth="1"/>
    <col min="3" max="3" width="15" style="2" bestFit="1" customWidth="1"/>
    <col min="4" max="4" width="11.1640625" style="2" customWidth="1"/>
    <col min="5" max="5" width="11.33203125" style="2" bestFit="1" customWidth="1"/>
    <col min="6" max="6" width="11.1640625" style="2" customWidth="1"/>
    <col min="7" max="7" width="16.1640625" style="2" bestFit="1" customWidth="1"/>
    <col min="8" max="8" width="11.33203125" style="2" bestFit="1" customWidth="1"/>
    <col min="9" max="11" width="18.33203125" style="2" bestFit="1" customWidth="1"/>
    <col min="12" max="12" width="11.6640625" style="2" customWidth="1"/>
    <col min="13" max="13" width="11" style="2" bestFit="1" customWidth="1"/>
    <col min="14" max="16384" width="10.83203125" style="2"/>
  </cols>
  <sheetData>
    <row r="1" spans="1:13">
      <c r="A1" s="1"/>
    </row>
    <row r="2" spans="1:13">
      <c r="A2" s="3" t="s">
        <v>0</v>
      </c>
      <c r="B2" s="3"/>
      <c r="C2" s="3" t="s">
        <v>19</v>
      </c>
      <c r="D2" s="3" t="s">
        <v>1</v>
      </c>
      <c r="E2" s="3" t="s">
        <v>20</v>
      </c>
      <c r="F2" s="3" t="s">
        <v>1</v>
      </c>
      <c r="G2" s="3" t="s">
        <v>21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0</v>
      </c>
    </row>
    <row r="3" spans="1:13">
      <c r="A3" s="3">
        <v>1</v>
      </c>
      <c r="B3" s="2" t="s">
        <v>6</v>
      </c>
      <c r="C3" s="4">
        <v>9.6412037037037039E-3</v>
      </c>
      <c r="D3" s="5">
        <f t="shared" ref="D3:D25" si="0">C3*60*24</f>
        <v>13.883333333333335</v>
      </c>
      <c r="E3" s="4">
        <v>1.6608796296296299E-2</v>
      </c>
      <c r="F3" s="2">
        <f t="shared" ref="F3:F25" si="1">E3*60*24</f>
        <v>23.916666666666671</v>
      </c>
      <c r="G3" s="4">
        <v>4.7719907407407412E-2</v>
      </c>
      <c r="H3" s="5">
        <f t="shared" ref="H3:H25" si="2">G3*60*24</f>
        <v>68.716666666666669</v>
      </c>
      <c r="I3" s="6">
        <f t="shared" ref="I3:I25" si="3">(D3-$C$28)/$C$28</f>
        <v>2.8826915001358543E-2</v>
      </c>
      <c r="J3" s="6">
        <f t="shared" ref="J3:J25" si="4">((F3-$C$29)/$C$29)</f>
        <v>-5.1139294074083783E-2</v>
      </c>
      <c r="K3" s="6">
        <f t="shared" ref="K3:K25" si="5">((H3-$C$30)/$C$30)</f>
        <v>2.1555996035678933E-2</v>
      </c>
      <c r="L3" s="7">
        <f t="shared" ref="L3:L25" si="6">I3+J3+K3</f>
        <v>-7.5638303704630636E-4</v>
      </c>
      <c r="M3" s="3">
        <v>1</v>
      </c>
    </row>
    <row r="4" spans="1:13">
      <c r="A4" s="3">
        <v>2</v>
      </c>
      <c r="B4" s="2" t="s">
        <v>26</v>
      </c>
      <c r="C4" s="4">
        <v>9.4444444444444445E-3</v>
      </c>
      <c r="D4" s="5">
        <f t="shared" si="0"/>
        <v>13.6</v>
      </c>
      <c r="E4" s="4">
        <v>1.8634259259259257E-2</v>
      </c>
      <c r="F4" s="5">
        <f t="shared" si="1"/>
        <v>26.833333333333329</v>
      </c>
      <c r="G4" s="4">
        <v>4.5555555555555551E-2</v>
      </c>
      <c r="H4" s="5">
        <f t="shared" si="2"/>
        <v>65.599999999999994</v>
      </c>
      <c r="I4" s="6">
        <f t="shared" si="3"/>
        <v>7.8304473482694713E-3</v>
      </c>
      <c r="J4" s="6">
        <f t="shared" si="4"/>
        <v>6.4575426160783655E-2</v>
      </c>
      <c r="K4" s="6">
        <f t="shared" si="5"/>
        <v>-2.4777006937562015E-2</v>
      </c>
      <c r="L4" s="7">
        <f t="shared" si="6"/>
        <v>4.762886657149111E-2</v>
      </c>
      <c r="M4" s="3">
        <v>2</v>
      </c>
    </row>
    <row r="5" spans="1:13">
      <c r="A5" s="3">
        <v>3</v>
      </c>
      <c r="B5" s="2" t="s">
        <v>11</v>
      </c>
      <c r="C5" s="4">
        <v>9.3402777777777772E-3</v>
      </c>
      <c r="D5" s="5">
        <f t="shared" si="0"/>
        <v>13.45</v>
      </c>
      <c r="E5" s="4">
        <v>1.8599537037037036E-2</v>
      </c>
      <c r="F5" s="5">
        <f t="shared" si="1"/>
        <v>26.783333333333331</v>
      </c>
      <c r="G5" s="4">
        <v>4.8888888888888891E-2</v>
      </c>
      <c r="H5" s="5">
        <f t="shared" si="2"/>
        <v>70.400000000000006</v>
      </c>
      <c r="I5" s="6">
        <f t="shared" si="3"/>
        <v>-3.2853296445423505E-3</v>
      </c>
      <c r="J5" s="6">
        <f t="shared" si="4"/>
        <v>6.2591745242471741E-2</v>
      </c>
      <c r="K5" s="6">
        <f t="shared" si="5"/>
        <v>4.6580773042616548E-2</v>
      </c>
      <c r="L5" s="7">
        <f t="shared" si="6"/>
        <v>0.10588718864054594</v>
      </c>
      <c r="M5" s="3">
        <v>3</v>
      </c>
    </row>
    <row r="6" spans="1:13">
      <c r="A6" s="3">
        <v>4</v>
      </c>
      <c r="B6" s="2" t="s">
        <v>29</v>
      </c>
      <c r="C6" s="4">
        <v>9.6643518518518511E-3</v>
      </c>
      <c r="D6" s="5">
        <f t="shared" si="0"/>
        <v>13.916666666666664</v>
      </c>
      <c r="E6" s="4">
        <v>1.892361111111111E-2</v>
      </c>
      <c r="F6" s="2">
        <f t="shared" si="1"/>
        <v>27.249999999999996</v>
      </c>
      <c r="G6" s="4">
        <v>4.8344907407407406E-2</v>
      </c>
      <c r="H6" s="5">
        <f t="shared" si="2"/>
        <v>69.616666666666674</v>
      </c>
      <c r="I6" s="6">
        <f t="shared" si="3"/>
        <v>3.129708766642756E-2</v>
      </c>
      <c r="J6" s="6">
        <f t="shared" si="4"/>
        <v>8.1106100480050528E-2</v>
      </c>
      <c r="K6" s="6">
        <f t="shared" si="5"/>
        <v>3.4935579781962468E-2</v>
      </c>
      <c r="L6" s="7">
        <f t="shared" si="6"/>
        <v>0.14733876792844056</v>
      </c>
      <c r="M6" s="3">
        <v>4</v>
      </c>
    </row>
    <row r="7" spans="1:13">
      <c r="A7" s="3">
        <v>5</v>
      </c>
      <c r="B7" s="2" t="s">
        <v>24</v>
      </c>
      <c r="C7" s="4">
        <v>9.6527777777777775E-3</v>
      </c>
      <c r="D7" s="5">
        <f t="shared" si="0"/>
        <v>13.899999999999999</v>
      </c>
      <c r="E7" s="4">
        <v>1.8252314814814815E-2</v>
      </c>
      <c r="F7" s="2">
        <f t="shared" si="1"/>
        <v>26.283333333333331</v>
      </c>
      <c r="G7" s="4">
        <v>5.0208333333333334E-2</v>
      </c>
      <c r="H7" s="5">
        <f t="shared" si="2"/>
        <v>72.300000000000011</v>
      </c>
      <c r="I7" s="6">
        <f t="shared" si="3"/>
        <v>3.0062001333892984E-2</v>
      </c>
      <c r="J7" s="6">
        <f t="shared" si="4"/>
        <v>4.2754936059351545E-2</v>
      </c>
      <c r="K7" s="6">
        <f t="shared" si="5"/>
        <v>7.4826560951437249E-2</v>
      </c>
      <c r="L7" s="7">
        <f t="shared" si="6"/>
        <v>0.14764349834468177</v>
      </c>
      <c r="M7" s="3">
        <v>5</v>
      </c>
    </row>
    <row r="8" spans="1:13">
      <c r="A8" s="3">
        <v>6</v>
      </c>
      <c r="B8" s="2" t="s">
        <v>25</v>
      </c>
      <c r="C8" s="4">
        <v>9.3634259259259261E-3</v>
      </c>
      <c r="D8" s="5">
        <f t="shared" si="0"/>
        <v>13.483333333333334</v>
      </c>
      <c r="E8" s="4">
        <v>1.8738425925925926E-2</v>
      </c>
      <c r="F8" s="5">
        <f t="shared" si="1"/>
        <v>26.983333333333331</v>
      </c>
      <c r="G8" s="4">
        <v>5.0358796296296297E-2</v>
      </c>
      <c r="H8" s="5">
        <f t="shared" si="2"/>
        <v>72.51666666666668</v>
      </c>
      <c r="I8" s="6">
        <f t="shared" si="3"/>
        <v>-8.1515697947293975E-4</v>
      </c>
      <c r="J8" s="6">
        <f t="shared" si="4"/>
        <v>7.05264689157198E-2</v>
      </c>
      <c r="K8" s="6">
        <f t="shared" si="5"/>
        <v>7.8047571853320327E-2</v>
      </c>
      <c r="L8" s="7">
        <f t="shared" si="6"/>
        <v>0.1477588837895672</v>
      </c>
      <c r="M8" s="3">
        <v>6</v>
      </c>
    </row>
    <row r="9" spans="1:13">
      <c r="A9" s="3">
        <v>7</v>
      </c>
      <c r="B9" s="2" t="s">
        <v>23</v>
      </c>
      <c r="C9" s="4">
        <v>9.479166666666667E-3</v>
      </c>
      <c r="D9" s="5">
        <f t="shared" si="0"/>
        <v>13.649999999999999</v>
      </c>
      <c r="E9" s="4">
        <v>1.9155092592592592E-2</v>
      </c>
      <c r="F9" s="2">
        <f t="shared" si="1"/>
        <v>27.583333333333336</v>
      </c>
      <c r="G9" s="4">
        <v>4.8888888888888891E-2</v>
      </c>
      <c r="H9" s="5">
        <f t="shared" si="2"/>
        <v>70.400000000000006</v>
      </c>
      <c r="I9" s="6">
        <f t="shared" si="3"/>
        <v>1.1535706345873325E-2</v>
      </c>
      <c r="J9" s="6">
        <f t="shared" si="4"/>
        <v>9.4330639935464228E-2</v>
      </c>
      <c r="K9" s="6">
        <f t="shared" si="5"/>
        <v>4.6580773042616548E-2</v>
      </c>
      <c r="L9" s="7">
        <f t="shared" si="6"/>
        <v>0.15244711932395411</v>
      </c>
      <c r="M9" s="3">
        <v>7</v>
      </c>
    </row>
    <row r="10" spans="1:13">
      <c r="A10" s="3">
        <v>8</v>
      </c>
      <c r="B10" s="2" t="s">
        <v>22</v>
      </c>
      <c r="C10" s="4">
        <v>9.479166666666667E-3</v>
      </c>
      <c r="D10" s="5">
        <f t="shared" si="0"/>
        <v>13.649999999999999</v>
      </c>
      <c r="E10" s="4">
        <v>1.8981481481481481E-2</v>
      </c>
      <c r="F10" s="2">
        <f t="shared" si="1"/>
        <v>27.333333333333332</v>
      </c>
      <c r="G10" s="4">
        <v>5.0439814814814819E-2</v>
      </c>
      <c r="H10" s="5">
        <f t="shared" si="2"/>
        <v>72.63333333333334</v>
      </c>
      <c r="I10" s="6">
        <f t="shared" si="3"/>
        <v>1.1535706345873325E-2</v>
      </c>
      <c r="J10" s="6">
        <f t="shared" si="4"/>
        <v>8.4412235343903991E-2</v>
      </c>
      <c r="K10" s="6">
        <f t="shared" si="5"/>
        <v>7.9781962338949575E-2</v>
      </c>
      <c r="L10" s="7">
        <f t="shared" si="6"/>
        <v>0.1757299040287269</v>
      </c>
      <c r="M10" s="3">
        <v>8</v>
      </c>
    </row>
    <row r="11" spans="1:13">
      <c r="A11" s="3">
        <v>9</v>
      </c>
      <c r="B11" s="2" t="s">
        <v>30</v>
      </c>
      <c r="C11" s="4">
        <v>9.525462962962963E-3</v>
      </c>
      <c r="D11" s="5">
        <f t="shared" si="0"/>
        <v>13.716666666666665</v>
      </c>
      <c r="E11" s="4">
        <v>1.7974537037037035E-2</v>
      </c>
      <c r="F11" s="2">
        <f t="shared" si="1"/>
        <v>25.883333333333329</v>
      </c>
      <c r="G11" s="4">
        <v>5.3310185185185183E-2</v>
      </c>
      <c r="H11" s="5">
        <f t="shared" si="2"/>
        <v>76.766666666666666</v>
      </c>
      <c r="I11" s="6">
        <f t="shared" si="3"/>
        <v>1.6476051676011884E-2</v>
      </c>
      <c r="J11" s="6">
        <f t="shared" si="4"/>
        <v>2.6885488712855305E-2</v>
      </c>
      <c r="K11" s="6">
        <f t="shared" si="5"/>
        <v>0.14122893954410307</v>
      </c>
      <c r="L11" s="7">
        <f t="shared" si="6"/>
        <v>0.18459047993297026</v>
      </c>
      <c r="M11" s="3">
        <v>9</v>
      </c>
    </row>
    <row r="12" spans="1:13">
      <c r="A12" s="3">
        <v>10</v>
      </c>
      <c r="B12" s="2" t="s">
        <v>8</v>
      </c>
      <c r="C12" s="4">
        <v>9.7337962962962977E-3</v>
      </c>
      <c r="D12" s="5">
        <f t="shared" si="0"/>
        <v>14.016666666666667</v>
      </c>
      <c r="E12" s="4">
        <v>1.7928240740740741E-2</v>
      </c>
      <c r="F12" s="2">
        <f t="shared" si="1"/>
        <v>25.81666666666667</v>
      </c>
      <c r="G12" s="4">
        <v>5.4594907407407411E-2</v>
      </c>
      <c r="H12" s="5">
        <f t="shared" si="2"/>
        <v>78.616666666666674</v>
      </c>
      <c r="I12" s="6">
        <f t="shared" si="3"/>
        <v>3.8707605661635662E-2</v>
      </c>
      <c r="J12" s="6">
        <f t="shared" si="4"/>
        <v>2.4240580821772904E-2</v>
      </c>
      <c r="K12" s="6">
        <f t="shared" si="5"/>
        <v>0.16873141724479696</v>
      </c>
      <c r="L12" s="7">
        <f t="shared" si="6"/>
        <v>0.23167960372820551</v>
      </c>
      <c r="M12" s="3">
        <v>10</v>
      </c>
    </row>
    <row r="13" spans="1:13">
      <c r="A13" s="3">
        <v>11</v>
      </c>
      <c r="B13" s="2" t="s">
        <v>14</v>
      </c>
      <c r="C13" s="4">
        <v>9.4097222222222238E-3</v>
      </c>
      <c r="D13" s="5">
        <f t="shared" si="0"/>
        <v>13.550000000000002</v>
      </c>
      <c r="E13" s="4">
        <v>2.1863425925925925E-2</v>
      </c>
      <c r="F13" s="5">
        <f t="shared" si="1"/>
        <v>31.483333333333331</v>
      </c>
      <c r="G13" s="4">
        <v>4.7453703703703699E-2</v>
      </c>
      <c r="H13" s="5">
        <f t="shared" si="2"/>
        <v>68.333333333333329</v>
      </c>
      <c r="I13" s="6">
        <f t="shared" si="3"/>
        <v>4.12518835066575E-3</v>
      </c>
      <c r="J13" s="6">
        <f t="shared" si="4"/>
        <v>0.24905775156380155</v>
      </c>
      <c r="K13" s="6">
        <f t="shared" si="5"/>
        <v>1.5857284440039587E-2</v>
      </c>
      <c r="L13" s="7">
        <f t="shared" si="6"/>
        <v>0.26904022435450692</v>
      </c>
      <c r="M13" s="3">
        <v>11</v>
      </c>
    </row>
    <row r="14" spans="1:13">
      <c r="A14" s="3">
        <v>12</v>
      </c>
      <c r="B14" s="2" t="s">
        <v>32</v>
      </c>
      <c r="C14" s="4">
        <v>1.0081018518518519E-2</v>
      </c>
      <c r="D14" s="5">
        <f t="shared" si="0"/>
        <v>14.516666666666666</v>
      </c>
      <c r="E14" s="4">
        <v>2.0578703703703703E-2</v>
      </c>
      <c r="F14" s="2">
        <f t="shared" si="1"/>
        <v>29.633333333333333</v>
      </c>
      <c r="G14" s="4">
        <v>4.9629629629629635E-2</v>
      </c>
      <c r="H14" s="5">
        <f t="shared" si="2"/>
        <v>71.466666666666669</v>
      </c>
      <c r="I14" s="6">
        <f t="shared" si="3"/>
        <v>7.5760195637674846E-2</v>
      </c>
      <c r="J14" s="6">
        <f t="shared" si="4"/>
        <v>0.17566155758625693</v>
      </c>
      <c r="K14" s="6">
        <f t="shared" si="5"/>
        <v>6.2438057482656135E-2</v>
      </c>
      <c r="L14" s="7">
        <f t="shared" si="6"/>
        <v>0.31385981070658792</v>
      </c>
      <c r="M14" s="3">
        <v>12</v>
      </c>
    </row>
    <row r="15" spans="1:13">
      <c r="A15" s="3">
        <v>13</v>
      </c>
      <c r="B15" s="2" t="s">
        <v>7</v>
      </c>
      <c r="C15" s="4">
        <v>1.0208333333333333E-2</v>
      </c>
      <c r="D15" s="5">
        <f t="shared" si="0"/>
        <v>14.700000000000001</v>
      </c>
      <c r="E15" s="4">
        <v>2.1759259259259259E-2</v>
      </c>
      <c r="F15" s="2">
        <f t="shared" si="1"/>
        <v>31.333333333333336</v>
      </c>
      <c r="G15" s="4">
        <v>4.925925925925926E-2</v>
      </c>
      <c r="H15" s="5">
        <f t="shared" si="2"/>
        <v>70.933333333333337</v>
      </c>
      <c r="I15" s="6">
        <f t="shared" si="3"/>
        <v>8.9346145295556081E-2</v>
      </c>
      <c r="J15" s="6">
        <f t="shared" si="4"/>
        <v>0.2431067088088657</v>
      </c>
      <c r="K15" s="6">
        <f t="shared" si="5"/>
        <v>5.4509415262636342E-2</v>
      </c>
      <c r="L15" s="7">
        <f t="shared" si="6"/>
        <v>0.38696226936705813</v>
      </c>
      <c r="M15" s="3">
        <v>13</v>
      </c>
    </row>
    <row r="16" spans="1:13">
      <c r="A16" s="3">
        <v>14</v>
      </c>
      <c r="B16" s="2" t="s">
        <v>13</v>
      </c>
      <c r="C16" s="4">
        <v>1.1574074074074075E-2</v>
      </c>
      <c r="D16" s="5">
        <f t="shared" si="0"/>
        <v>16.666666666666668</v>
      </c>
      <c r="E16" s="4">
        <v>1.9733796296296298E-2</v>
      </c>
      <c r="F16" s="2">
        <f t="shared" si="1"/>
        <v>28.416666666666671</v>
      </c>
      <c r="G16" s="4">
        <v>4.8055555555555553E-2</v>
      </c>
      <c r="H16" s="5">
        <f t="shared" si="2"/>
        <v>69.2</v>
      </c>
      <c r="I16" s="6">
        <f t="shared" si="3"/>
        <v>0.23508633253464409</v>
      </c>
      <c r="J16" s="6">
        <f t="shared" si="4"/>
        <v>0.12739198857399797</v>
      </c>
      <c r="K16" s="6">
        <f t="shared" si="5"/>
        <v>2.8741328047571912E-2</v>
      </c>
      <c r="L16" s="7">
        <f t="shared" si="6"/>
        <v>0.39121964915621399</v>
      </c>
      <c r="M16" s="3">
        <v>14</v>
      </c>
    </row>
    <row r="17" spans="1:13">
      <c r="A17" s="3">
        <v>15</v>
      </c>
      <c r="B17" s="2" t="s">
        <v>33</v>
      </c>
      <c r="C17" s="4">
        <v>9.9884259259259266E-3</v>
      </c>
      <c r="D17" s="5">
        <f t="shared" si="0"/>
        <v>14.383333333333336</v>
      </c>
      <c r="E17" s="4">
        <v>2.1331018518518517E-2</v>
      </c>
      <c r="F17" s="2">
        <f t="shared" si="1"/>
        <v>30.716666666666661</v>
      </c>
      <c r="G17" s="4">
        <v>5.2361111111111108E-2</v>
      </c>
      <c r="H17" s="5">
        <f t="shared" si="2"/>
        <v>75.400000000000006</v>
      </c>
      <c r="I17" s="6">
        <f t="shared" si="3"/>
        <v>6.5879504977397987E-2</v>
      </c>
      <c r="J17" s="6">
        <f t="shared" si="4"/>
        <v>0.21864131081635049</v>
      </c>
      <c r="K17" s="6">
        <f t="shared" si="5"/>
        <v>0.12091179385530237</v>
      </c>
      <c r="L17" s="7">
        <f t="shared" si="6"/>
        <v>0.40543260964905087</v>
      </c>
      <c r="M17" s="3">
        <v>15</v>
      </c>
    </row>
    <row r="18" spans="1:13">
      <c r="A18" s="3">
        <v>16</v>
      </c>
      <c r="B18" s="2" t="s">
        <v>17</v>
      </c>
      <c r="C18" s="4">
        <v>9.8842592592592576E-3</v>
      </c>
      <c r="D18" s="5">
        <f t="shared" si="0"/>
        <v>14.233333333333331</v>
      </c>
      <c r="E18" s="4">
        <v>2.0486111111111111E-2</v>
      </c>
      <c r="F18" s="2">
        <f t="shared" si="1"/>
        <v>29.5</v>
      </c>
      <c r="G18" s="4">
        <v>5.7152777777777775E-2</v>
      </c>
      <c r="H18" s="5">
        <f t="shared" si="2"/>
        <v>82.299999999999983</v>
      </c>
      <c r="I18" s="6">
        <f t="shared" si="3"/>
        <v>5.4763727984585779E-2</v>
      </c>
      <c r="J18" s="6">
        <f t="shared" si="4"/>
        <v>0.17037174180409154</v>
      </c>
      <c r="K18" s="6">
        <f t="shared" si="5"/>
        <v>0.2234886025768085</v>
      </c>
      <c r="L18" s="7">
        <f t="shared" si="6"/>
        <v>0.44862407236548585</v>
      </c>
      <c r="M18" s="3">
        <v>16</v>
      </c>
    </row>
    <row r="19" spans="1:13">
      <c r="A19" s="3">
        <v>17</v>
      </c>
      <c r="B19" s="2" t="s">
        <v>9</v>
      </c>
      <c r="C19" s="4">
        <v>1.037037037037037E-2</v>
      </c>
      <c r="D19" s="5">
        <f t="shared" si="0"/>
        <v>14.933333333333334</v>
      </c>
      <c r="E19" s="4">
        <v>2.2638888888888889E-2</v>
      </c>
      <c r="F19" s="2">
        <f t="shared" si="1"/>
        <v>32.6</v>
      </c>
      <c r="G19" s="4">
        <v>5.1724537037037034E-2</v>
      </c>
      <c r="H19" s="5">
        <f t="shared" si="2"/>
        <v>74.48333333333332</v>
      </c>
      <c r="I19" s="6">
        <f t="shared" si="3"/>
        <v>0.10663735395104104</v>
      </c>
      <c r="J19" s="6">
        <f t="shared" si="4"/>
        <v>0.29335995873943682</v>
      </c>
      <c r="K19" s="6">
        <f t="shared" si="5"/>
        <v>0.10728444003964303</v>
      </c>
      <c r="L19" s="7">
        <f t="shared" si="6"/>
        <v>0.50728175273012088</v>
      </c>
      <c r="M19" s="3">
        <v>17</v>
      </c>
    </row>
    <row r="20" spans="1:13">
      <c r="A20" s="3">
        <v>18</v>
      </c>
      <c r="B20" s="2" t="s">
        <v>31</v>
      </c>
      <c r="C20" s="4">
        <v>9.7337962962962977E-3</v>
      </c>
      <c r="D20" s="5">
        <f t="shared" si="0"/>
        <v>14.016666666666667</v>
      </c>
      <c r="E20" s="4">
        <v>2.3587962962962963E-2</v>
      </c>
      <c r="F20" s="5">
        <f t="shared" si="1"/>
        <v>33.966666666666669</v>
      </c>
      <c r="G20" s="4">
        <v>5.2997685185185182E-2</v>
      </c>
      <c r="H20" s="5">
        <f t="shared" si="2"/>
        <v>76.316666666666663</v>
      </c>
      <c r="I20" s="6">
        <f t="shared" si="3"/>
        <v>3.8707605661635662E-2</v>
      </c>
      <c r="J20" s="6">
        <f t="shared" si="4"/>
        <v>0.34758057050663205</v>
      </c>
      <c r="K20" s="6">
        <f t="shared" si="5"/>
        <v>0.13453914767096131</v>
      </c>
      <c r="L20" s="7">
        <f t="shared" si="6"/>
        <v>0.52082732383922903</v>
      </c>
      <c r="M20" s="3">
        <v>18</v>
      </c>
    </row>
    <row r="21" spans="1:13">
      <c r="A21" s="3">
        <v>19</v>
      </c>
      <c r="B21" s="2" t="s">
        <v>28</v>
      </c>
      <c r="C21" s="4">
        <v>9.9768518518518531E-3</v>
      </c>
      <c r="D21" s="5">
        <f t="shared" si="0"/>
        <v>14.366666666666669</v>
      </c>
      <c r="E21" s="4">
        <v>2.2152777777777775E-2</v>
      </c>
      <c r="F21" s="2">
        <f t="shared" si="1"/>
        <v>31.899999999999991</v>
      </c>
      <c r="G21" s="4">
        <v>5.6018518518518523E-2</v>
      </c>
      <c r="H21" s="5">
        <f t="shared" si="2"/>
        <v>80.666666666666686</v>
      </c>
      <c r="I21" s="6">
        <f t="shared" si="3"/>
        <v>6.4644418644863283E-2</v>
      </c>
      <c r="J21" s="6">
        <f t="shared" si="4"/>
        <v>0.26558842588306814</v>
      </c>
      <c r="K21" s="6">
        <f t="shared" si="5"/>
        <v>0.19920713577799831</v>
      </c>
      <c r="L21" s="7">
        <f t="shared" si="6"/>
        <v>0.52943998030592976</v>
      </c>
      <c r="M21" s="3">
        <v>19</v>
      </c>
    </row>
    <row r="22" spans="1:13">
      <c r="A22" s="3">
        <v>20</v>
      </c>
      <c r="B22" s="2" t="s">
        <v>16</v>
      </c>
      <c r="C22" s="4">
        <v>1.0393518518518519E-2</v>
      </c>
      <c r="D22" s="5">
        <f t="shared" si="0"/>
        <v>14.966666666666667</v>
      </c>
      <c r="E22" s="4">
        <v>2.3935185185185184E-2</v>
      </c>
      <c r="F22" s="2">
        <f t="shared" si="1"/>
        <v>34.466666666666669</v>
      </c>
      <c r="G22" s="4">
        <v>5.4340277777777779E-2</v>
      </c>
      <c r="H22" s="5">
        <f t="shared" si="2"/>
        <v>78.25</v>
      </c>
      <c r="I22" s="6">
        <f t="shared" si="3"/>
        <v>0.10910752661611031</v>
      </c>
      <c r="J22" s="6">
        <f t="shared" si="4"/>
        <v>0.36741737968975224</v>
      </c>
      <c r="K22" s="6">
        <f t="shared" si="5"/>
        <v>0.16328047571853321</v>
      </c>
      <c r="L22" s="7">
        <f t="shared" si="6"/>
        <v>0.63980538202439574</v>
      </c>
      <c r="M22" s="3">
        <v>20</v>
      </c>
    </row>
    <row r="23" spans="1:13">
      <c r="A23" s="3">
        <v>21</v>
      </c>
      <c r="B23" s="2" t="s">
        <v>15</v>
      </c>
      <c r="C23" s="4">
        <v>1.0219907407407408E-2</v>
      </c>
      <c r="D23" s="5">
        <f t="shared" si="0"/>
        <v>14.716666666666669</v>
      </c>
      <c r="E23" s="4">
        <v>2.2800925925925929E-2</v>
      </c>
      <c r="F23" s="2">
        <f t="shared" si="1"/>
        <v>32.833333333333343</v>
      </c>
      <c r="G23" s="4">
        <v>6.0752314814814821E-2</v>
      </c>
      <c r="H23" s="5">
        <f t="shared" si="2"/>
        <v>87.483333333333348</v>
      </c>
      <c r="I23" s="6">
        <f t="shared" si="3"/>
        <v>9.0581231628090786E-2</v>
      </c>
      <c r="J23" s="6">
        <f t="shared" si="4"/>
        <v>0.30261713635822657</v>
      </c>
      <c r="K23" s="6">
        <f t="shared" si="5"/>
        <v>0.30054509415262659</v>
      </c>
      <c r="L23" s="7">
        <f t="shared" si="6"/>
        <v>0.693743462138944</v>
      </c>
      <c r="M23" s="3">
        <v>21</v>
      </c>
    </row>
    <row r="24" spans="1:13">
      <c r="A24" s="3">
        <v>22</v>
      </c>
      <c r="B24" s="2" t="s">
        <v>10</v>
      </c>
      <c r="C24" s="4">
        <v>1.0844907407407407E-2</v>
      </c>
      <c r="D24" s="5">
        <f t="shared" si="0"/>
        <v>15.616666666666667</v>
      </c>
      <c r="E24" s="4">
        <v>2.6435185185185187E-2</v>
      </c>
      <c r="F24" s="2">
        <f t="shared" si="1"/>
        <v>38.06666666666667</v>
      </c>
      <c r="G24" s="4">
        <v>5.7037037037037032E-2</v>
      </c>
      <c r="H24" s="5">
        <f t="shared" si="2"/>
        <v>82.133333333333326</v>
      </c>
      <c r="I24" s="6">
        <f t="shared" si="3"/>
        <v>0.15727589358496147</v>
      </c>
      <c r="J24" s="6">
        <f t="shared" si="4"/>
        <v>0.51024240580821767</v>
      </c>
      <c r="K24" s="6">
        <f t="shared" si="5"/>
        <v>0.22101090188305242</v>
      </c>
      <c r="L24" s="7">
        <f t="shared" si="6"/>
        <v>0.88852920127623158</v>
      </c>
      <c r="M24" s="3">
        <v>22</v>
      </c>
    </row>
    <row r="25" spans="1:13">
      <c r="A25" s="3">
        <v>23</v>
      </c>
      <c r="B25" s="2" t="s">
        <v>12</v>
      </c>
      <c r="C25" s="4">
        <v>1.0474537037037037E-2</v>
      </c>
      <c r="D25" s="5">
        <f t="shared" si="0"/>
        <v>15.083333333333332</v>
      </c>
      <c r="E25" s="4">
        <v>2.8715277777777781E-2</v>
      </c>
      <c r="F25" s="2">
        <f t="shared" si="1"/>
        <v>41.350000000000009</v>
      </c>
      <c r="G25" s="4">
        <v>5.3854166666666668E-2</v>
      </c>
      <c r="H25" s="5">
        <f t="shared" si="2"/>
        <v>77.550000000000011</v>
      </c>
      <c r="I25" s="6">
        <f t="shared" si="3"/>
        <v>0.11775313094385273</v>
      </c>
      <c r="J25" s="6">
        <f t="shared" si="4"/>
        <v>0.64050411944404051</v>
      </c>
      <c r="K25" s="6">
        <f t="shared" si="5"/>
        <v>0.15287413280475737</v>
      </c>
      <c r="L25" s="7">
        <f t="shared" si="6"/>
        <v>0.91113138319265063</v>
      </c>
      <c r="M25" s="3">
        <v>23</v>
      </c>
    </row>
    <row r="26" spans="1:13">
      <c r="C26" s="4"/>
      <c r="D26" s="5"/>
      <c r="E26" s="4"/>
      <c r="G26" s="4"/>
    </row>
    <row r="27" spans="1:13">
      <c r="B27" s="8" t="s">
        <v>18</v>
      </c>
      <c r="C27" s="10"/>
      <c r="E27" s="8">
        <v>1</v>
      </c>
      <c r="F27" s="9">
        <v>2</v>
      </c>
      <c r="G27" s="10">
        <v>3</v>
      </c>
    </row>
    <row r="28" spans="1:13">
      <c r="B28" s="11" t="s">
        <v>27</v>
      </c>
      <c r="C28" s="13">
        <f>(E28+F28+G28)/3</f>
        <v>13.494333333333335</v>
      </c>
      <c r="E28" s="11">
        <v>13.45</v>
      </c>
      <c r="F28" s="12">
        <v>13.483000000000001</v>
      </c>
      <c r="G28" s="13">
        <v>13.55</v>
      </c>
    </row>
    <row r="29" spans="1:13">
      <c r="B29" s="11" t="s">
        <v>20</v>
      </c>
      <c r="C29" s="13">
        <f>(E29+F29+G29)/3</f>
        <v>25.205666666666669</v>
      </c>
      <c r="E29" s="11">
        <v>23.917000000000002</v>
      </c>
      <c r="F29" s="12">
        <v>25.817</v>
      </c>
      <c r="G29" s="13">
        <v>25.882999999999999</v>
      </c>
    </row>
    <row r="30" spans="1:13">
      <c r="B30" s="14" t="s">
        <v>21</v>
      </c>
      <c r="C30" s="16">
        <f>(E30+F30+G30)/3</f>
        <v>67.266666666666666</v>
      </c>
      <c r="E30" s="14">
        <v>65.599999999999994</v>
      </c>
      <c r="F30" s="15">
        <v>67.867000000000004</v>
      </c>
      <c r="G30" s="16">
        <v>68.332999999999998</v>
      </c>
    </row>
  </sheetData>
  <sortState ref="B3:L25">
    <sortCondition ref="L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2" workbookViewId="0">
      <selection activeCell="B5" sqref="B5"/>
    </sheetView>
  </sheetViews>
  <sheetFormatPr baseColWidth="10" defaultRowHeight="21" x14ac:dyDescent="0"/>
  <cols>
    <col min="1" max="1" width="11" style="2" bestFit="1" customWidth="1"/>
    <col min="2" max="2" width="24" style="2" bestFit="1" customWidth="1"/>
    <col min="3" max="3" width="15" style="2" bestFit="1" customWidth="1"/>
    <col min="4" max="4" width="11.1640625" style="2" customWidth="1"/>
    <col min="5" max="5" width="11.33203125" style="2" bestFit="1" customWidth="1"/>
    <col min="6" max="6" width="11.1640625" style="2" customWidth="1"/>
    <col min="7" max="7" width="16.1640625" style="2" bestFit="1" customWidth="1"/>
    <col min="8" max="8" width="11.33203125" style="2" bestFit="1" customWidth="1"/>
    <col min="9" max="11" width="18.33203125" style="2" bestFit="1" customWidth="1"/>
    <col min="12" max="12" width="11.6640625" style="2" customWidth="1"/>
    <col min="13" max="13" width="11" style="2" bestFit="1" customWidth="1"/>
    <col min="14" max="16384" width="10.83203125" style="2"/>
  </cols>
  <sheetData>
    <row r="1" spans="1:13">
      <c r="A1" s="1"/>
    </row>
    <row r="2" spans="1:13">
      <c r="A2" s="3" t="s">
        <v>0</v>
      </c>
      <c r="B2" s="3"/>
      <c r="C2" s="3" t="s">
        <v>19</v>
      </c>
      <c r="D2" s="3" t="s">
        <v>1</v>
      </c>
      <c r="E2" s="3" t="s">
        <v>20</v>
      </c>
      <c r="F2" s="3" t="s">
        <v>1</v>
      </c>
      <c r="G2" s="3" t="s">
        <v>21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0</v>
      </c>
    </row>
    <row r="3" spans="1:13">
      <c r="A3" s="3">
        <v>1</v>
      </c>
      <c r="B3" s="2" t="s">
        <v>34</v>
      </c>
      <c r="C3" s="4">
        <v>9.9652777777777778E-3</v>
      </c>
      <c r="D3" s="5">
        <f t="shared" ref="D3:D25" si="0">C3*60*24</f>
        <v>14.35</v>
      </c>
      <c r="E3" s="4">
        <v>1.6307870370370372E-2</v>
      </c>
      <c r="F3" s="2">
        <f t="shared" ref="F3:F25" si="1">E3*60*24</f>
        <v>23.483333333333334</v>
      </c>
      <c r="G3" s="4">
        <v>4.207175925925926E-2</v>
      </c>
      <c r="H3" s="5">
        <f t="shared" ref="H3:H25" si="2">G3*60*24</f>
        <v>60.583333333333343</v>
      </c>
      <c r="I3" s="6">
        <f t="shared" ref="I3:I25" si="3">(D3-$C$28)/$C$28</f>
        <v>-1.9362186788154889E-2</v>
      </c>
      <c r="J3" s="6">
        <f t="shared" ref="J3:J25" si="4">((F3-$C$29)/$C$29)</f>
        <v>-5.8570416794729539E-2</v>
      </c>
      <c r="K3" s="6">
        <f t="shared" ref="K3:K25" si="5">((H3-$C$30)/$C$30)</f>
        <v>0.13819254397775615</v>
      </c>
      <c r="L3" s="7">
        <f t="shared" ref="L3:L25" si="6">I3+J3+K3</f>
        <v>6.025994039487173E-2</v>
      </c>
      <c r="M3" s="3">
        <v>1</v>
      </c>
    </row>
    <row r="4" spans="1:13">
      <c r="A4" s="3">
        <v>2</v>
      </c>
      <c r="B4" s="2" t="s">
        <v>39</v>
      </c>
      <c r="C4" s="4">
        <v>1.042824074074074E-2</v>
      </c>
      <c r="D4" s="5">
        <f t="shared" si="0"/>
        <v>15.016666666666664</v>
      </c>
      <c r="E4" s="4">
        <v>1.7800925925925925E-2</v>
      </c>
      <c r="F4" s="5">
        <f t="shared" si="1"/>
        <v>25.633333333333333</v>
      </c>
      <c r="G4" s="4">
        <v>3.9375E-2</v>
      </c>
      <c r="H4" s="5">
        <f t="shared" si="2"/>
        <v>56.699999999999996</v>
      </c>
      <c r="I4" s="6">
        <f t="shared" si="3"/>
        <v>2.6195899772209413E-2</v>
      </c>
      <c r="J4" s="6">
        <f t="shared" si="4"/>
        <v>2.7621503881977205E-2</v>
      </c>
      <c r="K4" s="6">
        <f t="shared" si="5"/>
        <v>6.5235497830075803E-2</v>
      </c>
      <c r="L4" s="7">
        <f t="shared" si="6"/>
        <v>0.11905290148426242</v>
      </c>
      <c r="M4" s="3">
        <v>2</v>
      </c>
    </row>
    <row r="5" spans="1:13">
      <c r="A5" s="3">
        <v>3</v>
      </c>
      <c r="B5" s="2" t="s">
        <v>40</v>
      </c>
      <c r="C5" s="4">
        <v>1.045138888888889E-2</v>
      </c>
      <c r="D5" s="5">
        <f t="shared" si="0"/>
        <v>15.050000000000002</v>
      </c>
      <c r="E5" s="4">
        <v>2.0081018518518519E-2</v>
      </c>
      <c r="F5" s="2">
        <f t="shared" si="1"/>
        <v>28.916666666666668</v>
      </c>
      <c r="G5" s="4">
        <v>3.5844907407407409E-2</v>
      </c>
      <c r="H5" s="5">
        <f t="shared" si="2"/>
        <v>51.616666666666667</v>
      </c>
      <c r="I5" s="6">
        <f t="shared" si="3"/>
        <v>2.8473804100227994E-2</v>
      </c>
      <c r="J5" s="6">
        <f t="shared" si="4"/>
        <v>0.15924792538051402</v>
      </c>
      <c r="K5" s="6">
        <f t="shared" si="5"/>
        <v>-3.0266214938346546E-2</v>
      </c>
      <c r="L5" s="7">
        <f t="shared" si="6"/>
        <v>0.15745551454239545</v>
      </c>
      <c r="M5" s="3">
        <v>3</v>
      </c>
    </row>
    <row r="6" spans="1:13">
      <c r="A6" s="3">
        <v>4</v>
      </c>
      <c r="B6" s="2" t="s">
        <v>44</v>
      </c>
      <c r="C6" s="4">
        <v>1.0729166666666666E-2</v>
      </c>
      <c r="D6" s="5">
        <f t="shared" si="0"/>
        <v>15.45</v>
      </c>
      <c r="E6" s="4">
        <v>1.8136574074074072E-2</v>
      </c>
      <c r="F6" s="5">
        <f t="shared" si="1"/>
        <v>26.11666666666666</v>
      </c>
      <c r="G6" s="4">
        <v>4.2175925925925922E-2</v>
      </c>
      <c r="H6" s="5">
        <f t="shared" si="2"/>
        <v>60.733333333333334</v>
      </c>
      <c r="I6" s="6">
        <f t="shared" si="3"/>
        <v>5.5808656036446455E-2</v>
      </c>
      <c r="J6" s="6">
        <f t="shared" si="4"/>
        <v>4.6997982173639728E-2</v>
      </c>
      <c r="K6" s="6">
        <f t="shared" si="5"/>
        <v>0.1410106273053488</v>
      </c>
      <c r="L6" s="7">
        <f t="shared" si="6"/>
        <v>0.24381726551543498</v>
      </c>
      <c r="M6" s="3">
        <v>4</v>
      </c>
    </row>
    <row r="7" spans="1:13">
      <c r="A7" s="3">
        <v>5</v>
      </c>
      <c r="B7" s="2" t="s">
        <v>35</v>
      </c>
      <c r="C7" s="4">
        <v>1.0138888888888888E-2</v>
      </c>
      <c r="D7" s="5">
        <f t="shared" si="0"/>
        <v>14.599999999999998</v>
      </c>
      <c r="E7" s="4">
        <v>1.7858796296296296E-2</v>
      </c>
      <c r="F7" s="5">
        <f t="shared" si="1"/>
        <v>25.716666666666669</v>
      </c>
      <c r="G7" s="4">
        <v>4.5104166666666667E-2</v>
      </c>
      <c r="H7" s="5">
        <f t="shared" si="2"/>
        <v>64.949999999999989</v>
      </c>
      <c r="I7" s="6">
        <f t="shared" si="3"/>
        <v>-2.2779043280183368E-3</v>
      </c>
      <c r="J7" s="6">
        <f t="shared" si="4"/>
        <v>3.0962276001229503E-2</v>
      </c>
      <c r="K7" s="6">
        <f t="shared" si="5"/>
        <v>0.22023008084767931</v>
      </c>
      <c r="L7" s="7">
        <f t="shared" si="6"/>
        <v>0.24891445252089048</v>
      </c>
      <c r="M7" s="3">
        <v>5</v>
      </c>
    </row>
    <row r="8" spans="1:13">
      <c r="A8" s="3">
        <v>6</v>
      </c>
      <c r="B8" s="2" t="s">
        <v>45</v>
      </c>
      <c r="C8" s="4">
        <v>1.0775462962962964E-2</v>
      </c>
      <c r="D8" s="5">
        <f t="shared" si="0"/>
        <v>15.516666666666667</v>
      </c>
      <c r="E8" s="4">
        <v>2.045138888888889E-2</v>
      </c>
      <c r="F8" s="2">
        <f t="shared" si="1"/>
        <v>29.450000000000003</v>
      </c>
      <c r="G8" s="4">
        <v>3.7418981481481477E-2</v>
      </c>
      <c r="H8" s="5">
        <f t="shared" si="2"/>
        <v>53.883333333333326</v>
      </c>
      <c r="I8" s="6">
        <f t="shared" si="3"/>
        <v>6.0364464692483008E-2</v>
      </c>
      <c r="J8" s="6">
        <f t="shared" si="4"/>
        <v>0.18062886694372818</v>
      </c>
      <c r="K8" s="6">
        <f t="shared" si="5"/>
        <v>1.2318155345277736E-2</v>
      </c>
      <c r="L8" s="7">
        <f t="shared" si="6"/>
        <v>0.25331148698148892</v>
      </c>
      <c r="M8" s="3">
        <v>6</v>
      </c>
    </row>
    <row r="9" spans="1:13">
      <c r="A9" s="3">
        <v>7</v>
      </c>
      <c r="B9" s="2" t="s">
        <v>52</v>
      </c>
      <c r="C9" s="4">
        <v>1.1284722222222222E-2</v>
      </c>
      <c r="D9" s="5">
        <f t="shared" si="0"/>
        <v>16.25</v>
      </c>
      <c r="E9" s="4">
        <v>2.0243055555555552E-2</v>
      </c>
      <c r="F9" s="5">
        <f t="shared" si="1"/>
        <v>29.149999999999995</v>
      </c>
      <c r="G9" s="4">
        <v>3.7627314814814815E-2</v>
      </c>
      <c r="H9" s="5">
        <f t="shared" si="2"/>
        <v>54.18333333333333</v>
      </c>
      <c r="I9" s="6">
        <f t="shared" si="3"/>
        <v>0.11047835990888387</v>
      </c>
      <c r="J9" s="6">
        <f t="shared" si="4"/>
        <v>0.16860208731441995</v>
      </c>
      <c r="K9" s="6">
        <f t="shared" si="5"/>
        <v>1.7954322000463402E-2</v>
      </c>
      <c r="L9" s="7">
        <f t="shared" si="6"/>
        <v>0.29703476922376726</v>
      </c>
      <c r="M9" s="3">
        <v>7</v>
      </c>
    </row>
    <row r="10" spans="1:13">
      <c r="A10" s="3">
        <v>8</v>
      </c>
      <c r="B10" s="2" t="s">
        <v>41</v>
      </c>
      <c r="C10" s="4">
        <v>1.0567129629629629E-2</v>
      </c>
      <c r="D10" s="5">
        <f t="shared" si="0"/>
        <v>15.216666666666665</v>
      </c>
      <c r="E10" s="4">
        <v>2.1354166666666664E-2</v>
      </c>
      <c r="F10" s="2">
        <f t="shared" si="1"/>
        <v>30.749999999999993</v>
      </c>
      <c r="G10" s="4">
        <v>3.8287037037037036E-2</v>
      </c>
      <c r="H10" s="5">
        <f t="shared" si="2"/>
        <v>55.133333333333326</v>
      </c>
      <c r="I10" s="6">
        <f t="shared" si="3"/>
        <v>3.9863325740318825E-2</v>
      </c>
      <c r="J10" s="6">
        <f t="shared" si="4"/>
        <v>0.23274491200406211</v>
      </c>
      <c r="K10" s="6">
        <f t="shared" si="5"/>
        <v>3.5802183075217681E-2</v>
      </c>
      <c r="L10" s="7">
        <f t="shared" si="6"/>
        <v>0.30841042081959857</v>
      </c>
      <c r="M10" s="3">
        <v>8</v>
      </c>
    </row>
    <row r="11" spans="1:13">
      <c r="A11" s="3">
        <v>9</v>
      </c>
      <c r="B11" s="2" t="s">
        <v>46</v>
      </c>
      <c r="C11" s="4">
        <v>1.0972222222222223E-2</v>
      </c>
      <c r="D11" s="5">
        <f t="shared" si="0"/>
        <v>15.800000000000002</v>
      </c>
      <c r="E11" s="4">
        <v>2.1180555555555553E-2</v>
      </c>
      <c r="F11" s="2">
        <f t="shared" si="1"/>
        <v>30.5</v>
      </c>
      <c r="G11" s="4">
        <v>3.9456018518518522E-2</v>
      </c>
      <c r="H11" s="5">
        <f t="shared" si="2"/>
        <v>56.81666666666667</v>
      </c>
      <c r="I11" s="6">
        <f t="shared" si="3"/>
        <v>7.9726651480638025E-2</v>
      </c>
      <c r="J11" s="6">
        <f t="shared" si="4"/>
        <v>0.22272259564630581</v>
      </c>
      <c r="K11" s="6">
        <f t="shared" si="5"/>
        <v>6.7427340418203682E-2</v>
      </c>
      <c r="L11" s="7">
        <f t="shared" si="6"/>
        <v>0.36987658754514752</v>
      </c>
      <c r="M11" s="3">
        <v>9</v>
      </c>
    </row>
    <row r="12" spans="1:13">
      <c r="A12" s="3">
        <v>10</v>
      </c>
      <c r="B12" s="2" t="s">
        <v>42</v>
      </c>
      <c r="C12" s="4">
        <v>1.0613425925925927E-2</v>
      </c>
      <c r="D12" s="5">
        <f t="shared" si="0"/>
        <v>15.283333333333335</v>
      </c>
      <c r="E12" s="4">
        <v>2.0983796296296296E-2</v>
      </c>
      <c r="F12" s="2">
        <f t="shared" si="1"/>
        <v>30.216666666666661</v>
      </c>
      <c r="G12" s="4">
        <v>4.4131944444444439E-2</v>
      </c>
      <c r="H12" s="5">
        <f t="shared" si="2"/>
        <v>63.54999999999999</v>
      </c>
      <c r="I12" s="6">
        <f t="shared" si="3"/>
        <v>4.4419134396355503E-2</v>
      </c>
      <c r="J12" s="6">
        <f t="shared" si="4"/>
        <v>0.21136397044084809</v>
      </c>
      <c r="K12" s="6">
        <f t="shared" si="5"/>
        <v>0.19392796979014659</v>
      </c>
      <c r="L12" s="7">
        <f t="shared" si="6"/>
        <v>0.44971107462735016</v>
      </c>
      <c r="M12" s="3">
        <v>10</v>
      </c>
    </row>
    <row r="13" spans="1:13">
      <c r="A13" s="3">
        <v>11</v>
      </c>
      <c r="B13" s="2" t="s">
        <v>38</v>
      </c>
      <c r="C13" s="4">
        <v>1.0393518518518519E-2</v>
      </c>
      <c r="D13" s="5">
        <f t="shared" si="0"/>
        <v>14.966666666666667</v>
      </c>
      <c r="E13" s="4">
        <v>2.1076388888888891E-2</v>
      </c>
      <c r="F13" s="2">
        <f t="shared" si="1"/>
        <v>30.35</v>
      </c>
      <c r="G13" s="4">
        <v>4.5034722222222219E-2</v>
      </c>
      <c r="H13" s="5">
        <f t="shared" si="2"/>
        <v>64.849999999999994</v>
      </c>
      <c r="I13" s="6">
        <f t="shared" si="3"/>
        <v>2.2779043280182272E-2</v>
      </c>
      <c r="J13" s="6">
        <f t="shared" si="4"/>
        <v>0.2167092058316519</v>
      </c>
      <c r="K13" s="6">
        <f t="shared" si="5"/>
        <v>0.21835135862928423</v>
      </c>
      <c r="L13" s="7">
        <f t="shared" si="6"/>
        <v>0.45783960774111843</v>
      </c>
      <c r="M13" s="3">
        <v>11</v>
      </c>
    </row>
    <row r="14" spans="1:13">
      <c r="A14" s="3">
        <v>12</v>
      </c>
      <c r="B14" s="2" t="s">
        <v>48</v>
      </c>
      <c r="C14" s="4">
        <v>1.1388888888888888E-2</v>
      </c>
      <c r="D14" s="5">
        <f t="shared" si="0"/>
        <v>16.399999999999999</v>
      </c>
      <c r="E14" s="4">
        <v>1.9733796296296298E-2</v>
      </c>
      <c r="F14" s="2">
        <f t="shared" si="1"/>
        <v>28.416666666666671</v>
      </c>
      <c r="G14" s="4">
        <v>4.5567129629629631E-2</v>
      </c>
      <c r="H14" s="5">
        <f t="shared" si="2"/>
        <v>65.616666666666674</v>
      </c>
      <c r="I14" s="6">
        <f t="shared" si="3"/>
        <v>0.12072892938496577</v>
      </c>
      <c r="J14" s="6">
        <f t="shared" si="4"/>
        <v>0.13920329266500095</v>
      </c>
      <c r="K14" s="6">
        <f t="shared" si="5"/>
        <v>0.23275489563698096</v>
      </c>
      <c r="L14" s="7">
        <f t="shared" si="6"/>
        <v>0.49268711768694762</v>
      </c>
      <c r="M14" s="3">
        <v>12</v>
      </c>
    </row>
    <row r="15" spans="1:13">
      <c r="A15" s="3">
        <v>13</v>
      </c>
      <c r="B15" s="2" t="s">
        <v>37</v>
      </c>
      <c r="C15" s="4">
        <v>1.0381944444444444E-2</v>
      </c>
      <c r="D15" s="5">
        <f t="shared" si="0"/>
        <v>14.949999999999998</v>
      </c>
      <c r="E15" s="4">
        <v>2.2465277777777778E-2</v>
      </c>
      <c r="F15" s="2">
        <f t="shared" si="1"/>
        <v>32.35</v>
      </c>
      <c r="G15" s="4">
        <v>4.521990740740741E-2</v>
      </c>
      <c r="H15" s="5">
        <f t="shared" si="2"/>
        <v>65.116666666666674</v>
      </c>
      <c r="I15" s="6">
        <f t="shared" si="3"/>
        <v>2.1640091116172985E-2</v>
      </c>
      <c r="J15" s="6">
        <f t="shared" si="4"/>
        <v>0.29688773669370472</v>
      </c>
      <c r="K15" s="6">
        <f t="shared" si="5"/>
        <v>0.22336128454500498</v>
      </c>
      <c r="L15" s="7">
        <f t="shared" si="6"/>
        <v>0.54188911235488268</v>
      </c>
      <c r="M15" s="3">
        <v>13</v>
      </c>
    </row>
    <row r="16" spans="1:13">
      <c r="A16" s="3">
        <v>14</v>
      </c>
      <c r="B16" s="2" t="s">
        <v>50</v>
      </c>
      <c r="C16" s="4">
        <v>1.2094907407407408E-2</v>
      </c>
      <c r="D16" s="5">
        <f t="shared" si="0"/>
        <v>17.416666666666668</v>
      </c>
      <c r="E16" s="4">
        <v>2.0532407407407405E-2</v>
      </c>
      <c r="F16" s="2">
        <f t="shared" si="1"/>
        <v>29.566666666666663</v>
      </c>
      <c r="G16" s="4">
        <v>4.5000000000000005E-2</v>
      </c>
      <c r="H16" s="5">
        <f t="shared" si="2"/>
        <v>64.800000000000011</v>
      </c>
      <c r="I16" s="6">
        <f t="shared" si="3"/>
        <v>0.19020501138952176</v>
      </c>
      <c r="J16" s="6">
        <f t="shared" si="4"/>
        <v>0.185305947910681</v>
      </c>
      <c r="K16" s="6">
        <f t="shared" si="5"/>
        <v>0.21741199752008694</v>
      </c>
      <c r="L16" s="7">
        <f t="shared" si="6"/>
        <v>0.59292295682028962</v>
      </c>
      <c r="M16" s="3">
        <v>14</v>
      </c>
    </row>
    <row r="17" spans="1:13">
      <c r="A17" s="3">
        <v>15</v>
      </c>
      <c r="B17" s="2" t="s">
        <v>43</v>
      </c>
      <c r="C17" s="4">
        <v>1.0717592592592593E-2</v>
      </c>
      <c r="D17" s="5">
        <f t="shared" si="0"/>
        <v>15.433333333333334</v>
      </c>
      <c r="E17" s="4">
        <v>2.5046296296296299E-2</v>
      </c>
      <c r="F17" s="2">
        <f t="shared" si="1"/>
        <v>36.06666666666667</v>
      </c>
      <c r="G17" s="4">
        <v>4.0706018518518523E-2</v>
      </c>
      <c r="H17" s="5">
        <f t="shared" si="2"/>
        <v>58.616666666666674</v>
      </c>
      <c r="I17" s="6">
        <f t="shared" si="3"/>
        <v>5.4669703872437407E-2</v>
      </c>
      <c r="J17" s="6">
        <f t="shared" si="4"/>
        <v>0.44588617321235302</v>
      </c>
      <c r="K17" s="6">
        <f t="shared" si="5"/>
        <v>0.10124434034931727</v>
      </c>
      <c r="L17" s="7">
        <f t="shared" si="6"/>
        <v>0.60180021743410772</v>
      </c>
      <c r="M17" s="3">
        <v>15</v>
      </c>
    </row>
    <row r="18" spans="1:13">
      <c r="A18" s="3">
        <v>16</v>
      </c>
      <c r="B18" s="2" t="s">
        <v>49</v>
      </c>
      <c r="C18" s="4">
        <v>1.1643518518518518E-2</v>
      </c>
      <c r="D18" s="5">
        <f t="shared" si="0"/>
        <v>16.766666666666666</v>
      </c>
      <c r="E18" s="4">
        <v>2.0497685185185185E-2</v>
      </c>
      <c r="F18" s="2">
        <f t="shared" si="1"/>
        <v>29.516666666666666</v>
      </c>
      <c r="G18" s="4">
        <v>4.927083333333334E-2</v>
      </c>
      <c r="H18" s="5">
        <f t="shared" si="2"/>
        <v>70.95</v>
      </c>
      <c r="I18" s="6">
        <f t="shared" si="3"/>
        <v>0.14578587699316625</v>
      </c>
      <c r="J18" s="6">
        <f t="shared" si="4"/>
        <v>0.18330148463912979</v>
      </c>
      <c r="K18" s="6">
        <f t="shared" si="5"/>
        <v>0.33295341395139133</v>
      </c>
      <c r="L18" s="7">
        <f t="shared" si="6"/>
        <v>0.66204077558368735</v>
      </c>
      <c r="M18" s="3">
        <v>16</v>
      </c>
    </row>
    <row r="19" spans="1:13">
      <c r="A19" s="3">
        <v>17</v>
      </c>
      <c r="B19" s="2" t="s">
        <v>47</v>
      </c>
      <c r="C19" s="4">
        <v>1.0925925925925924E-2</v>
      </c>
      <c r="D19" s="5">
        <f t="shared" si="0"/>
        <v>15.733333333333331</v>
      </c>
      <c r="E19" s="4">
        <v>3.1099537037037037E-2</v>
      </c>
      <c r="F19" s="2">
        <f t="shared" si="1"/>
        <v>44.783333333333331</v>
      </c>
      <c r="G19" s="4">
        <v>4.0648148148148149E-2</v>
      </c>
      <c r="H19" s="5">
        <f t="shared" si="2"/>
        <v>58.533333333333339</v>
      </c>
      <c r="I19" s="6">
        <f t="shared" si="3"/>
        <v>7.5170842824601222E-2</v>
      </c>
      <c r="J19" s="6">
        <f t="shared" si="4"/>
        <v>0.7953309368861331</v>
      </c>
      <c r="K19" s="6">
        <f t="shared" si="5"/>
        <v>9.9678738500654576E-2</v>
      </c>
      <c r="L19" s="7">
        <f t="shared" si="6"/>
        <v>0.97018051821138884</v>
      </c>
      <c r="M19" s="3">
        <v>17</v>
      </c>
    </row>
    <row r="20" spans="1:13">
      <c r="A20" s="3">
        <v>18</v>
      </c>
      <c r="B20" s="2" t="s">
        <v>36</v>
      </c>
      <c r="C20" s="4">
        <v>1.0381944444444444E-2</v>
      </c>
      <c r="D20" s="5">
        <f t="shared" si="0"/>
        <v>14.949999999999998</v>
      </c>
      <c r="E20" s="4">
        <v>3.6400462962962961E-2</v>
      </c>
      <c r="F20" s="5">
        <f t="shared" si="1"/>
        <v>52.416666666666664</v>
      </c>
      <c r="G20" s="4">
        <v>4.5231481481481484E-2</v>
      </c>
      <c r="H20" s="5">
        <f t="shared" si="2"/>
        <v>65.13333333333334</v>
      </c>
      <c r="I20" s="6">
        <f t="shared" si="3"/>
        <v>2.1640091116172985E-2</v>
      </c>
      <c r="J20" s="6">
        <f t="shared" si="4"/>
        <v>1.1013456630096348</v>
      </c>
      <c r="K20" s="6">
        <f t="shared" si="5"/>
        <v>0.2236744049147375</v>
      </c>
      <c r="L20" s="7">
        <f t="shared" si="6"/>
        <v>1.3466601590405451</v>
      </c>
      <c r="M20" s="3">
        <v>18</v>
      </c>
    </row>
    <row r="21" spans="1:13">
      <c r="A21" s="3">
        <v>19</v>
      </c>
      <c r="B21" s="2" t="s">
        <v>51</v>
      </c>
      <c r="C21" s="4">
        <v>0</v>
      </c>
      <c r="D21" s="5">
        <f t="shared" si="0"/>
        <v>0</v>
      </c>
      <c r="E21" s="4">
        <v>0</v>
      </c>
      <c r="F21" s="2">
        <f t="shared" si="1"/>
        <v>0</v>
      </c>
      <c r="G21" s="4">
        <v>0</v>
      </c>
      <c r="H21" s="5">
        <f t="shared" si="2"/>
        <v>0</v>
      </c>
      <c r="I21" s="6">
        <f t="shared" si="3"/>
        <v>-1</v>
      </c>
      <c r="J21" s="6">
        <f t="shared" si="4"/>
        <v>-1</v>
      </c>
      <c r="K21" s="6">
        <f t="shared" si="5"/>
        <v>-1</v>
      </c>
      <c r="L21" s="7">
        <f t="shared" si="6"/>
        <v>-3</v>
      </c>
      <c r="M21" s="3">
        <v>19</v>
      </c>
    </row>
    <row r="22" spans="1:13">
      <c r="A22" s="3">
        <v>20</v>
      </c>
      <c r="B22" s="2" t="s">
        <v>51</v>
      </c>
      <c r="C22" s="4">
        <v>0</v>
      </c>
      <c r="D22" s="5">
        <f t="shared" si="0"/>
        <v>0</v>
      </c>
      <c r="E22" s="4">
        <v>0</v>
      </c>
      <c r="F22" s="2">
        <f t="shared" si="1"/>
        <v>0</v>
      </c>
      <c r="G22" s="4">
        <v>0</v>
      </c>
      <c r="H22" s="5">
        <f t="shared" si="2"/>
        <v>0</v>
      </c>
      <c r="I22" s="6">
        <f t="shared" si="3"/>
        <v>-1</v>
      </c>
      <c r="J22" s="6">
        <f t="shared" si="4"/>
        <v>-1</v>
      </c>
      <c r="K22" s="6">
        <f t="shared" si="5"/>
        <v>-1</v>
      </c>
      <c r="L22" s="7">
        <f t="shared" si="6"/>
        <v>-3</v>
      </c>
      <c r="M22" s="3">
        <v>20</v>
      </c>
    </row>
    <row r="23" spans="1:13">
      <c r="A23" s="3">
        <v>21</v>
      </c>
      <c r="B23" s="2" t="s">
        <v>51</v>
      </c>
      <c r="C23" s="4">
        <v>0</v>
      </c>
      <c r="D23" s="5">
        <f t="shared" si="0"/>
        <v>0</v>
      </c>
      <c r="E23" s="4">
        <v>0</v>
      </c>
      <c r="F23" s="2">
        <f t="shared" si="1"/>
        <v>0</v>
      </c>
      <c r="G23" s="4">
        <v>0</v>
      </c>
      <c r="H23" s="5">
        <f t="shared" si="2"/>
        <v>0</v>
      </c>
      <c r="I23" s="6">
        <f t="shared" si="3"/>
        <v>-1</v>
      </c>
      <c r="J23" s="6">
        <f t="shared" si="4"/>
        <v>-1</v>
      </c>
      <c r="K23" s="6">
        <f t="shared" si="5"/>
        <v>-1</v>
      </c>
      <c r="L23" s="7">
        <f t="shared" si="6"/>
        <v>-3</v>
      </c>
      <c r="M23" s="3">
        <v>21</v>
      </c>
    </row>
    <row r="24" spans="1:13">
      <c r="A24" s="3">
        <v>22</v>
      </c>
      <c r="B24" s="2" t="s">
        <v>51</v>
      </c>
      <c r="C24" s="4">
        <v>0</v>
      </c>
      <c r="D24" s="5">
        <f t="shared" si="0"/>
        <v>0</v>
      </c>
      <c r="E24" s="4">
        <v>0</v>
      </c>
      <c r="F24" s="2">
        <f t="shared" si="1"/>
        <v>0</v>
      </c>
      <c r="G24" s="4">
        <v>0</v>
      </c>
      <c r="H24" s="5">
        <f t="shared" si="2"/>
        <v>0</v>
      </c>
      <c r="I24" s="6">
        <f t="shared" si="3"/>
        <v>-1</v>
      </c>
      <c r="J24" s="6">
        <f t="shared" si="4"/>
        <v>-1</v>
      </c>
      <c r="K24" s="6">
        <f t="shared" si="5"/>
        <v>-1</v>
      </c>
      <c r="L24" s="7">
        <f t="shared" si="6"/>
        <v>-3</v>
      </c>
      <c r="M24" s="3">
        <v>22</v>
      </c>
    </row>
    <row r="25" spans="1:13">
      <c r="A25" s="3">
        <v>23</v>
      </c>
      <c r="B25" s="2" t="s">
        <v>51</v>
      </c>
      <c r="C25" s="4">
        <v>0</v>
      </c>
      <c r="D25" s="5">
        <f t="shared" si="0"/>
        <v>0</v>
      </c>
      <c r="E25" s="4">
        <v>0</v>
      </c>
      <c r="F25" s="2">
        <f t="shared" si="1"/>
        <v>0</v>
      </c>
      <c r="G25" s="4">
        <v>0</v>
      </c>
      <c r="H25" s="5">
        <f t="shared" si="2"/>
        <v>0</v>
      </c>
      <c r="I25" s="6">
        <f t="shared" si="3"/>
        <v>-1</v>
      </c>
      <c r="J25" s="6">
        <f t="shared" si="4"/>
        <v>-1</v>
      </c>
      <c r="K25" s="6">
        <f t="shared" si="5"/>
        <v>-1</v>
      </c>
      <c r="L25" s="7">
        <f t="shared" si="6"/>
        <v>-3</v>
      </c>
      <c r="M25" s="3">
        <v>23</v>
      </c>
    </row>
    <row r="26" spans="1:13">
      <c r="C26" s="4"/>
      <c r="D26" s="5"/>
      <c r="E26" s="4"/>
      <c r="G26" s="4"/>
    </row>
    <row r="27" spans="1:13">
      <c r="B27" s="8" t="s">
        <v>18</v>
      </c>
      <c r="C27" s="10"/>
      <c r="E27" s="8">
        <v>1</v>
      </c>
      <c r="F27" s="9">
        <v>2</v>
      </c>
      <c r="G27" s="10">
        <v>3</v>
      </c>
    </row>
    <row r="28" spans="1:13">
      <c r="B28" s="11" t="s">
        <v>27</v>
      </c>
      <c r="C28" s="13">
        <f>(E28+F28+G28)/3</f>
        <v>14.633333333333333</v>
      </c>
      <c r="E28" s="11">
        <v>14.35</v>
      </c>
      <c r="F28" s="12">
        <v>14.6</v>
      </c>
      <c r="G28" s="13">
        <v>14.95</v>
      </c>
    </row>
    <row r="29" spans="1:13">
      <c r="B29" s="11" t="s">
        <v>20</v>
      </c>
      <c r="C29" s="13">
        <f>(E29+F29+G29)/3</f>
        <v>24.944333333333333</v>
      </c>
      <c r="E29" s="11">
        <v>23.483000000000001</v>
      </c>
      <c r="F29" s="12">
        <v>25.632999999999999</v>
      </c>
      <c r="G29" s="13">
        <v>25.716999999999999</v>
      </c>
    </row>
    <row r="30" spans="1:13">
      <c r="B30" s="14" t="s">
        <v>21</v>
      </c>
      <c r="C30" s="16">
        <f>(E30+F30+G30)/3</f>
        <v>53.227666666666664</v>
      </c>
      <c r="E30" s="14">
        <v>51.616999999999997</v>
      </c>
      <c r="F30" s="15">
        <v>53.883000000000003</v>
      </c>
      <c r="G30" s="16">
        <v>54.183</v>
      </c>
    </row>
  </sheetData>
  <sortState ref="B3:L20">
    <sortCondition ref="L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B7" sqref="B3:B7"/>
    </sheetView>
  </sheetViews>
  <sheetFormatPr baseColWidth="10" defaultRowHeight="21" x14ac:dyDescent="0"/>
  <cols>
    <col min="1" max="1" width="11" style="2" bestFit="1" customWidth="1"/>
    <col min="2" max="2" width="24" style="2" bestFit="1" customWidth="1"/>
    <col min="3" max="3" width="15" style="2" customWidth="1"/>
    <col min="4" max="4" width="11.1640625" style="2" customWidth="1"/>
    <col min="5" max="5" width="16.1640625" style="2" bestFit="1" customWidth="1"/>
    <col min="6" max="6" width="11.1640625" style="2" customWidth="1"/>
    <col min="7" max="7" width="16.1640625" style="2" bestFit="1" customWidth="1"/>
    <col min="8" max="8" width="11.33203125" style="2" bestFit="1" customWidth="1"/>
    <col min="9" max="11" width="18.33203125" style="2" bestFit="1" customWidth="1"/>
    <col min="12" max="12" width="11.6640625" style="2" customWidth="1"/>
    <col min="13" max="13" width="11" style="2" bestFit="1" customWidth="1"/>
    <col min="14" max="14" width="10.83203125" style="2"/>
    <col min="15" max="15" width="11.33203125" style="2" bestFit="1" customWidth="1"/>
    <col min="16" max="16384" width="10.83203125" style="2"/>
  </cols>
  <sheetData>
    <row r="1" spans="1:15">
      <c r="A1" s="1"/>
    </row>
    <row r="2" spans="1:15">
      <c r="A2" s="3" t="s">
        <v>0</v>
      </c>
      <c r="B2" s="3"/>
      <c r="C2" s="3" t="s">
        <v>56</v>
      </c>
      <c r="D2" s="3" t="s">
        <v>1</v>
      </c>
      <c r="E2" s="3" t="s">
        <v>57</v>
      </c>
      <c r="F2" s="3" t="s">
        <v>1</v>
      </c>
      <c r="G2" s="3" t="s">
        <v>58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0</v>
      </c>
      <c r="O2" s="3" t="s">
        <v>60</v>
      </c>
    </row>
    <row r="3" spans="1:15">
      <c r="A3" s="3">
        <v>1</v>
      </c>
      <c r="B3" s="2" t="s">
        <v>11</v>
      </c>
      <c r="C3" s="4">
        <v>5.2222222222222225E-2</v>
      </c>
      <c r="D3" s="5">
        <f t="shared" ref="D3:D17" si="0">C3*60*24</f>
        <v>75.200000000000017</v>
      </c>
      <c r="E3" s="4">
        <v>1.8206018518518517E-2</v>
      </c>
      <c r="F3" s="5">
        <f t="shared" ref="F3:F17" si="1">E3*60*24</f>
        <v>26.216666666666669</v>
      </c>
      <c r="G3" s="4">
        <v>3.9328703703703706E-2</v>
      </c>
      <c r="H3" s="5">
        <f t="shared" ref="H3:H17" si="2">G3*60*24</f>
        <v>56.63333333333334</v>
      </c>
      <c r="I3" s="6">
        <f t="shared" ref="I3:I17" si="3">(D3-$C$20)/$C$20</f>
        <v>6.0150375939850023E-2</v>
      </c>
      <c r="J3" s="6">
        <f t="shared" ref="J3:J17" si="4">((F3-$C$21)/$C$21)</f>
        <v>-3.5170577916262706E-2</v>
      </c>
      <c r="K3" s="6">
        <f t="shared" ref="K3:K17" si="5">((H3-$C$22)/$C$22)</f>
        <v>9.1051096711351285E-3</v>
      </c>
      <c r="L3" s="7">
        <f t="shared" ref="L3:L17" si="6">I3+J3+K3</f>
        <v>3.4084907694722444E-2</v>
      </c>
      <c r="M3" s="3">
        <v>1</v>
      </c>
      <c r="O3" s="6">
        <f>I3+J3+K3-MAX(I3,J3,K3)</f>
        <v>-2.6065468245127579E-2</v>
      </c>
    </row>
    <row r="4" spans="1:15">
      <c r="A4" s="3">
        <v>2</v>
      </c>
      <c r="B4" s="2" t="s">
        <v>59</v>
      </c>
      <c r="C4" s="4">
        <v>5.1111111111111107E-2</v>
      </c>
      <c r="D4" s="5">
        <f t="shared" si="0"/>
        <v>73.599999999999994</v>
      </c>
      <c r="E4" s="4">
        <v>1.90625E-2</v>
      </c>
      <c r="F4" s="2">
        <f t="shared" si="1"/>
        <v>27.450000000000003</v>
      </c>
      <c r="G4" s="4">
        <v>3.8518518518518521E-2</v>
      </c>
      <c r="H4" s="5">
        <f t="shared" si="2"/>
        <v>55.466666666666669</v>
      </c>
      <c r="I4" s="6">
        <f t="shared" si="3"/>
        <v>3.7593984962406089E-2</v>
      </c>
      <c r="J4" s="6">
        <f t="shared" si="4"/>
        <v>1.0218727382018674E-2</v>
      </c>
      <c r="K4" s="6">
        <f t="shared" si="5"/>
        <v>-1.1682811952461026E-2</v>
      </c>
      <c r="L4" s="7">
        <f t="shared" si="6"/>
        <v>3.6129900391963732E-2</v>
      </c>
      <c r="M4" s="3">
        <v>2</v>
      </c>
      <c r="O4" s="6">
        <f t="shared" ref="O4:O17" si="7">I4+J4+K4-MAX(I4,J4,K4)</f>
        <v>-1.4640845704423575E-3</v>
      </c>
    </row>
    <row r="5" spans="1:15">
      <c r="A5" s="3">
        <v>3</v>
      </c>
      <c r="B5" s="2" t="s">
        <v>10</v>
      </c>
      <c r="C5" s="4">
        <v>4.868055555555556E-2</v>
      </c>
      <c r="D5" s="5">
        <f t="shared" si="0"/>
        <v>70.099999999999994</v>
      </c>
      <c r="E5" s="4">
        <v>2.1331018518518517E-2</v>
      </c>
      <c r="F5" s="2">
        <f t="shared" si="1"/>
        <v>30.716666666666661</v>
      </c>
      <c r="G5" s="4">
        <v>3.9525462962962964E-2</v>
      </c>
      <c r="H5" s="5">
        <f t="shared" si="2"/>
        <v>56.916666666666664</v>
      </c>
      <c r="I5" s="6">
        <f t="shared" si="3"/>
        <v>-1.1748120300751815E-2</v>
      </c>
      <c r="J5" s="6">
        <f t="shared" si="4"/>
        <v>0.1304390495234122</v>
      </c>
      <c r="K5" s="6">
        <f t="shared" si="5"/>
        <v>1.4153604922579728E-2</v>
      </c>
      <c r="L5" s="7">
        <f t="shared" si="6"/>
        <v>0.13284453414524011</v>
      </c>
      <c r="M5" s="3">
        <v>3</v>
      </c>
      <c r="O5" s="6">
        <f t="shared" si="7"/>
        <v>2.405484621827908E-3</v>
      </c>
    </row>
    <row r="6" spans="1:15">
      <c r="A6" s="3">
        <v>4</v>
      </c>
      <c r="B6" s="2" t="s">
        <v>14</v>
      </c>
      <c r="C6" s="4">
        <v>5.2314814814814814E-2</v>
      </c>
      <c r="D6" s="5">
        <f t="shared" si="0"/>
        <v>75.333333333333329</v>
      </c>
      <c r="E6" s="4">
        <v>1.9849537037037037E-2</v>
      </c>
      <c r="F6" s="5">
        <f t="shared" si="1"/>
        <v>28.583333333333336</v>
      </c>
      <c r="G6" s="4">
        <v>4.1238425925925921E-2</v>
      </c>
      <c r="H6" s="5">
        <f t="shared" si="2"/>
        <v>59.383333333333326</v>
      </c>
      <c r="I6" s="6">
        <f t="shared" si="3"/>
        <v>6.2030075187970012E-2</v>
      </c>
      <c r="J6" s="6">
        <f t="shared" si="4"/>
        <v>5.192781873719611E-2</v>
      </c>
      <c r="K6" s="6">
        <f t="shared" si="5"/>
        <v>5.8105210641039899E-2</v>
      </c>
      <c r="L6" s="7">
        <f t="shared" si="6"/>
        <v>0.17206310456620602</v>
      </c>
      <c r="M6" s="3">
        <v>4</v>
      </c>
      <c r="O6" s="6">
        <f t="shared" si="7"/>
        <v>0.110033029378236</v>
      </c>
    </row>
    <row r="7" spans="1:15">
      <c r="A7" s="3">
        <v>5</v>
      </c>
      <c r="B7" s="2" t="s">
        <v>17</v>
      </c>
      <c r="C7" s="4">
        <v>5.347222222222222E-2</v>
      </c>
      <c r="D7" s="5">
        <f t="shared" si="0"/>
        <v>77</v>
      </c>
      <c r="E7" s="4">
        <v>2.0925925925925928E-2</v>
      </c>
      <c r="F7" s="2">
        <f t="shared" si="1"/>
        <v>30.13333333333334</v>
      </c>
      <c r="G7" s="4">
        <v>3.9074074074074074E-2</v>
      </c>
      <c r="H7" s="5">
        <f t="shared" si="2"/>
        <v>56.266666666666666</v>
      </c>
      <c r="I7" s="6">
        <f t="shared" si="3"/>
        <v>8.5526315789473839E-2</v>
      </c>
      <c r="J7" s="6">
        <f t="shared" si="4"/>
        <v>0.1089711348553066</v>
      </c>
      <c r="K7" s="6">
        <f t="shared" si="5"/>
        <v>2.571762875147657E-3</v>
      </c>
      <c r="L7" s="7">
        <f t="shared" si="6"/>
        <v>0.19706921351992809</v>
      </c>
      <c r="M7" s="3">
        <v>5</v>
      </c>
      <c r="O7" s="6">
        <f t="shared" si="7"/>
        <v>8.8098078664621493E-2</v>
      </c>
    </row>
    <row r="8" spans="1:15">
      <c r="A8" s="3">
        <v>6</v>
      </c>
      <c r="B8" s="2" t="s">
        <v>53</v>
      </c>
      <c r="C8" s="4">
        <v>5.4212962962962963E-2</v>
      </c>
      <c r="D8" s="5">
        <f t="shared" si="0"/>
        <v>78.066666666666663</v>
      </c>
      <c r="E8" s="4">
        <v>1.9340277777777779E-2</v>
      </c>
      <c r="F8" s="2">
        <f t="shared" si="1"/>
        <v>27.85</v>
      </c>
      <c r="G8" s="4">
        <v>4.2905092592592592E-2</v>
      </c>
      <c r="H8" s="5">
        <f t="shared" si="2"/>
        <v>61.783333333333331</v>
      </c>
      <c r="I8" s="6">
        <f t="shared" si="3"/>
        <v>0.1005639097744362</v>
      </c>
      <c r="J8" s="6">
        <f t="shared" si="4"/>
        <v>2.4939583154434192E-2</v>
      </c>
      <c r="K8" s="6">
        <f t="shared" si="5"/>
        <v>0.1008689351238662</v>
      </c>
      <c r="L8" s="7">
        <f t="shared" si="6"/>
        <v>0.22637242805273661</v>
      </c>
      <c r="M8" s="3">
        <v>6</v>
      </c>
      <c r="O8" s="6">
        <f t="shared" si="7"/>
        <v>0.12550349292887042</v>
      </c>
    </row>
    <row r="9" spans="1:15">
      <c r="A9" s="3">
        <v>7</v>
      </c>
      <c r="B9" s="2" t="s">
        <v>7</v>
      </c>
      <c r="C9" s="4">
        <v>5.4375E-2</v>
      </c>
      <c r="D9" s="5">
        <f t="shared" si="0"/>
        <v>78.300000000000011</v>
      </c>
      <c r="E9" s="4">
        <v>2.0416666666666666E-2</v>
      </c>
      <c r="F9" s="2">
        <f t="shared" si="1"/>
        <v>29.400000000000002</v>
      </c>
      <c r="G9" s="4">
        <v>4.1585648148148149E-2</v>
      </c>
      <c r="H9" s="5">
        <f t="shared" si="2"/>
        <v>59.88333333333334</v>
      </c>
      <c r="I9" s="6">
        <f t="shared" si="3"/>
        <v>0.10385338345864693</v>
      </c>
      <c r="J9" s="6">
        <f t="shared" si="4"/>
        <v>8.1982899272544554E-2</v>
      </c>
      <c r="K9" s="6">
        <f t="shared" si="5"/>
        <v>6.7014319908295608E-2</v>
      </c>
      <c r="L9" s="7">
        <f t="shared" si="6"/>
        <v>0.25285060263948711</v>
      </c>
      <c r="M9" s="3">
        <v>7</v>
      </c>
      <c r="O9" s="6">
        <f t="shared" si="7"/>
        <v>0.14899721918084019</v>
      </c>
    </row>
    <row r="10" spans="1:15">
      <c r="A10" s="3">
        <v>8</v>
      </c>
      <c r="B10" s="2" t="s">
        <v>54</v>
      </c>
      <c r="C10" s="4">
        <v>5.4444444444444441E-2</v>
      </c>
      <c r="D10" s="5">
        <f t="shared" si="0"/>
        <v>78.400000000000006</v>
      </c>
      <c r="E10" s="4">
        <v>1.9953703703703706E-2</v>
      </c>
      <c r="F10" s="2">
        <f t="shared" si="1"/>
        <v>28.733333333333338</v>
      </c>
      <c r="G10" s="4">
        <v>4.2708333333333327E-2</v>
      </c>
      <c r="H10" s="5">
        <f t="shared" si="2"/>
        <v>61.499999999999986</v>
      </c>
      <c r="I10" s="6">
        <f t="shared" si="3"/>
        <v>0.10526315789473709</v>
      </c>
      <c r="J10" s="6">
        <f t="shared" si="4"/>
        <v>5.7448139651852026E-2</v>
      </c>
      <c r="K10" s="6">
        <f t="shared" si="5"/>
        <v>9.5820439872421226E-2</v>
      </c>
      <c r="L10" s="7">
        <f t="shared" si="6"/>
        <v>0.25853173741901037</v>
      </c>
      <c r="M10" s="3">
        <v>8</v>
      </c>
      <c r="O10" s="6">
        <f t="shared" si="7"/>
        <v>0.15326857952427328</v>
      </c>
    </row>
    <row r="11" spans="1:15">
      <c r="A11" s="3">
        <v>9</v>
      </c>
      <c r="B11" s="2" t="s">
        <v>32</v>
      </c>
      <c r="C11" s="4">
        <v>5.6608796296296303E-2</v>
      </c>
      <c r="D11" s="5">
        <f t="shared" si="0"/>
        <v>81.51666666666668</v>
      </c>
      <c r="E11" s="4">
        <v>2.0381944444444446E-2</v>
      </c>
      <c r="F11" s="2">
        <f t="shared" si="1"/>
        <v>29.35</v>
      </c>
      <c r="G11" s="4">
        <v>4.0439814814814817E-2</v>
      </c>
      <c r="H11" s="5">
        <f t="shared" si="2"/>
        <v>58.233333333333334</v>
      </c>
      <c r="I11" s="6">
        <f t="shared" si="3"/>
        <v>0.14920112781954922</v>
      </c>
      <c r="J11" s="6">
        <f t="shared" si="4"/>
        <v>8.0142792300992582E-2</v>
      </c>
      <c r="K11" s="6">
        <f t="shared" si="5"/>
        <v>3.7614259326352498E-2</v>
      </c>
      <c r="L11" s="7">
        <f t="shared" si="6"/>
        <v>0.26695817944689432</v>
      </c>
      <c r="M11" s="3">
        <v>9</v>
      </c>
      <c r="O11" s="6">
        <f t="shared" si="7"/>
        <v>0.11775705162734509</v>
      </c>
    </row>
    <row r="12" spans="1:15">
      <c r="A12" s="3">
        <v>10</v>
      </c>
      <c r="B12" s="2" t="s">
        <v>16</v>
      </c>
      <c r="C12" s="4">
        <v>4.7986111111111111E-2</v>
      </c>
      <c r="D12" s="5">
        <f t="shared" si="0"/>
        <v>69.100000000000009</v>
      </c>
      <c r="E12" s="4">
        <v>2.2581018518518518E-2</v>
      </c>
      <c r="F12" s="2">
        <f t="shared" si="1"/>
        <v>32.516666666666666</v>
      </c>
      <c r="G12" s="4">
        <v>4.3159722222222224E-2</v>
      </c>
      <c r="H12" s="5">
        <f t="shared" si="2"/>
        <v>62.150000000000006</v>
      </c>
      <c r="I12" s="6">
        <f t="shared" si="3"/>
        <v>-2.5845864661653874E-2</v>
      </c>
      <c r="J12" s="6">
        <f t="shared" si="4"/>
        <v>0.19668290049928244</v>
      </c>
      <c r="K12" s="6">
        <f t="shared" si="5"/>
        <v>0.10740228191985368</v>
      </c>
      <c r="L12" s="7">
        <f t="shared" si="6"/>
        <v>0.27823931775748223</v>
      </c>
      <c r="M12" s="3">
        <v>10</v>
      </c>
      <c r="O12" s="6">
        <f t="shared" si="7"/>
        <v>8.1556417258199787E-2</v>
      </c>
    </row>
    <row r="13" spans="1:15">
      <c r="A13" s="3">
        <v>11</v>
      </c>
      <c r="B13" s="2" t="s">
        <v>9</v>
      </c>
      <c r="C13" s="4">
        <v>5.4386574074074073E-2</v>
      </c>
      <c r="D13" s="5">
        <f t="shared" si="0"/>
        <v>78.316666666666663</v>
      </c>
      <c r="E13" s="4">
        <v>2.1145833333333332E-2</v>
      </c>
      <c r="F13" s="2">
        <f t="shared" si="1"/>
        <v>30.450000000000003</v>
      </c>
      <c r="G13" s="4">
        <v>4.4131944444444439E-2</v>
      </c>
      <c r="H13" s="5">
        <f t="shared" si="2"/>
        <v>63.54999999999999</v>
      </c>
      <c r="I13" s="6">
        <f t="shared" si="3"/>
        <v>0.10408834586466176</v>
      </c>
      <c r="J13" s="6">
        <f t="shared" si="4"/>
        <v>0.12062514567513546</v>
      </c>
      <c r="K13" s="6">
        <f t="shared" si="5"/>
        <v>0.1323477878681687</v>
      </c>
      <c r="L13" s="7">
        <f t="shared" si="6"/>
        <v>0.35706127940796595</v>
      </c>
      <c r="M13" s="3">
        <v>11</v>
      </c>
      <c r="O13" s="6">
        <f t="shared" si="7"/>
        <v>0.22471349153979725</v>
      </c>
    </row>
    <row r="14" spans="1:15">
      <c r="A14" s="3">
        <v>12</v>
      </c>
      <c r="B14" s="2" t="s">
        <v>30</v>
      </c>
      <c r="C14" s="4">
        <v>5.724537037037037E-2</v>
      </c>
      <c r="D14" s="5">
        <f t="shared" si="0"/>
        <v>82.433333333333337</v>
      </c>
      <c r="E14" s="4">
        <v>2.1215277777777777E-2</v>
      </c>
      <c r="F14" s="2">
        <f t="shared" si="1"/>
        <v>30.55</v>
      </c>
      <c r="G14" s="4">
        <v>4.3923611111111115E-2</v>
      </c>
      <c r="H14" s="5">
        <f t="shared" si="2"/>
        <v>63.250000000000007</v>
      </c>
      <c r="I14" s="6">
        <f t="shared" si="3"/>
        <v>0.16212406015037617</v>
      </c>
      <c r="J14" s="6">
        <f t="shared" si="4"/>
        <v>0.12430535961823927</v>
      </c>
      <c r="K14" s="6">
        <f t="shared" si="5"/>
        <v>0.12700232230781572</v>
      </c>
      <c r="L14" s="7">
        <f t="shared" si="6"/>
        <v>0.41343174207643119</v>
      </c>
      <c r="M14" s="3">
        <v>12</v>
      </c>
      <c r="O14" s="6">
        <f t="shared" si="7"/>
        <v>0.25130768192605502</v>
      </c>
    </row>
    <row r="15" spans="1:15">
      <c r="A15" s="3">
        <v>13</v>
      </c>
      <c r="B15" s="2" t="s">
        <v>31</v>
      </c>
      <c r="C15" s="4">
        <v>5.8437499999999996E-2</v>
      </c>
      <c r="D15" s="5">
        <f t="shared" si="0"/>
        <v>84.149999999999991</v>
      </c>
      <c r="E15" s="4">
        <v>2.0891203703703703E-2</v>
      </c>
      <c r="F15" s="5">
        <f t="shared" si="1"/>
        <v>30.083333333333336</v>
      </c>
      <c r="G15" s="4">
        <v>4.8553240740740744E-2</v>
      </c>
      <c r="H15" s="5">
        <f t="shared" si="2"/>
        <v>69.916666666666671</v>
      </c>
      <c r="I15" s="6">
        <f t="shared" si="3"/>
        <v>0.18632518796992487</v>
      </c>
      <c r="J15" s="6">
        <f t="shared" si="4"/>
        <v>0.1071310278837545</v>
      </c>
      <c r="K15" s="6">
        <f t="shared" si="5"/>
        <v>0.24579044587122179</v>
      </c>
      <c r="L15" s="7">
        <f t="shared" si="6"/>
        <v>0.53924666172490121</v>
      </c>
      <c r="M15" s="3">
        <v>13</v>
      </c>
      <c r="O15" s="6">
        <f t="shared" si="7"/>
        <v>0.29345621585367943</v>
      </c>
    </row>
    <row r="16" spans="1:15">
      <c r="A16" s="3">
        <v>14</v>
      </c>
      <c r="B16" s="2" t="s">
        <v>55</v>
      </c>
      <c r="C16" s="4">
        <v>5.3449074074074072E-2</v>
      </c>
      <c r="D16" s="5">
        <f t="shared" si="0"/>
        <v>76.966666666666669</v>
      </c>
      <c r="E16" s="4">
        <v>2.2812499999999999E-2</v>
      </c>
      <c r="F16" s="2">
        <f t="shared" si="1"/>
        <v>32.849999999999994</v>
      </c>
      <c r="G16" s="4">
        <v>5.1249999999999997E-2</v>
      </c>
      <c r="H16" s="5">
        <f t="shared" si="2"/>
        <v>73.8</v>
      </c>
      <c r="I16" s="6">
        <f t="shared" si="3"/>
        <v>8.5056390977443802E-2</v>
      </c>
      <c r="J16" s="6">
        <f t="shared" si="4"/>
        <v>0.20895028030962856</v>
      </c>
      <c r="K16" s="6">
        <f t="shared" si="5"/>
        <v>0.31498452784690573</v>
      </c>
      <c r="L16" s="7">
        <f t="shared" si="6"/>
        <v>0.60899119913397803</v>
      </c>
      <c r="M16" s="3">
        <v>14</v>
      </c>
      <c r="O16" s="6">
        <f t="shared" si="7"/>
        <v>0.29400667128707231</v>
      </c>
    </row>
    <row r="17" spans="1:15">
      <c r="A17" s="3">
        <v>15</v>
      </c>
      <c r="B17" s="2" t="s">
        <v>15</v>
      </c>
      <c r="C17" s="4">
        <v>5.9884259259259255E-2</v>
      </c>
      <c r="D17" s="5">
        <f t="shared" si="0"/>
        <v>86.233333333333334</v>
      </c>
      <c r="E17" s="4">
        <v>2.4444444444444446E-2</v>
      </c>
      <c r="F17" s="2">
        <f t="shared" si="1"/>
        <v>35.200000000000003</v>
      </c>
      <c r="G17" s="4">
        <v>4.5717592592592587E-2</v>
      </c>
      <c r="H17" s="5">
        <f t="shared" si="2"/>
        <v>65.833333333333329</v>
      </c>
      <c r="I17" s="6">
        <f t="shared" si="3"/>
        <v>0.21569548872180469</v>
      </c>
      <c r="J17" s="6">
        <f t="shared" si="4"/>
        <v>0.29543530797257034</v>
      </c>
      <c r="K17" s="6">
        <f t="shared" si="5"/>
        <v>0.17303272018863539</v>
      </c>
      <c r="L17" s="7">
        <f t="shared" si="6"/>
        <v>0.68416351688301036</v>
      </c>
      <c r="M17" s="3">
        <v>15</v>
      </c>
      <c r="O17" s="6">
        <f t="shared" si="7"/>
        <v>0.38872820891044002</v>
      </c>
    </row>
    <row r="18" spans="1:15">
      <c r="C18" s="4"/>
      <c r="D18" s="5"/>
      <c r="E18" s="4"/>
      <c r="G18" s="4"/>
    </row>
    <row r="19" spans="1:15">
      <c r="B19" s="8" t="s">
        <v>18</v>
      </c>
      <c r="C19" s="10"/>
      <c r="E19" s="8">
        <v>1</v>
      </c>
      <c r="F19" s="9">
        <v>2</v>
      </c>
      <c r="G19" s="10">
        <v>3</v>
      </c>
    </row>
    <row r="20" spans="1:15">
      <c r="B20" s="11" t="s">
        <v>56</v>
      </c>
      <c r="C20" s="13">
        <f>(E20+F20+G20)/3</f>
        <v>70.933333333333323</v>
      </c>
      <c r="E20" s="17">
        <v>69.099999999999994</v>
      </c>
      <c r="F20" s="18">
        <v>70.099999999999994</v>
      </c>
      <c r="G20" s="19">
        <v>73.599999999999994</v>
      </c>
    </row>
    <row r="21" spans="1:15">
      <c r="B21" s="11" t="s">
        <v>57</v>
      </c>
      <c r="C21" s="13">
        <f>(E21+F21+G21)/3</f>
        <v>27.172333333333331</v>
      </c>
      <c r="E21" s="11">
        <v>26.216999999999999</v>
      </c>
      <c r="F21" s="12">
        <v>27.45</v>
      </c>
      <c r="G21" s="13">
        <v>27.85</v>
      </c>
    </row>
    <row r="22" spans="1:15">
      <c r="B22" s="14" t="s">
        <v>58</v>
      </c>
      <c r="C22" s="16">
        <f>(E22+F22+G22)/3</f>
        <v>56.122333333333337</v>
      </c>
      <c r="E22" s="14">
        <v>55.466999999999999</v>
      </c>
      <c r="F22" s="15">
        <v>56.267000000000003</v>
      </c>
      <c r="G22" s="16">
        <v>56.633000000000003</v>
      </c>
    </row>
  </sheetData>
  <sortState ref="B3:L17">
    <sortCondition ref="L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H20</vt:lpstr>
      <vt:lpstr>D20</vt:lpstr>
      <vt:lpstr>EFG18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Thomas C.</cp:lastModifiedBy>
  <dcterms:created xsi:type="dcterms:W3CDTF">2014-05-26T19:16:22Z</dcterms:created>
  <dcterms:modified xsi:type="dcterms:W3CDTF">2014-09-15T15:44:29Z</dcterms:modified>
</cp:coreProperties>
</file>