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ischer\privat\github.io\thomasfox.github.io\assets\img\windward-heel\"/>
    </mc:Choice>
  </mc:AlternateContent>
  <xr:revisionPtr revIDLastSave="0" documentId="13_ncr:1_{5BEF2A08-DD6C-4F52-A6E6-226F3ABD0C7E}" xr6:coauthVersionLast="47" xr6:coauthVersionMax="47" xr10:uidLastSave="{00000000-0000-0000-0000-000000000000}"/>
  <bookViews>
    <workbookView xWindow="33285" yWindow="990" windowWidth="17280" windowHeight="14400" xr2:uid="{32AED6EE-6BF7-4D7F-948B-ECF58823CE3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<sst xmlns="http://schemas.openxmlformats.org/spreadsheetml/2006/main" count="4" uniqueCount="4">
  <si>
    <t>windward heel angle</t>
  </si>
  <si>
    <t>sail force</t>
  </si>
  <si>
    <t>Force on vertical foil</t>
  </si>
  <si>
    <t>Force on horizontal 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</si>
</sst>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Sail transversal</a:t>
            </a:r>
            <a:r>
              <a:rPr lang="de-DE" baseline="0"/>
              <a:t> force vs windward heel angle</a:t>
            </a:r>
            <a:endParaRPr lang="de-DE"/>
          </a:p>
        </c:rich>
      </c:tx>
      <c:layout>
        <c:manualLayout>
          <c:xMode val="edge"/>
          <c:yMode val="edge"/>
          <c:x val="0.24023788083093678"/>
          <c:y val="2.7733849520752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Tabelle1!$A$2:$A$18</c:f>
              <c:numCache>
                <c:formatCode>General</c:formatCode>
                <c:ptCount val="17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Tabelle1!$B$2:$B$18</c:f>
              <c:numCache>
                <c:formatCode>General</c:formatCode>
                <c:ptCount val="17"/>
                <c:pt idx="0">
                  <c:v>201.53477709599343</c:v>
                </c:pt>
                <c:pt idx="1">
                  <c:v>246.14850235817877</c:v>
                </c:pt>
                <c:pt idx="2">
                  <c:v>288.88888888888886</c:v>
                </c:pt>
                <c:pt idx="3">
                  <c:v>329.43065653927437</c:v>
                </c:pt>
                <c:pt idx="4">
                  <c:v>367.46525797772682</c:v>
                </c:pt>
                <c:pt idx="5">
                  <c:v>402.70322692137961</c:v>
                </c:pt>
                <c:pt idx="6">
                  <c:v>434.87638114930417</c:v>
                </c:pt>
                <c:pt idx="7">
                  <c:v>463.73986353114412</c:v>
                </c:pt>
                <c:pt idx="8">
                  <c:v>489.07400553772675</c:v>
                </c:pt>
                <c:pt idx="9">
                  <c:v>510.68599905120851</c:v>
                </c:pt>
                <c:pt idx="10">
                  <c:v>528.41136375127348</c:v>
                </c:pt>
                <c:pt idx="11">
                  <c:v>542.11519890968634</c:v>
                </c:pt>
                <c:pt idx="12">
                  <c:v>551.69321006628979</c:v>
                </c:pt>
                <c:pt idx="13">
                  <c:v>557.0725027728206</c:v>
                </c:pt>
                <c:pt idx="14">
                  <c:v>558.21213736367622</c:v>
                </c:pt>
                <c:pt idx="15">
                  <c:v>555.10344053149038</c:v>
                </c:pt>
                <c:pt idx="16">
                  <c:v>547.77007133623829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0-4A8C-820A-349C70E4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57807"/>
        <c:axId val="1082260303"/>
      </c:scatterChart>
      <c:valAx>
        <c:axId val="1082257807"/>
        <c:scaling>
          <c:orientation val="minMax"/>
          <c:max val="7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&quot;°&quot;;\-##&quot;°&quot;;0\°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60303"/>
        <c:crosses val="autoZero"/>
        <c:crossBetween val="midCat"/>
      </c:valAx>
      <c:valAx>
        <c:axId val="108226030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&quot;N&quot;;###\ &quot;N&quot;;0\ &quot;N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57807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horizontal foil force vs windward heel angle</a:t>
            </a:r>
          </a:p>
        </c:rich>
      </c:tx>
      <c:layout>
        <c:manualLayout>
          <c:xMode val="edge"/>
          <c:yMode val="edge"/>
          <c:x val="0.24023788083093678"/>
          <c:y val="2.7733849520752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Tabelle1!$A$2:$A$18</c:f>
              <c:numCache>
                <c:formatCode>General</c:formatCode>
                <c:ptCount val="17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Tabelle1!$C$2:$C$18</c:f>
              <c:numCache>
                <c:formatCode>General</c:formatCode>
                <c:ptCount val="17"/>
                <c:pt idx="0">
                  <c:v>1181.7693036146495</c:v>
                </c:pt>
                <c:pt idx="1">
                  <c:v>1195.4336377100947</c:v>
                </c:pt>
                <c:pt idx="2">
                  <c:v>1200</c:v>
                </c:pt>
                <c:pt idx="3">
                  <c:v>1195.4336377100947</c:v>
                </c:pt>
                <c:pt idx="4">
                  <c:v>1181.7693036146495</c:v>
                </c:pt>
                <c:pt idx="5">
                  <c:v>1159.1109915468819</c:v>
                </c:pt>
                <c:pt idx="6">
                  <c:v>1127.63114494309</c:v>
                </c:pt>
                <c:pt idx="7">
                  <c:v>1087.5693444439798</c:v>
                </c:pt>
                <c:pt idx="8">
                  <c:v>1039.2304845413264</c:v>
                </c:pt>
                <c:pt idx="9">
                  <c:v>982.98245314679014</c:v>
                </c:pt>
                <c:pt idx="10">
                  <c:v>919.25333174277364</c:v>
                </c:pt>
                <c:pt idx="11">
                  <c:v>848.52813742385706</c:v>
                </c:pt>
                <c:pt idx="12">
                  <c:v>771.34513162384724</c:v>
                </c:pt>
                <c:pt idx="13">
                  <c:v>688.29172362125541</c:v>
                </c:pt>
                <c:pt idx="14">
                  <c:v>600.00000000000011</c:v>
                </c:pt>
                <c:pt idx="15">
                  <c:v>507.14191408883931</c:v>
                </c:pt>
                <c:pt idx="16">
                  <c:v>410.42417199080256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7-4B50-B21A-DB906783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57807"/>
        <c:axId val="1082260303"/>
      </c:scatterChart>
      <c:valAx>
        <c:axId val="1082257807"/>
        <c:scaling>
          <c:orientation val="minMax"/>
          <c:max val="7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&quot;°&quot;;\-##&quot;°&quot;;0\°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60303"/>
        <c:crosses val="autoZero"/>
        <c:crossBetween val="midCat"/>
      </c:valAx>
      <c:valAx>
        <c:axId val="1082260303"/>
        <c:scaling>
          <c:orientation val="minMax"/>
          <c:max val="13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&quot;N&quot;;###\ &quot;N&quot;;0\ &quot;N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57807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vertical foil force vs windward heel angle</a:t>
            </a:r>
          </a:p>
        </c:rich>
      </c:tx>
      <c:layout>
        <c:manualLayout>
          <c:xMode val="edge"/>
          <c:yMode val="edge"/>
          <c:x val="0.24023788083093678"/>
          <c:y val="2.7733849520752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Tabelle1!$A$2:$A$18</c:f>
              <c:numCache>
                <c:formatCode>General</c:formatCode>
                <c:ptCount val="17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Tabelle1!$D$2:$D$18</c:f>
              <c:numCache>
                <c:formatCode>General</c:formatCode>
                <c:ptCount val="17"/>
                <c:pt idx="0">
                  <c:v>409.91259029630987</c:v>
                </c:pt>
                <c:pt idx="1">
                  <c:v>350.73539365536857</c:v>
                </c:pt>
                <c:pt idx="2">
                  <c:v>288.88888888888886</c:v>
                </c:pt>
                <c:pt idx="3">
                  <c:v>224.84376524208457</c:v>
                </c:pt>
                <c:pt idx="4">
                  <c:v>159.08744477741041</c:v>
                </c:pt>
                <c:pt idx="5">
                  <c:v>92.120372798354708</c:v>
                </c:pt>
                <c:pt idx="6">
                  <c:v>24.452209158501717</c:v>
                </c:pt>
                <c:pt idx="7">
                  <c:v>-43.40205055769519</c:v>
                </c:pt>
                <c:pt idx="8">
                  <c:v>-110.92599446227314</c:v>
                </c:pt>
                <c:pt idx="9">
                  <c:v>-177.60572457004679</c:v>
                </c:pt>
                <c:pt idx="10">
                  <c:v>-242.93376787257364</c:v>
                </c:pt>
                <c:pt idx="11">
                  <c:v>-306.41293851417061</c:v>
                </c:pt>
                <c:pt idx="12">
                  <c:v>-367.56012167648385</c:v>
                </c:pt>
                <c:pt idx="13">
                  <c:v>-425.90995037396954</c:v>
                </c:pt>
                <c:pt idx="14">
                  <c:v>-481.01834717765018</c:v>
                </c:pt>
                <c:pt idx="15">
                  <c:v>-532.46590391248947</c:v>
                </c:pt>
                <c:pt idx="16">
                  <c:v>-579.86107360685173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1-40A7-9396-02D96067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57807"/>
        <c:axId val="1082260303"/>
      </c:scatterChart>
      <c:valAx>
        <c:axId val="1082257807"/>
        <c:scaling>
          <c:orientation val="minMax"/>
          <c:max val="7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&quot;°&quot;;\-##&quot;°&quot;;0\°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60303"/>
        <c:crosses val="autoZero"/>
        <c:crossBetween val="midCat"/>
      </c:valAx>
      <c:valAx>
        <c:axId val="1082260303"/>
        <c:scaling>
          <c:orientation val="minMax"/>
          <c:max val="45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&quot;N&quot;;###\ &quot;N&quot;;0\ &quot;N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257807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82866</xdr:colOff>
      <xdr:row>0</xdr:row>
      <xdr:rowOff>27622</xdr:rowOff>
    </xdr:from>
    <xdr:to>
      <xdr:col>11</xdr:col>
      <xdr:colOff>514349</xdr:colOff>
      <xdr:row>23</xdr:row>
      <xdr:rowOff>36195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4A830F-9FC8-B3AA-82B0-9091A0386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24</xdr:row>
      <xdr:rowOff>19050</xdr:rowOff>
    </xdr:from>
    <xdr:to>
      <xdr:col>11</xdr:col>
      <xdr:colOff>494348</xdr:colOff>
      <xdr:row>47</xdr:row>
      <xdr:rowOff>27623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5AB0B9-3EF1-4795-B26A-BB0BA7F5E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48</xdr:row>
      <xdr:rowOff>0</xdr:rowOff>
    </xdr:from>
    <xdr:to>
      <xdr:col>11</xdr:col>
      <xdr:colOff>532448</xdr:colOff>
      <xdr:row>71</xdr:row>
      <xdr:rowOff>12383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FBCC5F-9DD4-4D88-8101-00F1D2A4E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75F1-4125-4AAD-9B47-85271F47783F}">
  <dimension ref="A1:D18"/>
  <sheetViews>
    <sheetView tabSelected="1" topLeftCell="C43" workbookViewId="0">
      <selection activeCell="D69" sqref="D69"/>
    </sheetView>
  </sheetViews>
  <sheetFormatPr baseColWidth="10" defaultRowHeight="14.4" x14ac:dyDescent="0.3"/>
  <cols>
    <col min="1" max="1" width="19.77734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-10</v>
      </c>
      <c r="B2">
        <f>COS(A2*PI()/180)*800*1.3/3.6+SIN(A2*PI()/180)*(400*1.3+800*1.5)/3.6</f>
        <v>201.53477709599343</v>
      </c>
      <c r="C2">
        <f>COS(A2*PI()/180)*(400+800)</f>
        <v>1181.7693036146495</v>
      </c>
      <c r="D2">
        <f>B2 - SIN(A2*PI()/180)*(400+800)</f>
        <v>409.91259029630987</v>
      </c>
    </row>
    <row r="3" spans="1:4" x14ac:dyDescent="0.3">
      <c r="A3">
        <v>-5</v>
      </c>
      <c r="B3">
        <f t="shared" ref="B3:B18" si="0">COS(A3*PI()/180)*800*1.3/3.6+SIN(A3*PI()/180)*(400*1.3+800*1.5)/3.6</f>
        <v>246.14850235817877</v>
      </c>
      <c r="C3">
        <f t="shared" ref="C3:C18" si="1">COS(A3*PI()/180)*(400+800)</f>
        <v>1195.4336377100947</v>
      </c>
      <c r="D3">
        <f t="shared" ref="D3:D18" si="2">B3 - SIN(A3*PI()/180)*(400+800)</f>
        <v>350.73539365536857</v>
      </c>
    </row>
    <row r="4" spans="1:4" x14ac:dyDescent="0.3">
      <c r="A4">
        <v>0</v>
      </c>
      <c r="B4">
        <f t="shared" si="0"/>
        <v>288.88888888888886</v>
      </c>
      <c r="C4">
        <f t="shared" si="1"/>
        <v>1200</v>
      </c>
      <c r="D4">
        <f t="shared" si="2"/>
        <v>288.88888888888886</v>
      </c>
    </row>
    <row r="5" spans="1:4" x14ac:dyDescent="0.3">
      <c r="A5">
        <v>5</v>
      </c>
      <c r="B5">
        <f t="shared" si="0"/>
        <v>329.43065653927437</v>
      </c>
      <c r="C5">
        <f t="shared" si="1"/>
        <v>1195.4336377100947</v>
      </c>
      <c r="D5">
        <f t="shared" si="2"/>
        <v>224.84376524208457</v>
      </c>
    </row>
    <row r="6" spans="1:4" x14ac:dyDescent="0.3">
      <c r="A6">
        <v>10</v>
      </c>
      <c r="B6">
        <f t="shared" si="0"/>
        <v>367.46525797772682</v>
      </c>
      <c r="C6">
        <f t="shared" si="1"/>
        <v>1181.7693036146495</v>
      </c>
      <c r="D6">
        <f t="shared" si="2"/>
        <v>159.08744477741041</v>
      </c>
    </row>
    <row r="7" spans="1:4" x14ac:dyDescent="0.3">
      <c r="A7">
        <v>15</v>
      </c>
      <c r="B7">
        <f t="shared" si="0"/>
        <v>402.70322692137961</v>
      </c>
      <c r="C7">
        <f t="shared" si="1"/>
        <v>1159.1109915468819</v>
      </c>
      <c r="D7">
        <f t="shared" si="2"/>
        <v>92.120372798354708</v>
      </c>
    </row>
    <row r="8" spans="1:4" x14ac:dyDescent="0.3">
      <c r="A8">
        <v>20</v>
      </c>
      <c r="B8">
        <f t="shared" si="0"/>
        <v>434.87638114930417</v>
      </c>
      <c r="C8">
        <f t="shared" si="1"/>
        <v>1127.63114494309</v>
      </c>
      <c r="D8">
        <f t="shared" si="2"/>
        <v>24.452209158501717</v>
      </c>
    </row>
    <row r="9" spans="1:4" x14ac:dyDescent="0.3">
      <c r="A9">
        <v>25</v>
      </c>
      <c r="B9">
        <f t="shared" si="0"/>
        <v>463.73986353114412</v>
      </c>
      <c r="C9">
        <f t="shared" si="1"/>
        <v>1087.5693444439798</v>
      </c>
      <c r="D9">
        <f t="shared" si="2"/>
        <v>-43.40205055769519</v>
      </c>
    </row>
    <row r="10" spans="1:4" x14ac:dyDescent="0.3">
      <c r="A10">
        <v>30</v>
      </c>
      <c r="B10">
        <f t="shared" si="0"/>
        <v>489.07400553772675</v>
      </c>
      <c r="C10">
        <f t="shared" si="1"/>
        <v>1039.2304845413264</v>
      </c>
      <c r="D10">
        <f t="shared" si="2"/>
        <v>-110.92599446227314</v>
      </c>
    </row>
    <row r="11" spans="1:4" x14ac:dyDescent="0.3">
      <c r="A11">
        <v>35</v>
      </c>
      <c r="B11">
        <f t="shared" si="0"/>
        <v>510.68599905120851</v>
      </c>
      <c r="C11">
        <f t="shared" si="1"/>
        <v>982.98245314679014</v>
      </c>
      <c r="D11">
        <f t="shared" si="2"/>
        <v>-177.60572457004679</v>
      </c>
    </row>
    <row r="12" spans="1:4" x14ac:dyDescent="0.3">
      <c r="A12">
        <v>40</v>
      </c>
      <c r="B12">
        <f t="shared" si="0"/>
        <v>528.41136375127348</v>
      </c>
      <c r="C12">
        <f t="shared" si="1"/>
        <v>919.25333174277364</v>
      </c>
      <c r="D12">
        <f t="shared" si="2"/>
        <v>-242.93376787257364</v>
      </c>
    </row>
    <row r="13" spans="1:4" x14ac:dyDescent="0.3">
      <c r="A13">
        <v>45</v>
      </c>
      <c r="B13">
        <f t="shared" si="0"/>
        <v>542.11519890968634</v>
      </c>
      <c r="C13">
        <f t="shared" si="1"/>
        <v>848.52813742385706</v>
      </c>
      <c r="D13">
        <f t="shared" si="2"/>
        <v>-306.41293851417061</v>
      </c>
    </row>
    <row r="14" spans="1:4" x14ac:dyDescent="0.3">
      <c r="A14">
        <v>50</v>
      </c>
      <c r="B14">
        <f t="shared" si="0"/>
        <v>551.69321006628979</v>
      </c>
      <c r="C14">
        <f t="shared" si="1"/>
        <v>771.34513162384724</v>
      </c>
      <c r="D14">
        <f t="shared" si="2"/>
        <v>-367.56012167648385</v>
      </c>
    </row>
    <row r="15" spans="1:4" x14ac:dyDescent="0.3">
      <c r="A15">
        <v>55</v>
      </c>
      <c r="B15">
        <f t="shared" si="0"/>
        <v>557.0725027728206</v>
      </c>
      <c r="C15">
        <f t="shared" si="1"/>
        <v>688.29172362125541</v>
      </c>
      <c r="D15">
        <f t="shared" si="2"/>
        <v>-425.90995037396954</v>
      </c>
    </row>
    <row r="16" spans="1:4" x14ac:dyDescent="0.3">
      <c r="A16">
        <v>60</v>
      </c>
      <c r="B16">
        <f t="shared" si="0"/>
        <v>558.21213736367622</v>
      </c>
      <c r="C16">
        <f t="shared" si="1"/>
        <v>600.00000000000011</v>
      </c>
      <c r="D16">
        <f t="shared" si="2"/>
        <v>-481.01834717765018</v>
      </c>
    </row>
    <row r="17" spans="1:4" x14ac:dyDescent="0.3">
      <c r="A17">
        <v>65</v>
      </c>
      <c r="B17">
        <f t="shared" si="0"/>
        <v>555.10344053149038</v>
      </c>
      <c r="C17">
        <f t="shared" si="1"/>
        <v>507.14191408883931</v>
      </c>
      <c r="D17">
        <f t="shared" si="2"/>
        <v>-532.46590391248947</v>
      </c>
    </row>
    <row r="18" spans="1:4" x14ac:dyDescent="0.3">
      <c r="A18">
        <v>70</v>
      </c>
      <c r="B18">
        <f t="shared" si="0"/>
        <v>547.77007133623829</v>
      </c>
      <c r="C18">
        <f t="shared" si="1"/>
        <v>410.42417199080256</v>
      </c>
      <c r="D18">
        <f t="shared" si="2"/>
        <v>-579.86107360685173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Fox</dc:creator>
  <cp:lastModifiedBy>Thomas Fox</cp:lastModifiedBy>
  <dcterms:created xsi:type="dcterms:W3CDTF">2022-07-30T07:43:48Z</dcterms:created>
  <dcterms:modified xsi:type="dcterms:W3CDTF">2022-08-22T05:58:28Z</dcterms:modified>
</cp:coreProperties>
</file>