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22875" windowHeight="10935" tabRatio="427"/>
  </bookViews>
  <sheets>
    <sheet name="Physical Quantities" sheetId="1" r:id="rId1"/>
    <sheet name="Narrative" sheetId="2" r:id="rId2"/>
  </sheets>
  <calcPr calcId="125725"/>
</workbook>
</file>

<file path=xl/calcChain.xml><?xml version="1.0" encoding="utf-8"?>
<calcChain xmlns="http://schemas.openxmlformats.org/spreadsheetml/2006/main">
  <c r="J38" i="1"/>
  <c r="J4"/>
  <c r="J8" s="1"/>
  <c r="J11" s="1"/>
  <c r="J21" s="1"/>
  <c r="J5"/>
  <c r="J10" l="1"/>
  <c r="J12" s="1"/>
  <c r="J14" s="1"/>
  <c r="J25"/>
  <c r="J6"/>
  <c r="J7" s="1"/>
  <c r="J19" l="1"/>
  <c r="J15"/>
  <c r="J20" s="1"/>
  <c r="J39" l="1"/>
  <c r="J41" s="1"/>
  <c r="J18"/>
  <c r="J42" l="1"/>
  <c r="J40"/>
</calcChain>
</file>

<file path=xl/sharedStrings.xml><?xml version="1.0" encoding="utf-8"?>
<sst xmlns="http://schemas.openxmlformats.org/spreadsheetml/2006/main" count="240" uniqueCount="221">
  <si>
    <t>Quantity</t>
  </si>
  <si>
    <t>Definition</t>
  </si>
  <si>
    <t>Formula</t>
  </si>
  <si>
    <t>Dimensions</t>
  </si>
  <si>
    <t>Length or Distance</t>
  </si>
  <si>
    <t>fundamental</t>
  </si>
  <si>
    <t>d</t>
  </si>
  <si>
    <t>m (meter)</t>
  </si>
  <si>
    <t>L (Length)</t>
  </si>
  <si>
    <t>Time</t>
  </si>
  <si>
    <t>t</t>
  </si>
  <si>
    <t>s (second)</t>
  </si>
  <si>
    <t>T (Time)</t>
  </si>
  <si>
    <t>Mass</t>
  </si>
  <si>
    <t>m</t>
  </si>
  <si>
    <t>kg (kilogram)</t>
  </si>
  <si>
    <t>M (Mass)</t>
  </si>
  <si>
    <t>Area</t>
  </si>
  <si>
    <r>
      <t>distance</t>
    </r>
    <r>
      <rPr>
        <vertAlign val="superscript"/>
        <sz val="11"/>
        <color rgb="FF000000"/>
        <rFont val="Verdana"/>
        <family val="2"/>
      </rPr>
      <t>2</t>
    </r>
  </si>
  <si>
    <r>
      <t>A = d</t>
    </r>
    <r>
      <rPr>
        <vertAlign val="superscript"/>
        <sz val="11"/>
        <color rgb="FF000000"/>
        <rFont val="Verdana"/>
        <family val="2"/>
      </rPr>
      <t>2</t>
    </r>
  </si>
  <si>
    <r>
      <t>m</t>
    </r>
    <r>
      <rPr>
        <vertAlign val="superscript"/>
        <sz val="11"/>
        <color rgb="FF000000"/>
        <rFont val="Verdana"/>
        <family val="2"/>
      </rPr>
      <t>2</t>
    </r>
  </si>
  <si>
    <r>
      <t>L</t>
    </r>
    <r>
      <rPr>
        <i/>
        <vertAlign val="superscript"/>
        <sz val="11"/>
        <color rgb="FF000000"/>
        <rFont val="Verdana"/>
        <family val="2"/>
      </rPr>
      <t>2</t>
    </r>
  </si>
  <si>
    <t>Volume</t>
  </si>
  <si>
    <r>
      <t>distance</t>
    </r>
    <r>
      <rPr>
        <vertAlign val="superscript"/>
        <sz val="11"/>
        <color rgb="FF000000"/>
        <rFont val="Verdana"/>
        <family val="2"/>
      </rPr>
      <t>3</t>
    </r>
  </si>
  <si>
    <r>
      <t>V = d</t>
    </r>
    <r>
      <rPr>
        <vertAlign val="superscript"/>
        <sz val="11"/>
        <color rgb="FF000000"/>
        <rFont val="Verdana"/>
        <family val="2"/>
      </rPr>
      <t>3</t>
    </r>
  </si>
  <si>
    <r>
      <t>m</t>
    </r>
    <r>
      <rPr>
        <vertAlign val="superscript"/>
        <sz val="11"/>
        <color rgb="FF000000"/>
        <rFont val="Verdana"/>
        <family val="2"/>
      </rPr>
      <t>3</t>
    </r>
  </si>
  <si>
    <r>
      <t>L</t>
    </r>
    <r>
      <rPr>
        <i/>
        <vertAlign val="superscript"/>
        <sz val="11"/>
        <color rgb="FF000000"/>
        <rFont val="Verdana"/>
        <family val="2"/>
      </rPr>
      <t>3</t>
    </r>
  </si>
  <si>
    <t>Density</t>
  </si>
  <si>
    <t>mass / volume</t>
  </si>
  <si>
    <t>d = m/V</t>
  </si>
  <si>
    <r>
      <t>kg/m</t>
    </r>
    <r>
      <rPr>
        <vertAlign val="superscript"/>
        <sz val="11"/>
        <color rgb="FF000000"/>
        <rFont val="Verdana"/>
        <family val="2"/>
      </rPr>
      <t>3</t>
    </r>
  </si>
  <si>
    <r>
      <t>M/L</t>
    </r>
    <r>
      <rPr>
        <i/>
        <vertAlign val="superscript"/>
        <sz val="11"/>
        <color rgb="FF000000"/>
        <rFont val="Verdana"/>
        <family val="2"/>
      </rPr>
      <t>3</t>
    </r>
  </si>
  <si>
    <t>Velocity</t>
  </si>
  <si>
    <t>distance / time</t>
  </si>
  <si>
    <t>v = d/t</t>
  </si>
  <si>
    <t>m/s</t>
  </si>
  <si>
    <t>c (speed of light)</t>
  </si>
  <si>
    <t>L/T</t>
  </si>
  <si>
    <t>Acceleration</t>
  </si>
  <si>
    <t>velocity / time</t>
  </si>
  <si>
    <t>a = v/t</t>
  </si>
  <si>
    <r>
      <t>m/s</t>
    </r>
    <r>
      <rPr>
        <vertAlign val="superscript"/>
        <sz val="11"/>
        <color rgb="FF000000"/>
        <rFont val="Verdana"/>
        <family val="2"/>
      </rPr>
      <t>2</t>
    </r>
  </si>
  <si>
    <r>
      <t>L/T</t>
    </r>
    <r>
      <rPr>
        <i/>
        <vertAlign val="superscript"/>
        <sz val="11"/>
        <color rgb="FF000000"/>
        <rFont val="Verdana"/>
        <family val="2"/>
      </rPr>
      <t>2</t>
    </r>
  </si>
  <si>
    <t>Momentum</t>
  </si>
  <si>
    <t>mass × velocity</t>
  </si>
  <si>
    <t>p = m·v</t>
  </si>
  <si>
    <t>kg·m/s</t>
  </si>
  <si>
    <t>ML/T</t>
  </si>
  <si>
    <t>Force</t>
  </si>
  <si>
    <t>  Weight</t>
  </si>
  <si>
    <t>mass × acceleration</t>
  </si>
  <si>
    <t>mass × acceleration of gravity</t>
  </si>
  <si>
    <t>F = m·a</t>
  </si>
  <si>
    <t>W = m·g</t>
  </si>
  <si>
    <r>
      <t>N (newton) = kg·m/s</t>
    </r>
    <r>
      <rPr>
        <vertAlign val="superscript"/>
        <sz val="11"/>
        <color rgb="FF000000"/>
        <rFont val="Verdana"/>
        <family val="2"/>
      </rPr>
      <t>2</t>
    </r>
  </si>
  <si>
    <r>
      <t>ML/T</t>
    </r>
    <r>
      <rPr>
        <i/>
        <vertAlign val="superscript"/>
        <sz val="11"/>
        <color rgb="FF000000"/>
        <rFont val="Verdana"/>
        <family val="2"/>
      </rPr>
      <t>2</t>
    </r>
  </si>
  <si>
    <t>Pressure or Stress</t>
  </si>
  <si>
    <t>force / area</t>
  </si>
  <si>
    <t>p = F/A</t>
  </si>
  <si>
    <r>
      <t>Pa (pascal) = N/m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 xml:space="preserve"> = kg/(m·s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)</t>
    </r>
  </si>
  <si>
    <r>
      <t>M/LT</t>
    </r>
    <r>
      <rPr>
        <i/>
        <vertAlign val="superscript"/>
        <sz val="11"/>
        <color rgb="FF000000"/>
        <rFont val="Verdana"/>
        <family val="2"/>
      </rPr>
      <t>2</t>
    </r>
  </si>
  <si>
    <t>Energy or Work</t>
  </si>
  <si>
    <t>  Kinetic Energy</t>
  </si>
  <si>
    <t>  Potential Energy</t>
  </si>
  <si>
    <t>force × distance</t>
  </si>
  <si>
    <r>
      <t>mass × velocity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 xml:space="preserve"> / 2</t>
    </r>
  </si>
  <si>
    <t>mass × acceleration of gravity × height</t>
  </si>
  <si>
    <t>E = F·d</t>
  </si>
  <si>
    <r>
      <t>KE = m·v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/2</t>
    </r>
  </si>
  <si>
    <t>PE = m·g·h</t>
  </si>
  <si>
    <r>
      <t>J (joule) = N·m = kg·m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/s</t>
    </r>
    <r>
      <rPr>
        <vertAlign val="superscript"/>
        <sz val="11"/>
        <color rgb="FF000000"/>
        <rFont val="Verdana"/>
        <family val="2"/>
      </rPr>
      <t>2</t>
    </r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</si>
  <si>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/T</t>
    </r>
    <r>
      <rPr>
        <i/>
        <vertAlign val="superscript"/>
        <sz val="11"/>
        <color rgb="FF000000"/>
        <rFont val="Verdana"/>
        <family val="2"/>
      </rPr>
      <t>2</t>
    </r>
  </si>
  <si>
    <t>Power</t>
  </si>
  <si>
    <t>energy / time</t>
  </si>
  <si>
    <t>P = E/t</t>
  </si>
  <si>
    <r>
      <t>W (watt) = J/s = kg·m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/s</t>
    </r>
    <r>
      <rPr>
        <vertAlign val="superscript"/>
        <sz val="11"/>
        <color rgb="FF000000"/>
        <rFont val="Verdana"/>
        <family val="2"/>
      </rPr>
      <t>3</t>
    </r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</si>
  <si>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/T</t>
    </r>
    <r>
      <rPr>
        <i/>
        <vertAlign val="superscript"/>
        <sz val="11"/>
        <color rgb="FF000000"/>
        <rFont val="Verdana"/>
        <family val="2"/>
      </rPr>
      <t>3</t>
    </r>
  </si>
  <si>
    <t>Impulse</t>
  </si>
  <si>
    <t>force × time</t>
  </si>
  <si>
    <t>I = F·t</t>
  </si>
  <si>
    <t>N·s = kg·m/s</t>
  </si>
  <si>
    <t>Action</t>
  </si>
  <si>
    <t>energy × time</t>
  </si>
  <si>
    <t>momentum × distance</t>
  </si>
  <si>
    <t>S = E·t</t>
  </si>
  <si>
    <t>S = p·d</t>
  </si>
  <si>
    <r>
      <t>J·s = kg·m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/s</t>
    </r>
  </si>
  <si>
    <t>h (quantum of action)</t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</si>
  <si>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/T</t>
    </r>
  </si>
  <si>
    <t>Angle</t>
  </si>
  <si>
    <t>θ</t>
  </si>
  <si>
    <t>° (degree), rad (radian), rev</t>
  </si>
  <si>
    <t>360° = 2π rad = 1 rev</t>
  </si>
  <si>
    <t>dimensionless</t>
  </si>
  <si>
    <t>Cycles</t>
  </si>
  <si>
    <t>n</t>
  </si>
  <si>
    <t>cyc (cycles)</t>
  </si>
  <si>
    <t>Frequency</t>
  </si>
  <si>
    <t>cycles / time</t>
  </si>
  <si>
    <t>f = n/t</t>
  </si>
  <si>
    <t>Hz (hertz) = cyc/s = 1/s</t>
  </si>
  <si>
    <t>1/T</t>
  </si>
  <si>
    <t>Angular Velocity</t>
  </si>
  <si>
    <t>angle / time</t>
  </si>
  <si>
    <t>ω = θ/t</t>
  </si>
  <si>
    <t>rad/s = 1/s</t>
  </si>
  <si>
    <t>Angular Acceleration</t>
  </si>
  <si>
    <t>angular velocity / time</t>
  </si>
  <si>
    <t>α = ω/t</t>
  </si>
  <si>
    <r>
      <t>rad/s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 xml:space="preserve"> = 1/s</t>
    </r>
    <r>
      <rPr>
        <vertAlign val="superscript"/>
        <sz val="11"/>
        <color rgb="FF000000"/>
        <rFont val="Verdana"/>
        <family val="2"/>
      </rPr>
      <t>2</t>
    </r>
  </si>
  <si>
    <r>
      <t>1/T</t>
    </r>
    <r>
      <rPr>
        <i/>
        <vertAlign val="superscript"/>
        <sz val="11"/>
        <color rgb="FF000000"/>
        <rFont val="Verdana"/>
        <family val="2"/>
      </rPr>
      <t>2</t>
    </r>
  </si>
  <si>
    <t>Moment of Inertia</t>
  </si>
  <si>
    <r>
      <t>mass × radius</t>
    </r>
    <r>
      <rPr>
        <vertAlign val="superscript"/>
        <sz val="11"/>
        <color rgb="FF000000"/>
        <rFont val="Verdana"/>
        <family val="2"/>
      </rPr>
      <t>2</t>
    </r>
  </si>
  <si>
    <r>
      <t>I = m·r</t>
    </r>
    <r>
      <rPr>
        <vertAlign val="superscript"/>
        <sz val="11"/>
        <color rgb="FF000000"/>
        <rFont val="Verdana"/>
        <family val="2"/>
      </rPr>
      <t>2</t>
    </r>
  </si>
  <si>
    <r>
      <t>kg·m</t>
    </r>
    <r>
      <rPr>
        <vertAlign val="superscript"/>
        <sz val="11"/>
        <color rgb="FF000000"/>
        <rFont val="Verdana"/>
        <family val="2"/>
      </rPr>
      <t>2</t>
    </r>
  </si>
  <si>
    <r>
      <t>ML</t>
    </r>
    <r>
      <rPr>
        <i/>
        <vertAlign val="superscript"/>
        <sz val="11"/>
        <color rgb="FF000000"/>
        <rFont val="Verdana"/>
        <family val="2"/>
      </rPr>
      <t>2</t>
    </r>
  </si>
  <si>
    <t>Angular Momentum</t>
  </si>
  <si>
    <t>radius × momentum</t>
  </si>
  <si>
    <t>moment of inertia × angular velocity</t>
  </si>
  <si>
    <t>L = r·p</t>
  </si>
  <si>
    <t>L = I·ω</t>
  </si>
  <si>
    <t>ћ (quantum of angular momentum)</t>
  </si>
  <si>
    <t>Torque or Moment</t>
  </si>
  <si>
    <t>radius × force</t>
  </si>
  <si>
    <t>moment of inertia × angular acceleration</t>
  </si>
  <si>
    <t>τ = r·F</t>
  </si>
  <si>
    <t>τ = I·α</t>
  </si>
  <si>
    <r>
      <t>N·m = kg·m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/s</t>
    </r>
    <r>
      <rPr>
        <vertAlign val="superscript"/>
        <sz val="11"/>
        <color rgb="FF000000"/>
        <rFont val="Verdana"/>
        <family val="2"/>
      </rPr>
      <t>2</t>
    </r>
  </si>
  <si>
    <t>Temperature</t>
  </si>
  <si>
    <t>T</t>
  </si>
  <si>
    <t>°C (celsius), K (kelvin)</t>
  </si>
  <si>
    <t>K (Temp.)</t>
  </si>
  <si>
    <t>Heat</t>
  </si>
  <si>
    <t>heat energy</t>
  </si>
  <si>
    <t>Q</t>
  </si>
  <si>
    <r>
      <t>J (joule) = kg·m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/s</t>
    </r>
    <r>
      <rPr>
        <vertAlign val="superscript"/>
        <sz val="11"/>
        <color rgb="FF000000"/>
        <rFont val="Verdana"/>
        <family val="2"/>
      </rPr>
      <t>2</t>
    </r>
  </si>
  <si>
    <t>Entropy</t>
  </si>
  <si>
    <t>heat / temperature</t>
  </si>
  <si>
    <t>S = Q/T</t>
  </si>
  <si>
    <t>J/K</t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</si>
  <si>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/T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K</t>
    </r>
  </si>
  <si>
    <t>Electric Charge +/-</t>
  </si>
  <si>
    <t>q</t>
  </si>
  <si>
    <t>C (coulomb)</t>
  </si>
  <si>
    <t>e (elementary charge)</t>
  </si>
  <si>
    <t>Q (Charge)</t>
  </si>
  <si>
    <t>Current</t>
  </si>
  <si>
    <t>charge / time</t>
  </si>
  <si>
    <t>i = q/t</t>
  </si>
  <si>
    <t>A (amp) = C/s</t>
  </si>
  <si>
    <t>Q/T</t>
  </si>
  <si>
    <t>Voltage or Potential</t>
  </si>
  <si>
    <t>energy / charge</t>
  </si>
  <si>
    <t>V = E/q</t>
  </si>
  <si>
    <t>V (volt) = J/C</t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</si>
  <si>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/QT</t>
    </r>
    <r>
      <rPr>
        <i/>
        <vertAlign val="superscript"/>
        <sz val="11"/>
        <color rgb="FF000000"/>
        <rFont val="Verdana"/>
        <family val="2"/>
      </rPr>
      <t>2</t>
    </r>
  </si>
  <si>
    <t>Resistance</t>
  </si>
  <si>
    <t>voltage / current</t>
  </si>
  <si>
    <t>R = V/i</t>
  </si>
  <si>
    <t>Ω (ohm) = V/A</t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</si>
  <si>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/Q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T</t>
    </r>
  </si>
  <si>
    <t>Capacitance</t>
  </si>
  <si>
    <t>charge / voltage</t>
  </si>
  <si>
    <t>C = q/V</t>
  </si>
  <si>
    <t>F (farad) = C/V</t>
  </si>
  <si>
    <r>
      <t>Q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T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/ML</t>
    </r>
    <r>
      <rPr>
        <i/>
        <vertAlign val="superscript"/>
        <sz val="11"/>
        <color rgb="FF000000"/>
        <rFont val="Verdana"/>
        <family val="2"/>
      </rPr>
      <t>2</t>
    </r>
  </si>
  <si>
    <t>Inductance</t>
  </si>
  <si>
    <t>voltage / (current / time)</t>
  </si>
  <si>
    <t>L = V/(i/t)</t>
  </si>
  <si>
    <t>H (henry) = V·s/A</t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</si>
  <si>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/Q</t>
    </r>
    <r>
      <rPr>
        <i/>
        <vertAlign val="superscript"/>
        <sz val="11"/>
        <color rgb="FF000000"/>
        <rFont val="Verdana"/>
        <family val="2"/>
      </rPr>
      <t>2</t>
    </r>
  </si>
  <si>
    <t>Electric Field</t>
  </si>
  <si>
    <t>voltage / distance</t>
  </si>
  <si>
    <t>force / charge</t>
  </si>
  <si>
    <t>E = V/d</t>
  </si>
  <si>
    <t>E = F/q</t>
  </si>
  <si>
    <t>V/m = N/C</t>
  </si>
  <si>
    <r>
      <t>ML/QT</t>
    </r>
    <r>
      <rPr>
        <i/>
        <vertAlign val="superscript"/>
        <sz val="11"/>
        <color rgb="FF000000"/>
        <rFont val="Verdana"/>
        <family val="2"/>
      </rPr>
      <t>2</t>
    </r>
  </si>
  <si>
    <t>Electric Flux</t>
  </si>
  <si>
    <t>electric field × area</t>
  </si>
  <si>
    <r>
      <t>Φ</t>
    </r>
    <r>
      <rPr>
        <vertAlign val="subscript"/>
        <sz val="11"/>
        <color rgb="FF000000"/>
        <rFont val="Verdana"/>
        <family val="2"/>
      </rPr>
      <t>E</t>
    </r>
    <r>
      <rPr>
        <sz val="11"/>
        <color rgb="FF000000"/>
        <rFont val="Verdana"/>
        <family val="2"/>
      </rPr>
      <t xml:space="preserve"> = E·A</t>
    </r>
  </si>
  <si>
    <r>
      <t>V·m = N·m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/C</t>
    </r>
  </si>
  <si>
    <r>
      <t>ML</t>
    </r>
    <r>
      <rPr>
        <i/>
        <vertAlign val="superscript"/>
        <sz val="11"/>
        <color rgb="FF000000"/>
        <rFont val="Verdana"/>
        <family val="2"/>
      </rPr>
      <t>3</t>
    </r>
    <r>
      <rPr>
        <i/>
        <sz val="11"/>
        <color rgb="FF000000"/>
        <rFont val="Verdana"/>
        <family val="2"/>
      </rPr>
      <t>/QT</t>
    </r>
    <r>
      <rPr>
        <i/>
        <vertAlign val="superscript"/>
        <sz val="11"/>
        <color rgb="FF000000"/>
        <rFont val="Verdana"/>
        <family val="2"/>
      </rPr>
      <t>2</t>
    </r>
  </si>
  <si>
    <t>Magnetic Field</t>
  </si>
  <si>
    <t>force / (charge × velocity)</t>
  </si>
  <si>
    <t>B = F/(q·v)</t>
  </si>
  <si>
    <r>
      <t>T (tesla) = Wb/m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 xml:space="preserve"> = N·s/(C·m)</t>
    </r>
  </si>
  <si>
    <t>M/QT</t>
  </si>
  <si>
    <t>Magnetic Flux</t>
  </si>
  <si>
    <t>magnetic field × area</t>
  </si>
  <si>
    <r>
      <t>Φ</t>
    </r>
    <r>
      <rPr>
        <vertAlign val="subscript"/>
        <sz val="11"/>
        <color rgb="FF000000"/>
        <rFont val="Verdana"/>
        <family val="2"/>
      </rPr>
      <t>M</t>
    </r>
    <r>
      <rPr>
        <sz val="11"/>
        <color rgb="FF000000"/>
        <rFont val="Verdana"/>
        <family val="2"/>
      </rPr>
      <t xml:space="preserve"> = B·A</t>
    </r>
  </si>
  <si>
    <t>Wb (weber) = V·s = J·s/C</t>
  </si>
  <si>
    <r>
      <t>ML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/QT</t>
    </r>
  </si>
  <si>
    <t>mass of one proton</t>
  </si>
  <si>
    <t>travel time of light in vaccuum for one distance unit</t>
  </si>
  <si>
    <t>charge radius proton</t>
  </si>
  <si>
    <t>u</t>
  </si>
  <si>
    <r>
      <t>d</t>
    </r>
    <r>
      <rPr>
        <vertAlign val="superscript"/>
        <sz val="11"/>
        <color rgb="FF000000"/>
        <rFont val="Verdana"/>
        <family val="2"/>
      </rPr>
      <t>2</t>
    </r>
  </si>
  <si>
    <r>
      <t>d</t>
    </r>
    <r>
      <rPr>
        <vertAlign val="superscript"/>
        <sz val="11"/>
        <color rgb="FF000000"/>
        <rFont val="Verdana"/>
        <family val="2"/>
      </rPr>
      <t>3</t>
    </r>
  </si>
  <si>
    <r>
      <t>u/d</t>
    </r>
    <r>
      <rPr>
        <vertAlign val="superscript"/>
        <sz val="11"/>
        <color rgb="FF000000"/>
        <rFont val="Verdana"/>
        <family val="2"/>
      </rPr>
      <t>3</t>
    </r>
  </si>
  <si>
    <t>1/d</t>
  </si>
  <si>
    <t>rev</t>
  </si>
  <si>
    <t>u/d</t>
  </si>
  <si>
    <t>u·d</t>
  </si>
  <si>
    <t>SI Equivalent</t>
  </si>
  <si>
    <t>e</t>
  </si>
  <si>
    <r>
      <t>E = m·c</t>
    </r>
    <r>
      <rPr>
        <vertAlign val="superscript"/>
        <sz val="11"/>
        <color rgb="FF000000"/>
        <rFont val="Verdana"/>
        <family val="2"/>
      </rPr>
      <t>2</t>
    </r>
  </si>
  <si>
    <t>e/d</t>
  </si>
  <si>
    <t>u/e</t>
  </si>
  <si>
    <r>
      <t>u·d/e</t>
    </r>
    <r>
      <rPr>
        <vertAlign val="superscript"/>
        <sz val="11"/>
        <color rgb="FF000000"/>
        <rFont val="Verdana"/>
        <family val="2"/>
      </rPr>
      <t>2</t>
    </r>
  </si>
  <si>
    <r>
      <t>e</t>
    </r>
    <r>
      <rPr>
        <vertAlign val="superscript"/>
        <sz val="11"/>
        <color rgb="FF000000"/>
        <rFont val="Verdana"/>
        <family val="2"/>
      </rPr>
      <t>2</t>
    </r>
    <r>
      <rPr>
        <sz val="11"/>
        <color rgb="FF000000"/>
        <rFont val="Verdana"/>
        <family val="2"/>
      </rPr>
      <t>/d</t>
    </r>
  </si>
  <si>
    <t>Si Units</t>
  </si>
  <si>
    <r>
      <t>u·d</t>
    </r>
    <r>
      <rPr>
        <i/>
        <vertAlign val="superscript"/>
        <sz val="11"/>
        <color rgb="FF000000"/>
        <rFont val="Verdana"/>
        <family val="2"/>
      </rPr>
      <t>2</t>
    </r>
    <r>
      <rPr>
        <i/>
        <sz val="11"/>
        <color rgb="FF000000"/>
        <rFont val="Verdana"/>
        <family val="2"/>
      </rPr>
      <t>/e</t>
    </r>
    <r>
      <rPr>
        <i/>
        <vertAlign val="superscript"/>
        <sz val="11"/>
        <color rgb="FF000000"/>
        <rFont val="Verdana"/>
        <family val="2"/>
      </rPr>
      <t>2</t>
    </r>
  </si>
  <si>
    <t>u (dalton)</t>
  </si>
  <si>
    <t>d (fermi)</t>
  </si>
  <si>
    <t>d (jiffy)</t>
  </si>
  <si>
    <t>1 ronna dalton = 1.67 kg</t>
  </si>
  <si>
    <t>1 peta fermi = 84.14 cm</t>
  </si>
  <si>
    <t>1 yotta jiffy = 2.8 s</t>
  </si>
  <si>
    <t>Re-Definition</t>
  </si>
  <si>
    <t>New Units</t>
  </si>
</sst>
</file>

<file path=xl/styles.xml><?xml version="1.0" encoding="utf-8"?>
<styleSheet xmlns="http://schemas.openxmlformats.org/spreadsheetml/2006/main">
  <numFmts count="1">
    <numFmt numFmtId="164" formatCode="0.00000000E+00"/>
  </numFmts>
  <fonts count="9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i/>
      <sz val="11"/>
      <color rgb="FF000000"/>
      <name val="Verdana"/>
      <family val="2"/>
    </font>
    <font>
      <vertAlign val="superscript"/>
      <sz val="11"/>
      <color rgb="FF000000"/>
      <name val="Verdana"/>
      <family val="2"/>
    </font>
    <font>
      <i/>
      <vertAlign val="superscript"/>
      <sz val="11"/>
      <color rgb="FF000000"/>
      <name val="Verdana"/>
      <family val="2"/>
    </font>
    <font>
      <vertAlign val="subscript"/>
      <sz val="11"/>
      <color rgb="FF000000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2" borderId="0" xfId="0" applyFont="1" applyFill="1"/>
    <xf numFmtId="0" fontId="7" fillId="3" borderId="0" xfId="0" applyFont="1" applyFill="1"/>
    <xf numFmtId="0" fontId="1" fillId="3" borderId="0" xfId="0" applyFont="1" applyFill="1" applyAlignment="1">
      <alignment vertical="center"/>
    </xf>
    <xf numFmtId="49" fontId="7" fillId="3" borderId="0" xfId="0" applyNumberFormat="1" applyFont="1" applyFill="1"/>
    <xf numFmtId="0" fontId="3" fillId="3" borderId="0" xfId="0" applyFont="1" applyFill="1" applyAlignment="1">
      <alignment vertical="center"/>
    </xf>
    <xf numFmtId="0" fontId="0" fillId="3" borderId="0" xfId="0" applyFill="1" applyAlignment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3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8" fillId="3" borderId="0" xfId="0" applyNumberFormat="1" applyFont="1" applyFill="1"/>
    <xf numFmtId="3" fontId="8" fillId="3" borderId="0" xfId="0" applyNumberFormat="1" applyFont="1" applyFill="1"/>
    <xf numFmtId="0" fontId="8" fillId="3" borderId="0" xfId="0" applyFont="1" applyFill="1"/>
    <xf numFmtId="164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6</xdr:row>
      <xdr:rowOff>171450</xdr:rowOff>
    </xdr:to>
    <xdr:pic>
      <xdr:nvPicPr>
        <xdr:cNvPr id="2" name="Picture 1" descr="Basic Mechan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"/>
          <a:ext cx="152400" cy="1143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27</xdr:row>
      <xdr:rowOff>152400</xdr:rowOff>
    </xdr:to>
    <xdr:pic>
      <xdr:nvPicPr>
        <xdr:cNvPr id="3" name="Picture 2" descr="Rotational Mechanic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68475"/>
          <a:ext cx="152400" cy="14668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34</xdr:row>
      <xdr:rowOff>161925</xdr:rowOff>
    </xdr:to>
    <xdr:pic>
      <xdr:nvPicPr>
        <xdr:cNvPr id="4" name="Picture 3" descr="Therm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0"/>
          <a:ext cx="152400" cy="552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39</xdr:row>
      <xdr:rowOff>152400</xdr:rowOff>
    </xdr:to>
    <xdr:pic>
      <xdr:nvPicPr>
        <xdr:cNvPr id="5" name="Picture 4" descr="Electromagnetic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27025"/>
          <a:ext cx="152400" cy="10858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66675</xdr:rowOff>
    </xdr:from>
    <xdr:to>
      <xdr:col>10</xdr:col>
      <xdr:colOff>161925</xdr:colOff>
      <xdr:row>16</xdr:row>
      <xdr:rowOff>47625</xdr:rowOff>
    </xdr:to>
    <xdr:sp macro="" textlink="">
      <xdr:nvSpPr>
        <xdr:cNvPr id="2" name="TextBox 1"/>
        <xdr:cNvSpPr txBox="1"/>
      </xdr:nvSpPr>
      <xdr:spPr>
        <a:xfrm>
          <a:off x="209550" y="257175"/>
          <a:ext cx="6048375" cy="283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 SI system defines </a:t>
          </a:r>
          <a:r>
            <a:rPr lang="en-US" sz="1100" baseline="0"/>
            <a:t>physical quantities it derives from three fundamentials: mass, lenght and time.</a:t>
          </a:r>
        </a:p>
        <a:p>
          <a:r>
            <a:rPr lang="en-US" sz="1100" baseline="0"/>
            <a:t>On a closer look they are cheating themselves because they actually derive length from time by actually using a multiple.</a:t>
          </a:r>
        </a:p>
        <a:p>
          <a:r>
            <a:rPr lang="en-US" sz="1100" baseline="0"/>
            <a:t>Since Einstein came up wih E=mc2 we know those two are related and either one does not need to be defined.</a:t>
          </a:r>
        </a:p>
        <a:p>
          <a:r>
            <a:rPr lang="en-US" sz="1100" baseline="0"/>
            <a:t>So I fixed this.</a:t>
          </a:r>
        </a:p>
        <a:p>
          <a:r>
            <a:rPr lang="en-US" sz="1100" baseline="0"/>
            <a:t>Here is my system of measures based on just mass and lenth. It uses the mass and radius of a proton as a reference and derives everything else from it. C is simply eliminated.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3" sqref="H13"/>
    </sheetView>
  </sheetViews>
  <sheetFormatPr defaultRowHeight="15"/>
  <cols>
    <col min="1" max="1" width="5.42578125" customWidth="1"/>
    <col min="2" max="2" width="22.42578125" customWidth="1"/>
    <col min="3" max="3" width="43.85546875" customWidth="1"/>
    <col min="4" max="4" width="14" customWidth="1"/>
    <col min="5" max="5" width="36.140625" customWidth="1"/>
    <col min="6" max="6" width="17.85546875" customWidth="1"/>
    <col min="7" max="7" width="1.5703125" customWidth="1"/>
    <col min="8" max="8" width="26.7109375" customWidth="1"/>
    <col min="9" max="9" width="12.5703125" customWidth="1"/>
    <col min="10" max="10" width="18.7109375" customWidth="1"/>
    <col min="11" max="11" width="22" bestFit="1" customWidth="1"/>
  </cols>
  <sheetData>
    <row r="1" spans="1:11" ht="28.5">
      <c r="A1" s="4"/>
      <c r="B1" s="5" t="s">
        <v>0</v>
      </c>
      <c r="C1" s="5" t="s">
        <v>1</v>
      </c>
      <c r="D1" s="5" t="s">
        <v>2</v>
      </c>
      <c r="E1" s="5" t="s">
        <v>211</v>
      </c>
      <c r="F1" s="5" t="s">
        <v>3</v>
      </c>
      <c r="H1" s="19" t="s">
        <v>219</v>
      </c>
      <c r="I1" s="19" t="s">
        <v>220</v>
      </c>
      <c r="J1" s="19" t="s">
        <v>204</v>
      </c>
    </row>
    <row r="2" spans="1:11">
      <c r="A2" s="7"/>
      <c r="B2" s="2" t="s">
        <v>13</v>
      </c>
      <c r="C2" s="3" t="s">
        <v>5</v>
      </c>
      <c r="D2" s="1" t="s">
        <v>14</v>
      </c>
      <c r="E2" s="1" t="s">
        <v>15</v>
      </c>
      <c r="F2" s="3" t="s">
        <v>16</v>
      </c>
      <c r="H2" s="10" t="s">
        <v>193</v>
      </c>
      <c r="I2" s="12" t="s">
        <v>213</v>
      </c>
      <c r="J2" s="24">
        <v>1.6726219236900001E-27</v>
      </c>
      <c r="K2" t="s">
        <v>216</v>
      </c>
    </row>
    <row r="3" spans="1:11">
      <c r="A3" s="7"/>
      <c r="B3" s="20" t="s">
        <v>4</v>
      </c>
      <c r="C3" s="3" t="s">
        <v>5</v>
      </c>
      <c r="D3" s="1" t="s">
        <v>6</v>
      </c>
      <c r="E3" s="1" t="s">
        <v>7</v>
      </c>
      <c r="F3" s="3" t="s">
        <v>8</v>
      </c>
      <c r="H3" s="10" t="s">
        <v>195</v>
      </c>
      <c r="I3" s="12" t="s">
        <v>214</v>
      </c>
      <c r="J3" s="24">
        <v>8.4140000000000002E-16</v>
      </c>
      <c r="K3" t="s">
        <v>217</v>
      </c>
    </row>
    <row r="4" spans="1:11" ht="15" customHeight="1">
      <c r="A4" s="7"/>
      <c r="B4" s="2" t="s">
        <v>9</v>
      </c>
      <c r="C4" s="3" t="s">
        <v>5</v>
      </c>
      <c r="D4" s="1" t="s">
        <v>10</v>
      </c>
      <c r="E4" s="1" t="s">
        <v>11</v>
      </c>
      <c r="F4" s="3" t="s">
        <v>12</v>
      </c>
      <c r="H4" s="10" t="s">
        <v>194</v>
      </c>
      <c r="I4" s="12" t="s">
        <v>215</v>
      </c>
      <c r="J4" s="21">
        <f>J3/J9</f>
        <v>2.8066082969972516E-24</v>
      </c>
      <c r="K4" t="s">
        <v>218</v>
      </c>
    </row>
    <row r="5" spans="1:11" ht="15.75">
      <c r="A5" s="7"/>
      <c r="B5" s="2" t="s">
        <v>17</v>
      </c>
      <c r="C5" s="1" t="s">
        <v>18</v>
      </c>
      <c r="D5" s="1" t="s">
        <v>19</v>
      </c>
      <c r="E5" s="1" t="s">
        <v>20</v>
      </c>
      <c r="F5" s="3" t="s">
        <v>21</v>
      </c>
      <c r="H5" s="11"/>
      <c r="I5" s="12" t="s">
        <v>197</v>
      </c>
      <c r="J5" s="21">
        <f>J3^2</f>
        <v>7.0795396000000006E-31</v>
      </c>
      <c r="K5" s="6"/>
    </row>
    <row r="6" spans="1:11" ht="15.75">
      <c r="A6" s="7"/>
      <c r="B6" s="2" t="s">
        <v>22</v>
      </c>
      <c r="C6" s="1" t="s">
        <v>23</v>
      </c>
      <c r="D6" s="1" t="s">
        <v>24</v>
      </c>
      <c r="E6" s="1" t="s">
        <v>25</v>
      </c>
      <c r="F6" s="3" t="s">
        <v>26</v>
      </c>
      <c r="H6" s="11"/>
      <c r="I6" s="12" t="s">
        <v>198</v>
      </c>
      <c r="J6" s="21">
        <f>J4^3</f>
        <v>2.2107794258506287E-71</v>
      </c>
      <c r="K6" s="6"/>
    </row>
    <row r="7" spans="1:11" ht="15.75">
      <c r="A7" s="7"/>
      <c r="B7" s="2" t="s">
        <v>27</v>
      </c>
      <c r="C7" s="1" t="s">
        <v>28</v>
      </c>
      <c r="D7" s="1" t="s">
        <v>29</v>
      </c>
      <c r="E7" s="1" t="s">
        <v>30</v>
      </c>
      <c r="F7" s="3" t="s">
        <v>31</v>
      </c>
      <c r="H7" s="11"/>
      <c r="I7" s="12" t="s">
        <v>199</v>
      </c>
      <c r="J7" s="21">
        <f>J2/J6</f>
        <v>7.5657566925584861E+43</v>
      </c>
      <c r="K7" s="6"/>
    </row>
    <row r="8" spans="1:11">
      <c r="A8" s="7"/>
      <c r="B8" s="8" t="s">
        <v>32</v>
      </c>
      <c r="C8" s="7" t="s">
        <v>33</v>
      </c>
      <c r="D8" s="7" t="s">
        <v>34</v>
      </c>
      <c r="E8" s="1" t="s">
        <v>35</v>
      </c>
      <c r="F8" s="9" t="s">
        <v>37</v>
      </c>
      <c r="H8" s="11"/>
      <c r="I8" s="13">
        <v>1</v>
      </c>
      <c r="J8" s="21">
        <f>J3/J4</f>
        <v>299792458</v>
      </c>
      <c r="K8" s="6"/>
    </row>
    <row r="9" spans="1:11">
      <c r="A9" s="7"/>
      <c r="B9" s="8"/>
      <c r="C9" s="7"/>
      <c r="D9" s="7"/>
      <c r="E9" s="1" t="s">
        <v>36</v>
      </c>
      <c r="F9" s="9"/>
      <c r="H9" s="13">
        <v>1</v>
      </c>
      <c r="I9" s="14"/>
      <c r="J9" s="22">
        <v>299792458</v>
      </c>
      <c r="K9" s="6"/>
    </row>
    <row r="10" spans="1:11" ht="15.75">
      <c r="A10" s="7"/>
      <c r="B10" s="2" t="s">
        <v>38</v>
      </c>
      <c r="C10" s="1" t="s">
        <v>39</v>
      </c>
      <c r="D10" s="1" t="s">
        <v>40</v>
      </c>
      <c r="E10" s="1" t="s">
        <v>41</v>
      </c>
      <c r="F10" s="3" t="s">
        <v>42</v>
      </c>
      <c r="H10" s="11"/>
      <c r="I10" s="12" t="s">
        <v>200</v>
      </c>
      <c r="J10" s="21">
        <f>J8/J4</f>
        <v>1.0681663640798878E+32</v>
      </c>
      <c r="K10" s="6"/>
    </row>
    <row r="11" spans="1:11">
      <c r="A11" s="7"/>
      <c r="B11" s="2" t="s">
        <v>43</v>
      </c>
      <c r="C11" s="1" t="s">
        <v>44</v>
      </c>
      <c r="D11" s="1" t="s">
        <v>45</v>
      </c>
      <c r="E11" s="1" t="s">
        <v>46</v>
      </c>
      <c r="F11" s="3" t="s">
        <v>47</v>
      </c>
      <c r="H11" s="11"/>
      <c r="I11" s="12" t="s">
        <v>196</v>
      </c>
      <c r="J11" s="21">
        <f>J2*J8</f>
        <v>5.0143943780771352E-19</v>
      </c>
    </row>
    <row r="12" spans="1:11">
      <c r="A12" s="7"/>
      <c r="B12" s="2" t="s">
        <v>48</v>
      </c>
      <c r="C12" s="1" t="s">
        <v>50</v>
      </c>
      <c r="D12" s="1" t="s">
        <v>52</v>
      </c>
      <c r="E12" s="7" t="s">
        <v>54</v>
      </c>
      <c r="F12" s="9" t="s">
        <v>55</v>
      </c>
      <c r="H12" s="11"/>
      <c r="I12" s="12" t="s">
        <v>202</v>
      </c>
      <c r="J12" s="21">
        <f>J2*J10</f>
        <v>178663.8478708255</v>
      </c>
      <c r="K12" s="6"/>
    </row>
    <row r="13" spans="1:11">
      <c r="A13" s="7"/>
      <c r="B13" s="1" t="s">
        <v>49</v>
      </c>
      <c r="C13" s="1" t="s">
        <v>51</v>
      </c>
      <c r="D13" s="1" t="s">
        <v>53</v>
      </c>
      <c r="E13" s="7"/>
      <c r="F13" s="9"/>
      <c r="H13" s="11"/>
      <c r="I13" s="15"/>
      <c r="J13" s="23"/>
    </row>
    <row r="14" spans="1:11" ht="31.5">
      <c r="A14" s="7"/>
      <c r="B14" s="2" t="s">
        <v>56</v>
      </c>
      <c r="C14" s="1" t="s">
        <v>57</v>
      </c>
      <c r="D14" s="1" t="s">
        <v>58</v>
      </c>
      <c r="E14" s="1" t="s">
        <v>59</v>
      </c>
      <c r="F14" s="3" t="s">
        <v>60</v>
      </c>
      <c r="H14" s="11"/>
      <c r="I14" s="12" t="s">
        <v>199</v>
      </c>
      <c r="J14" s="21">
        <f>J12/J5</f>
        <v>2.5236647856426353E+35</v>
      </c>
    </row>
    <row r="15" spans="1:11" ht="15.75">
      <c r="A15" s="7"/>
      <c r="B15" s="2" t="s">
        <v>61</v>
      </c>
      <c r="C15" s="1" t="s">
        <v>64</v>
      </c>
      <c r="D15" s="1" t="s">
        <v>67</v>
      </c>
      <c r="E15" s="7" t="s">
        <v>70</v>
      </c>
      <c r="F15" s="9" t="s">
        <v>71</v>
      </c>
      <c r="H15" s="16" t="s">
        <v>206</v>
      </c>
      <c r="I15" s="12" t="s">
        <v>196</v>
      </c>
      <c r="J15" s="21">
        <f>J12*J3</f>
        <v>1.5032776159851259E-10</v>
      </c>
      <c r="K15" s="6"/>
    </row>
    <row r="16" spans="1:11" ht="30">
      <c r="A16" s="7"/>
      <c r="B16" s="1" t="s">
        <v>62</v>
      </c>
      <c r="C16" s="1" t="s">
        <v>65</v>
      </c>
      <c r="D16" s="1" t="s">
        <v>68</v>
      </c>
      <c r="E16" s="7"/>
      <c r="F16" s="9"/>
      <c r="H16" s="11"/>
      <c r="I16" s="12"/>
      <c r="J16" s="23"/>
    </row>
    <row r="17" spans="1:11" ht="28.5">
      <c r="A17" s="7"/>
      <c r="B17" s="1" t="s">
        <v>63</v>
      </c>
      <c r="C17" s="1" t="s">
        <v>66</v>
      </c>
      <c r="D17" s="1" t="s">
        <v>69</v>
      </c>
      <c r="E17" s="7"/>
      <c r="F17" s="9"/>
      <c r="H17" s="11"/>
      <c r="I17" s="12"/>
      <c r="J17" s="23"/>
    </row>
    <row r="18" spans="1:11" ht="15.75">
      <c r="A18" s="7"/>
      <c r="B18" s="2" t="s">
        <v>72</v>
      </c>
      <c r="C18" s="1" t="s">
        <v>73</v>
      </c>
      <c r="D18" s="1" t="s">
        <v>74</v>
      </c>
      <c r="E18" s="1" t="s">
        <v>75</v>
      </c>
      <c r="F18" s="3" t="s">
        <v>76</v>
      </c>
      <c r="H18" s="11"/>
      <c r="I18" s="12" t="s">
        <v>202</v>
      </c>
      <c r="J18" s="21">
        <f>J15/J4</f>
        <v>53562074108932.844</v>
      </c>
      <c r="K18" s="6"/>
    </row>
    <row r="19" spans="1:11">
      <c r="A19" s="7"/>
      <c r="B19" s="2" t="s">
        <v>77</v>
      </c>
      <c r="C19" s="1" t="s">
        <v>78</v>
      </c>
      <c r="D19" s="1" t="s">
        <v>79</v>
      </c>
      <c r="E19" s="1" t="s">
        <v>80</v>
      </c>
      <c r="F19" s="3" t="s">
        <v>47</v>
      </c>
      <c r="H19" s="17"/>
      <c r="I19" s="12" t="s">
        <v>196</v>
      </c>
      <c r="J19" s="21">
        <f>J12*J4</f>
        <v>5.0143943780771362E-19</v>
      </c>
    </row>
    <row r="20" spans="1:11" ht="15.75">
      <c r="A20" s="7"/>
      <c r="B20" s="8" t="s">
        <v>81</v>
      </c>
      <c r="C20" s="1" t="s">
        <v>82</v>
      </c>
      <c r="D20" s="1" t="s">
        <v>84</v>
      </c>
      <c r="E20" s="1" t="s">
        <v>86</v>
      </c>
      <c r="F20" s="9" t="s">
        <v>88</v>
      </c>
      <c r="H20" s="17"/>
      <c r="I20" s="12" t="s">
        <v>203</v>
      </c>
      <c r="J20" s="21">
        <f>J15*J4</f>
        <v>4.2191114297141025E-34</v>
      </c>
    </row>
    <row r="21" spans="1:11">
      <c r="A21" s="7"/>
      <c r="B21" s="8"/>
      <c r="C21" s="1" t="s">
        <v>83</v>
      </c>
      <c r="D21" s="1" t="s">
        <v>85</v>
      </c>
      <c r="E21" s="1" t="s">
        <v>87</v>
      </c>
      <c r="F21" s="9"/>
      <c r="H21" s="17"/>
      <c r="I21" s="12" t="s">
        <v>203</v>
      </c>
      <c r="J21" s="21">
        <f>J11*J3</f>
        <v>4.2191114297141016E-34</v>
      </c>
    </row>
    <row r="22" spans="1:11">
      <c r="A22" s="7"/>
      <c r="B22" s="8" t="s">
        <v>89</v>
      </c>
      <c r="C22" s="9" t="s">
        <v>5</v>
      </c>
      <c r="D22" s="7" t="s">
        <v>90</v>
      </c>
      <c r="E22" s="1" t="s">
        <v>91</v>
      </c>
      <c r="F22" s="9" t="s">
        <v>93</v>
      </c>
      <c r="H22" s="17" t="s">
        <v>201</v>
      </c>
      <c r="I22" s="13">
        <v>1</v>
      </c>
      <c r="J22" s="23"/>
    </row>
    <row r="23" spans="1:11">
      <c r="A23" s="7"/>
      <c r="B23" s="8"/>
      <c r="C23" s="9"/>
      <c r="D23" s="7"/>
      <c r="E23" s="1" t="s">
        <v>92</v>
      </c>
      <c r="F23" s="9"/>
      <c r="H23" s="17"/>
      <c r="I23" s="15"/>
      <c r="J23" s="23"/>
    </row>
    <row r="24" spans="1:11">
      <c r="A24" s="7"/>
      <c r="B24" s="2" t="s">
        <v>94</v>
      </c>
      <c r="C24" s="3" t="s">
        <v>5</v>
      </c>
      <c r="D24" s="1" t="s">
        <v>95</v>
      </c>
      <c r="E24" s="1" t="s">
        <v>96</v>
      </c>
      <c r="F24" s="3" t="s">
        <v>93</v>
      </c>
      <c r="H24" s="17"/>
      <c r="I24" s="13">
        <v>1</v>
      </c>
      <c r="J24" s="23"/>
    </row>
    <row r="25" spans="1:11">
      <c r="A25" s="7"/>
      <c r="B25" s="2" t="s">
        <v>97</v>
      </c>
      <c r="C25" s="1" t="s">
        <v>98</v>
      </c>
      <c r="D25" s="1" t="s">
        <v>99</v>
      </c>
      <c r="E25" s="1" t="s">
        <v>100</v>
      </c>
      <c r="F25" s="3" t="s">
        <v>101</v>
      </c>
      <c r="H25" s="17"/>
      <c r="I25" s="12" t="s">
        <v>200</v>
      </c>
      <c r="J25" s="21">
        <f>1/J4</f>
        <v>3.5630194675540763E+23</v>
      </c>
    </row>
    <row r="26" spans="1:11">
      <c r="A26" s="7"/>
      <c r="B26" s="2" t="s">
        <v>102</v>
      </c>
      <c r="C26" s="1" t="s">
        <v>103</v>
      </c>
      <c r="D26" s="1" t="s">
        <v>104</v>
      </c>
      <c r="E26" s="1" t="s">
        <v>105</v>
      </c>
      <c r="F26" s="3" t="s">
        <v>101</v>
      </c>
      <c r="H26" s="17"/>
      <c r="I26" s="12"/>
      <c r="J26" s="21"/>
    </row>
    <row r="27" spans="1:11" ht="28.5">
      <c r="A27" s="7"/>
      <c r="B27" s="2" t="s">
        <v>106</v>
      </c>
      <c r="C27" s="1" t="s">
        <v>107</v>
      </c>
      <c r="D27" s="1" t="s">
        <v>108</v>
      </c>
      <c r="E27" s="1" t="s">
        <v>109</v>
      </c>
      <c r="F27" s="3" t="s">
        <v>110</v>
      </c>
      <c r="H27" s="17"/>
      <c r="I27" s="12"/>
      <c r="J27" s="21"/>
    </row>
    <row r="28" spans="1:11" ht="28.5">
      <c r="A28" s="7"/>
      <c r="B28" s="2" t="s">
        <v>111</v>
      </c>
      <c r="C28" s="1" t="s">
        <v>112</v>
      </c>
      <c r="D28" s="1" t="s">
        <v>113</v>
      </c>
      <c r="E28" s="1" t="s">
        <v>114</v>
      </c>
      <c r="F28" s="3" t="s">
        <v>115</v>
      </c>
      <c r="H28" s="17"/>
      <c r="I28" s="12"/>
      <c r="J28" s="21"/>
    </row>
    <row r="29" spans="1:11" ht="15.75">
      <c r="A29" s="7"/>
      <c r="B29" s="8" t="s">
        <v>116</v>
      </c>
      <c r="C29" s="1" t="s">
        <v>117</v>
      </c>
      <c r="D29" s="1" t="s">
        <v>119</v>
      </c>
      <c r="E29" s="1" t="s">
        <v>86</v>
      </c>
      <c r="F29" s="9" t="s">
        <v>88</v>
      </c>
      <c r="H29" s="17"/>
      <c r="I29" s="12"/>
      <c r="J29" s="21"/>
    </row>
    <row r="30" spans="1:11" ht="28.5">
      <c r="A30" s="7"/>
      <c r="B30" s="8"/>
      <c r="C30" s="1" t="s">
        <v>118</v>
      </c>
      <c r="D30" s="1" t="s">
        <v>120</v>
      </c>
      <c r="E30" s="1" t="s">
        <v>121</v>
      </c>
      <c r="F30" s="9"/>
      <c r="H30" s="17"/>
      <c r="I30" s="12"/>
      <c r="J30" s="21"/>
    </row>
    <row r="31" spans="1:11">
      <c r="A31" s="7"/>
      <c r="B31" s="8" t="s">
        <v>122</v>
      </c>
      <c r="C31" s="1" t="s">
        <v>123</v>
      </c>
      <c r="D31" s="1" t="s">
        <v>125</v>
      </c>
      <c r="E31" s="7" t="s">
        <v>127</v>
      </c>
      <c r="F31" s="9" t="s">
        <v>71</v>
      </c>
      <c r="H31" s="17"/>
      <c r="I31" s="12"/>
      <c r="J31" s="21"/>
    </row>
    <row r="32" spans="1:11" ht="28.5">
      <c r="A32" s="7"/>
      <c r="B32" s="8"/>
      <c r="C32" s="1" t="s">
        <v>124</v>
      </c>
      <c r="D32" s="1" t="s">
        <v>126</v>
      </c>
      <c r="E32" s="7"/>
      <c r="F32" s="9"/>
      <c r="H32" s="17"/>
      <c r="I32" s="12"/>
      <c r="J32" s="21"/>
    </row>
    <row r="33" spans="1:10">
      <c r="A33" s="7"/>
      <c r="B33" s="2" t="s">
        <v>128</v>
      </c>
      <c r="C33" s="3" t="s">
        <v>5</v>
      </c>
      <c r="D33" s="1" t="s">
        <v>129</v>
      </c>
      <c r="E33" s="1" t="s">
        <v>130</v>
      </c>
      <c r="F33" s="3" t="s">
        <v>131</v>
      </c>
      <c r="H33" s="17"/>
      <c r="I33" s="12"/>
      <c r="J33" s="21"/>
    </row>
    <row r="34" spans="1:10" ht="15.75">
      <c r="A34" s="7"/>
      <c r="B34" s="2" t="s">
        <v>132</v>
      </c>
      <c r="C34" s="1" t="s">
        <v>133</v>
      </c>
      <c r="D34" s="1" t="s">
        <v>134</v>
      </c>
      <c r="E34" s="1" t="s">
        <v>135</v>
      </c>
      <c r="F34" s="3" t="s">
        <v>71</v>
      </c>
      <c r="H34" s="17"/>
      <c r="I34" s="12"/>
      <c r="J34" s="21"/>
    </row>
    <row r="35" spans="1:10" ht="15.75">
      <c r="A35" s="7"/>
      <c r="B35" s="2" t="s">
        <v>136</v>
      </c>
      <c r="C35" s="1" t="s">
        <v>137</v>
      </c>
      <c r="D35" s="1" t="s">
        <v>138</v>
      </c>
      <c r="E35" s="1" t="s">
        <v>139</v>
      </c>
      <c r="F35" s="3" t="s">
        <v>140</v>
      </c>
      <c r="H35" s="17"/>
      <c r="I35" s="12"/>
      <c r="J35" s="21"/>
    </row>
    <row r="36" spans="1:10">
      <c r="A36" s="7"/>
      <c r="B36" s="8" t="s">
        <v>141</v>
      </c>
      <c r="C36" s="9" t="s">
        <v>5</v>
      </c>
      <c r="D36" s="7" t="s">
        <v>142</v>
      </c>
      <c r="E36" s="1" t="s">
        <v>143</v>
      </c>
      <c r="F36" s="9" t="s">
        <v>145</v>
      </c>
      <c r="H36" s="17"/>
      <c r="I36" s="12"/>
      <c r="J36" s="21"/>
    </row>
    <row r="37" spans="1:10">
      <c r="A37" s="7"/>
      <c r="B37" s="8"/>
      <c r="C37" s="9"/>
      <c r="D37" s="7"/>
      <c r="E37" s="1" t="s">
        <v>144</v>
      </c>
      <c r="F37" s="9"/>
      <c r="H37" s="13">
        <v>1</v>
      </c>
      <c r="I37" s="12" t="s">
        <v>205</v>
      </c>
      <c r="J37" s="21">
        <v>1.6021766339999999E-19</v>
      </c>
    </row>
    <row r="38" spans="1:10">
      <c r="A38" s="7"/>
      <c r="B38" s="2" t="s">
        <v>146</v>
      </c>
      <c r="C38" s="1" t="s">
        <v>147</v>
      </c>
      <c r="D38" s="1" t="s">
        <v>148</v>
      </c>
      <c r="E38" s="1" t="s">
        <v>149</v>
      </c>
      <c r="F38" s="3" t="s">
        <v>150</v>
      </c>
      <c r="H38" s="17"/>
      <c r="I38" s="12" t="s">
        <v>207</v>
      </c>
      <c r="J38" s="21">
        <f>J37/J4</f>
        <v>57085.865374022615</v>
      </c>
    </row>
    <row r="39" spans="1:10" ht="28.5">
      <c r="A39" s="7"/>
      <c r="B39" s="2" t="s">
        <v>151</v>
      </c>
      <c r="C39" s="1" t="s">
        <v>152</v>
      </c>
      <c r="D39" s="1" t="s">
        <v>153</v>
      </c>
      <c r="E39" s="1" t="s">
        <v>154</v>
      </c>
      <c r="F39" s="3" t="s">
        <v>155</v>
      </c>
      <c r="H39" s="17"/>
      <c r="I39" s="12" t="s">
        <v>208</v>
      </c>
      <c r="J39" s="21">
        <f>J15/J37</f>
        <v>938272088.16049051</v>
      </c>
    </row>
    <row r="40" spans="1:10" ht="15.75">
      <c r="A40" s="7"/>
      <c r="B40" s="2" t="s">
        <v>156</v>
      </c>
      <c r="C40" s="1" t="s">
        <v>157</v>
      </c>
      <c r="D40" s="1" t="s">
        <v>158</v>
      </c>
      <c r="E40" s="1" t="s">
        <v>159</v>
      </c>
      <c r="F40" s="3" t="s">
        <v>160</v>
      </c>
      <c r="H40" s="17"/>
      <c r="I40" s="16" t="s">
        <v>209</v>
      </c>
      <c r="J40" s="21">
        <f>J39/J38</f>
        <v>16436.154239109754</v>
      </c>
    </row>
    <row r="41" spans="1:10" ht="15.75">
      <c r="A41" s="7"/>
      <c r="B41" s="2" t="s">
        <v>161</v>
      </c>
      <c r="C41" s="1" t="s">
        <v>162</v>
      </c>
      <c r="D41" s="1" t="s">
        <v>163</v>
      </c>
      <c r="E41" s="1" t="s">
        <v>164</v>
      </c>
      <c r="F41" s="3" t="s">
        <v>165</v>
      </c>
      <c r="H41" s="17"/>
      <c r="I41" s="16" t="s">
        <v>210</v>
      </c>
      <c r="J41" s="21">
        <f>J37/J39</f>
        <v>1.70758211207275E-28</v>
      </c>
    </row>
    <row r="42" spans="1:10" ht="15.75">
      <c r="A42" s="7"/>
      <c r="B42" s="2" t="s">
        <v>166</v>
      </c>
      <c r="C42" s="1" t="s">
        <v>167</v>
      </c>
      <c r="D42" s="1" t="s">
        <v>168</v>
      </c>
      <c r="E42" s="1" t="s">
        <v>169</v>
      </c>
      <c r="F42" s="3" t="s">
        <v>170</v>
      </c>
      <c r="H42" s="17"/>
      <c r="I42" s="18" t="s">
        <v>212</v>
      </c>
      <c r="J42" s="21">
        <f>J39*J4/J38</f>
        <v>4.612984685821198E-20</v>
      </c>
    </row>
    <row r="43" spans="1:10">
      <c r="A43" s="7"/>
      <c r="B43" s="8" t="s">
        <v>171</v>
      </c>
      <c r="C43" s="1" t="s">
        <v>172</v>
      </c>
      <c r="D43" s="1" t="s">
        <v>174</v>
      </c>
      <c r="E43" s="7" t="s">
        <v>176</v>
      </c>
      <c r="F43" s="9" t="s">
        <v>177</v>
      </c>
      <c r="H43" s="17"/>
      <c r="I43" s="12"/>
      <c r="J43" s="21"/>
    </row>
    <row r="44" spans="1:10">
      <c r="A44" s="7"/>
      <c r="B44" s="8"/>
      <c r="C44" s="1" t="s">
        <v>173</v>
      </c>
      <c r="D44" s="1" t="s">
        <v>175</v>
      </c>
      <c r="E44" s="7"/>
      <c r="F44" s="9"/>
      <c r="H44" s="17"/>
      <c r="I44" s="12"/>
      <c r="J44" s="21"/>
    </row>
    <row r="45" spans="1:10" ht="17.25">
      <c r="A45" s="7"/>
      <c r="B45" s="2" t="s">
        <v>178</v>
      </c>
      <c r="C45" s="1" t="s">
        <v>179</v>
      </c>
      <c r="D45" s="1" t="s">
        <v>180</v>
      </c>
      <c r="E45" s="1" t="s">
        <v>181</v>
      </c>
      <c r="F45" s="3" t="s">
        <v>182</v>
      </c>
      <c r="H45" s="17"/>
      <c r="I45" s="12"/>
      <c r="J45" s="21"/>
    </row>
    <row r="46" spans="1:10" ht="15.75">
      <c r="A46" s="7"/>
      <c r="B46" s="2" t="s">
        <v>183</v>
      </c>
      <c r="C46" s="1" t="s">
        <v>184</v>
      </c>
      <c r="D46" s="1" t="s">
        <v>185</v>
      </c>
      <c r="E46" s="1" t="s">
        <v>186</v>
      </c>
      <c r="F46" s="3" t="s">
        <v>187</v>
      </c>
      <c r="H46" s="17"/>
      <c r="I46" s="12"/>
      <c r="J46" s="21"/>
    </row>
    <row r="47" spans="1:10" ht="17.25">
      <c r="A47" s="7"/>
      <c r="B47" s="2" t="s">
        <v>188</v>
      </c>
      <c r="C47" s="1" t="s">
        <v>189</v>
      </c>
      <c r="D47" s="1" t="s">
        <v>190</v>
      </c>
      <c r="E47" s="1" t="s">
        <v>191</v>
      </c>
      <c r="F47" s="3" t="s">
        <v>192</v>
      </c>
      <c r="H47" s="17"/>
      <c r="I47" s="12"/>
      <c r="J47" s="21"/>
    </row>
  </sheetData>
  <mergeCells count="30">
    <mergeCell ref="F36:F37"/>
    <mergeCell ref="B43:B44"/>
    <mergeCell ref="E43:E44"/>
    <mergeCell ref="F43:F44"/>
    <mergeCell ref="A33:A35"/>
    <mergeCell ref="A36:A47"/>
    <mergeCell ref="B36:B37"/>
    <mergeCell ref="C36:C37"/>
    <mergeCell ref="D36:D37"/>
    <mergeCell ref="A2:A21"/>
    <mergeCell ref="B8:B9"/>
    <mergeCell ref="C8:C9"/>
    <mergeCell ref="D8:D9"/>
    <mergeCell ref="F8:F9"/>
    <mergeCell ref="E12:E13"/>
    <mergeCell ref="F12:F13"/>
    <mergeCell ref="E15:E17"/>
    <mergeCell ref="F15:F17"/>
    <mergeCell ref="B20:B21"/>
    <mergeCell ref="F20:F21"/>
    <mergeCell ref="A22:A32"/>
    <mergeCell ref="B22:B23"/>
    <mergeCell ref="C22:C23"/>
    <mergeCell ref="D22:D23"/>
    <mergeCell ref="F22:F23"/>
    <mergeCell ref="B29:B30"/>
    <mergeCell ref="F29:F30"/>
    <mergeCell ref="B31:B32"/>
    <mergeCell ref="E31:E32"/>
    <mergeCell ref="F31:F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Physical Quantities</vt:lpstr>
      <vt:lpstr>Narrative</vt:lpstr>
    </vt:vector>
  </TitlesOfParts>
  <Company>Raiffeisen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Führinger</dc:creator>
  <dc:description>thomasfuhringer@gmail.com</dc:description>
  <cp:lastModifiedBy>Thomas Führinger</cp:lastModifiedBy>
  <cp:lastPrinted>2020-05-28T12:58:02Z</cp:lastPrinted>
  <dcterms:created xsi:type="dcterms:W3CDTF">2017-02-09T14:59:04Z</dcterms:created>
  <dcterms:modified xsi:type="dcterms:W3CDTF">2020-05-28T13:27:49Z</dcterms:modified>
</cp:coreProperties>
</file>