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CFBB2CF-E946-4407-B47C-6AF7685EAC9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<sst xmlns="http://schemas.openxmlformats.org/spreadsheetml/2006/main" count="3473" uniqueCount="108">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</sst>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0.343921296299" createdVersion="8" refreshedVersion="8" minRefreshableVersion="3" recordCount="68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5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m/>
      </sharedItems>
    </cacheField>
    <cacheField name="Date" numFmtId="0">
      <sharedItems containsNonDate="0" containsDate="1" containsString="0" containsBlank="1" minDate="2023-12-09T00:00:00" maxDate="2024-03-20T00:00:00" count="9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94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1"/>
  </r>
  <r>
    <x v="13"/>
    <x v="94"/>
    <s v="Toronto Maple Leafs"/>
    <x v="624"/>
    <s v="Philadelphia Flyers"/>
    <n v="0.37064000000000002"/>
    <s v="Playing At:  Philadelphia Flyers   Home"/>
    <x v="2"/>
    <n v="1"/>
  </r>
  <r>
    <x v="13"/>
    <x v="94"/>
    <s v="Tampa Bay Lightning"/>
    <x v="625"/>
    <s v="Vegas Golden Knights"/>
    <n v="0.38965"/>
    <s v="Playing At:  Vegas Golden Knights   Home"/>
    <x v="2"/>
    <n v="0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0"/>
  </r>
  <r>
    <x v="14"/>
    <x v="95"/>
    <m/>
    <x v="62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6"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dataField="1" showAll="0"/>
    <pivotField axis="axisPage" multipleItemSelectionAllowed="1" showAll="0">
      <items count="942">
        <item x="628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x="314"/>
        <item m="1" x="935"/>
        <item m="1" x="936"/>
        <item m="1" x="937"/>
        <item m="1" x="938"/>
        <item m="1" x="939"/>
        <item x="9"/>
        <item m="1" x="94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31"/>
        <item m="1" x="63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29"/>
        <item m="1" x="63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5" sqref="F15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6</v>
      </c>
      <c r="C6" s="19">
        <v>6</v>
      </c>
      <c r="D6" s="4">
        <f>C6/B6</f>
        <v>1</v>
      </c>
      <c r="E6" s="7">
        <f>SUM(B10:B12)</f>
        <v>519</v>
      </c>
      <c r="F6" s="5">
        <f>SUM(B6:B9)</f>
        <v>168</v>
      </c>
      <c r="G6" s="11">
        <f>SUM(B6:B8)</f>
        <v>94</v>
      </c>
      <c r="H6" s="9">
        <f>SUM(B6:B7)</f>
        <v>26</v>
      </c>
    </row>
    <row r="7" spans="1:8" x14ac:dyDescent="0.35">
      <c r="A7" s="3" t="s">
        <v>50</v>
      </c>
      <c r="B7" s="19">
        <v>20</v>
      </c>
      <c r="C7" s="19">
        <v>19</v>
      </c>
      <c r="D7" s="4">
        <f t="shared" ref="D7:D13" si="0">C7/B7</f>
        <v>0.95</v>
      </c>
      <c r="E7" s="7">
        <f>SUM(C10:C12)</f>
        <v>285</v>
      </c>
      <c r="F7" s="5">
        <f>SUM(C6:C9)</f>
        <v>124</v>
      </c>
      <c r="G7" s="11">
        <f>SUM(C6:C8)</f>
        <v>71</v>
      </c>
      <c r="H7" s="9">
        <f>SUM(C6:C7)</f>
        <v>25</v>
      </c>
    </row>
    <row r="8" spans="1:8" x14ac:dyDescent="0.35">
      <c r="A8" s="3" t="s">
        <v>93</v>
      </c>
      <c r="B8" s="19">
        <v>68</v>
      </c>
      <c r="C8" s="19">
        <v>46</v>
      </c>
      <c r="D8" s="4">
        <f t="shared" si="0"/>
        <v>0.67647058823529416</v>
      </c>
      <c r="E8" s="8">
        <f>E7/E6</f>
        <v>0.54913294797687862</v>
      </c>
      <c r="F8" s="6">
        <f>F7/F6</f>
        <v>0.73809523809523814</v>
      </c>
      <c r="G8" s="12">
        <f>G7/G6</f>
        <v>0.75531914893617025</v>
      </c>
      <c r="H8" s="10">
        <f>H7/H6</f>
        <v>0.96153846153846156</v>
      </c>
    </row>
    <row r="9" spans="1:8" x14ac:dyDescent="0.35">
      <c r="A9" s="3" t="s">
        <v>94</v>
      </c>
      <c r="B9" s="19">
        <v>74</v>
      </c>
      <c r="C9" s="19">
        <v>53</v>
      </c>
      <c r="D9" s="4">
        <f t="shared" si="0"/>
        <v>0.71621621621621623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232</v>
      </c>
      <c r="C10" s="19">
        <v>141</v>
      </c>
      <c r="D10" s="4">
        <f t="shared" si="0"/>
        <v>0.60775862068965514</v>
      </c>
      <c r="E10" s="8">
        <f>E6/$B$13</f>
        <v>0.75545851528384278</v>
      </c>
      <c r="F10" s="6">
        <f>F6/$B$13</f>
        <v>0.24454148471615719</v>
      </c>
      <c r="G10" s="12">
        <f t="shared" ref="G10:H10" si="1">G6/$B$13</f>
        <v>0.13682678311499272</v>
      </c>
      <c r="H10" s="10">
        <f t="shared" si="1"/>
        <v>3.7845705967976713E-2</v>
      </c>
    </row>
    <row r="11" spans="1:8" x14ac:dyDescent="0.35">
      <c r="A11" s="3" t="s">
        <v>84</v>
      </c>
      <c r="B11" s="19">
        <v>142</v>
      </c>
      <c r="C11" s="19">
        <v>72</v>
      </c>
      <c r="D11" s="4">
        <f t="shared" si="0"/>
        <v>0.50704225352112675</v>
      </c>
    </row>
    <row r="12" spans="1:8" x14ac:dyDescent="0.35">
      <c r="A12" s="3" t="s">
        <v>85</v>
      </c>
      <c r="B12" s="19">
        <v>145</v>
      </c>
      <c r="C12" s="19">
        <v>72</v>
      </c>
      <c r="D12" s="4">
        <f t="shared" si="0"/>
        <v>0.49655172413793103</v>
      </c>
    </row>
    <row r="13" spans="1:8" x14ac:dyDescent="0.35">
      <c r="A13" s="3" t="s">
        <v>53</v>
      </c>
      <c r="B13" s="19">
        <v>687</v>
      </c>
      <c r="C13" s="19">
        <v>409</v>
      </c>
      <c r="D13" s="4">
        <f t="shared" si="0"/>
        <v>0.59534206695778746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8"/>
  <sheetViews>
    <sheetView topLeftCell="A664" zoomScale="80" zoomScaleNormal="80" workbookViewId="0">
      <selection activeCell="I689" sqref="I689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3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3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3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3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3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3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3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3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3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3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3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3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3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3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3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3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3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3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3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3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3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3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3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3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3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3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3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3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3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3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3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3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3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3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3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3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3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3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3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3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3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3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3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3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3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3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3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3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3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3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3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3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3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3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3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3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3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3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3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3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3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3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3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3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3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3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3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3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3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3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3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3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3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3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3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3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3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3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3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3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3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3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3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3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3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3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3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3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3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3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3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3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3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3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3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3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3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3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1</v>
      </c>
    </row>
    <row r="685" spans="1:9" x14ac:dyDescent="0.3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1</v>
      </c>
    </row>
    <row r="686" spans="1:9" x14ac:dyDescent="0.3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0</v>
      </c>
    </row>
    <row r="687" spans="1:9" x14ac:dyDescent="0.3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3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2024-03-19T12:15:18Z</dcterms:modified>
</cp:coreProperties>
</file>