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BBBF659B-76B7-458C-B50B-D26EE0F5286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F5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F4" i="2"/>
  <c r="F9" i="2"/>
  <c r="F8" i="2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<sst xmlns="http://schemas.openxmlformats.org/spreadsheetml/2006/main" count="302" uniqueCount="84">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</sst>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7.398487152779" createdVersion="8" refreshedVersion="8" minRefreshableVersion="3" recordCount="3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2">
        <s v="GBM1"/>
        <m/>
      </sharedItems>
    </cacheField>
    <cacheField name="Date" numFmtId="0">
      <sharedItems containsNonDate="0" containsDate="1" containsString="0" containsBlank="1" minDate="2023-12-23T00:00:00" maxDate="2023-12-28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68823000000000001"/>
    </cacheField>
    <cacheField name="Loser" numFmtId="0">
      <sharedItems containsBlank="1"/>
    </cacheField>
    <cacheField name="Loser Probability" numFmtId="0">
      <sharedItems containsString="0" containsBlank="1" containsNumber="1" minValue="0.31176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3">
        <s v="60-70"/>
        <s v="50-6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m/>
    <x v="0"/>
  </r>
  <r>
    <x v="0"/>
    <d v="2023-12-27T00:00:00"/>
    <s v="Vegas Golden Knights"/>
    <n v="0.67679999999999996"/>
    <s v="Anaheim Ducks"/>
    <n v="0.32319999999999999"/>
    <s v="Playing At:  Anaheim Ducks   Home"/>
    <m/>
    <x v="0"/>
  </r>
  <r>
    <x v="0"/>
    <d v="2023-12-27T00:00:00"/>
    <s v="Minnesota Wild"/>
    <n v="0.6452"/>
    <s v="Detroit Red Wings"/>
    <n v="0.3548"/>
    <s v="Playing At:  Minnesota Wild   Home"/>
    <m/>
    <x v="0"/>
  </r>
  <r>
    <x v="0"/>
    <d v="2023-12-27T00:00:00"/>
    <s v="Tampa Bay Lightning"/>
    <n v="0.64129999999999998"/>
    <s v="Florida Panthers"/>
    <n v="0.35870000000000002"/>
    <s v="Playing At:  Tampa Bay Lightning   Home"/>
    <m/>
    <x v="0"/>
  </r>
  <r>
    <x v="0"/>
    <d v="2023-12-27T00:00:00"/>
    <s v="Toronto Maple Leafs"/>
    <n v="0.63419999999999999"/>
    <s v="Ottawa Senators"/>
    <n v="0.36580000000000001"/>
    <s v="Playing At:  Toronto Maple Leafs   Home"/>
    <m/>
    <x v="0"/>
  </r>
  <r>
    <x v="0"/>
    <d v="2023-12-27T00:00:00"/>
    <s v="New Jersey Devils"/>
    <n v="0.62170000000000003"/>
    <s v="Columbus Blue Jackets"/>
    <n v="0.37830000000000003"/>
    <s v="Playing At:  New Jersey Devils   Home"/>
    <m/>
    <x v="0"/>
  </r>
  <r>
    <x v="0"/>
    <d v="2023-12-27T00:00:00"/>
    <s v="Boston Bruins"/>
    <n v="0.61970000000000003"/>
    <s v="Buffalo Sabres"/>
    <n v="0.38030000000000003"/>
    <s v="Playing At:  Buffalo Sabres   Home"/>
    <m/>
    <x v="0"/>
  </r>
  <r>
    <x v="0"/>
    <d v="2023-12-27T00:00:00"/>
    <s v="New York Rangers"/>
    <n v="0.61080000000000001"/>
    <s v="Washington Capitals"/>
    <n v="0.38919999999999999"/>
    <s v="Playing At:  New York Rangers   Home"/>
    <m/>
    <x v="0"/>
  </r>
  <r>
    <x v="0"/>
    <d v="2023-12-27T00:00:00"/>
    <s v="Winnipeg Jets"/>
    <n v="0.60209999999999997"/>
    <s v="Chicago Blackhawks"/>
    <n v="0.39789999999999998"/>
    <s v="Playing At:  Chicago Blackhawks   Home"/>
    <m/>
    <x v="0"/>
  </r>
  <r>
    <x v="0"/>
    <d v="2023-12-27T00:00:00"/>
    <s v="Colorado Avalanche"/>
    <n v="0.56010000000000004"/>
    <s v="Arizona Coyotes"/>
    <n v="0.43990000000000001"/>
    <s v="Playing At:  Arizona Coyotes   Home"/>
    <m/>
    <x v="1"/>
  </r>
  <r>
    <x v="0"/>
    <d v="2023-12-27T00:00:00"/>
    <s v="St. Louis Blues"/>
    <n v="0.5534"/>
    <s v="Dallas Stars"/>
    <n v="0.4466"/>
    <s v="Playing At:  St. Louis Blues   Home"/>
    <m/>
    <x v="1"/>
  </r>
  <r>
    <x v="0"/>
    <d v="2023-12-27T00:00:00"/>
    <s v="New York Islanders"/>
    <n v="0.52669999999999995"/>
    <s v="Pittsburgh Penguins"/>
    <n v="0.4733"/>
    <s v="Playing At:  New York Islanders   Home"/>
    <m/>
    <x v="1"/>
  </r>
  <r>
    <x v="0"/>
    <d v="2023-12-27T00:00:00"/>
    <s v="Calgary Flames"/>
    <n v="0.52259999999999995"/>
    <s v="Seattle Kraken"/>
    <n v="0.47739999999999999"/>
    <s v="Playing At:  Calgary Flames   Home"/>
    <m/>
    <x v="1"/>
  </r>
  <r>
    <x v="0"/>
    <d v="2023-12-27T00:00:00"/>
    <s v="Nashville Predators"/>
    <n v="0.50729999999999997"/>
    <s v="Carolina Hurricanes"/>
    <n v="0.49270000000000003"/>
    <s v="Playing At:  Nashville Predators   Home"/>
    <m/>
    <x v="1"/>
  </r>
  <r>
    <x v="1"/>
    <m/>
    <m/>
    <m/>
    <m/>
    <m/>
    <m/>
    <m/>
    <x v="2"/>
  </r>
  <r>
    <x v="1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h="1" x="2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</v>
      </c>
      <c r="B4" s="7">
        <v>15</v>
      </c>
      <c r="C4" s="7">
        <v>5</v>
      </c>
      <c r="D4" s="6">
        <f>C4/B4</f>
        <v>0.33333333333333331</v>
      </c>
      <c r="F4">
        <f>SUM(B4:B6)</f>
        <v>56</v>
      </c>
    </row>
    <row r="5" spans="1:6" x14ac:dyDescent="0.25">
      <c r="A5" s="4" t="s">
        <v>45</v>
      </c>
      <c r="B5" s="7">
        <v>13</v>
      </c>
      <c r="C5" s="7">
        <v>6</v>
      </c>
      <c r="D5" s="6">
        <f t="shared" ref="D5:D9" si="0">C5/B5</f>
        <v>0.46153846153846156</v>
      </c>
      <c r="F5">
        <f>SUM(C4:C6)</f>
        <v>22</v>
      </c>
    </row>
    <row r="6" spans="1:6" x14ac:dyDescent="0.25">
      <c r="A6" s="4" t="s">
        <v>10</v>
      </c>
      <c r="B6" s="7">
        <v>28</v>
      </c>
      <c r="C6" s="7">
        <v>11</v>
      </c>
      <c r="D6" s="6">
        <f>C6/B6</f>
        <v>0.39285714285714285</v>
      </c>
      <c r="F6" s="6">
        <f>F5/F4</f>
        <v>0.39285714285714285</v>
      </c>
    </row>
    <row r="7" spans="1:6" x14ac:dyDescent="0.25">
      <c r="D7" s="6" t="e">
        <f t="shared" si="0"/>
        <v>#DIV/0!</v>
      </c>
      <c r="F7" t="s">
        <v>15</v>
      </c>
    </row>
    <row r="8" spans="1:6" x14ac:dyDescent="0.25">
      <c r="D8" s="6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6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opLeftCell="A33" workbookViewId="0">
      <selection activeCell="I56" sqref="I56:I70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B71" s="1"/>
      <c r="D71" s="2"/>
      <c r="F71" s="2"/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2023-12-27T14:33:51Z</dcterms:modified>
</cp:coreProperties>
</file>