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FBA7B870-BD71-4B2A-8B25-438ECA07943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<sst xmlns="http://schemas.openxmlformats.org/spreadsheetml/2006/main" count="2223" uniqueCount="114">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</sst>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35.349402662039" createdVersion="8" refreshedVersion="8" minRefreshableVersion="3" recordCount="427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1">
        <s v="PDA1"/>
        <s v="PDA2"/>
        <s v="PDA3"/>
        <s v="PDA4"/>
        <s v="PDA5"/>
        <s v="PDA6"/>
        <s v="PDA7"/>
        <s v="PDA8"/>
        <s v="PDA9"/>
        <s v="PDA10"/>
        <m/>
      </sharedItems>
    </cacheField>
    <cacheField name="Date" numFmtId="0">
      <sharedItems containsNonDate="0" containsDate="1" containsString="0" containsBlank="1" minDate="2023-12-09T00:00:00" maxDate="2024-02-14T00:00:00" count="61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11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1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0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1"/>
  </r>
  <r>
    <x v="10"/>
    <x v="60"/>
    <m/>
    <x v="402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60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  <pivotField axis="axisPage" multipleItemSelectionAllowed="1" showAll="0">
      <items count="712">
        <item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x="314"/>
        <item m="1" x="705"/>
        <item m="1" x="706"/>
        <item m="1" x="707"/>
        <item m="1" x="708"/>
        <item m="1" x="709"/>
        <item x="9"/>
        <item m="1" x="71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3" firstHeaderRow="0" firstDataRow="1" firstDataCol="2"/>
  <pivotFields count="10">
    <pivotField axis="axisRow" compact="0" outline="0" showAll="0">
      <items count="12">
        <item h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0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B15" sqref="B15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43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316</v>
      </c>
      <c r="F6" s="5">
        <f>SUM(B6:B9)</f>
        <v>110</v>
      </c>
      <c r="G6" s="11">
        <f>SUM(B6:B8)</f>
        <v>61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174</v>
      </c>
      <c r="F7" s="5">
        <f>SUM(C6:C9)</f>
        <v>76</v>
      </c>
      <c r="G7" s="11">
        <f>SUM(C6:C8)</f>
        <v>43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46</v>
      </c>
      <c r="C8" s="16">
        <v>29</v>
      </c>
      <c r="D8" s="4">
        <f t="shared" si="1"/>
        <v>0.63043478260869568</v>
      </c>
      <c r="E8" s="8">
        <f>E7/E6</f>
        <v>0.55063291139240511</v>
      </c>
      <c r="F8" s="6">
        <f>F7/F6</f>
        <v>0.69090909090909092</v>
      </c>
      <c r="G8" s="12">
        <f>G7/G6</f>
        <v>0.70491803278688525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49</v>
      </c>
      <c r="C9" s="16">
        <v>33</v>
      </c>
      <c r="D9" s="4">
        <f t="shared" si="1"/>
        <v>0.67346938775510201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136</v>
      </c>
      <c r="C10" s="16">
        <v>82</v>
      </c>
      <c r="D10" s="4">
        <f t="shared" si="1"/>
        <v>0.6029411764705882</v>
      </c>
      <c r="E10" s="8">
        <f>E6/$B$13</f>
        <v>0.74178403755868549</v>
      </c>
      <c r="F10" s="6">
        <f t="shared" ref="F10:H10" si="2">F6/$B$13</f>
        <v>0.25821596244131456</v>
      </c>
      <c r="G10" s="12">
        <f t="shared" si="2"/>
        <v>0.14319248826291081</v>
      </c>
      <c r="H10" s="10">
        <f t="shared" si="2"/>
        <v>3.5211267605633804E-2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91</v>
      </c>
      <c r="C11" s="16">
        <v>46</v>
      </c>
      <c r="D11" s="4">
        <f t="shared" si="1"/>
        <v>0.50549450549450547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89</v>
      </c>
      <c r="C12" s="16">
        <v>46</v>
      </c>
      <c r="D12" s="4">
        <f t="shared" si="1"/>
        <v>0.5168539325842697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426</v>
      </c>
      <c r="C13" s="16">
        <v>250</v>
      </c>
      <c r="D13" s="4">
        <f t="shared" si="1"/>
        <v>0.58685446009389675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2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25">
      <c r="L39" t="s">
        <v>111</v>
      </c>
      <c r="N39" s="16">
        <v>5</v>
      </c>
      <c r="O39" s="16">
        <v>3</v>
      </c>
      <c r="P39" s="4">
        <f t="shared" si="0"/>
        <v>0.6</v>
      </c>
    </row>
    <row r="40" spans="12:16" x14ac:dyDescent="0.25">
      <c r="L40" t="s">
        <v>112</v>
      </c>
      <c r="M40" t="s">
        <v>94</v>
      </c>
      <c r="N40" s="16">
        <v>2</v>
      </c>
      <c r="O40" s="16">
        <v>2</v>
      </c>
      <c r="P40" s="4">
        <f t="shared" si="0"/>
        <v>1</v>
      </c>
    </row>
    <row r="41" spans="12:16" x14ac:dyDescent="0.25">
      <c r="M41" t="s">
        <v>93</v>
      </c>
      <c r="N41" s="16">
        <v>1</v>
      </c>
      <c r="O41" s="16">
        <v>1</v>
      </c>
      <c r="P41" s="4">
        <f t="shared" si="0"/>
        <v>1</v>
      </c>
    </row>
    <row r="42" spans="12:16" x14ac:dyDescent="0.25">
      <c r="L42" t="s">
        <v>113</v>
      </c>
      <c r="N42" s="16">
        <v>3</v>
      </c>
      <c r="O42" s="16">
        <v>3</v>
      </c>
      <c r="P42" s="4">
        <f t="shared" si="0"/>
        <v>1</v>
      </c>
    </row>
    <row r="43" spans="12:16" x14ac:dyDescent="0.25">
      <c r="L43" t="s">
        <v>53</v>
      </c>
      <c r="N43" s="16">
        <v>110</v>
      </c>
      <c r="O43" s="16">
        <v>76</v>
      </c>
      <c r="P43" s="4">
        <f t="shared" si="0"/>
        <v>0.69090909090909092</v>
      </c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7"/>
  <sheetViews>
    <sheetView topLeftCell="A385" zoomScale="80" zoomScaleNormal="80" workbookViewId="0">
      <selection activeCell="I417" sqref="I417:I427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1</v>
      </c>
    </row>
    <row r="419" spans="1:9" x14ac:dyDescent="0.2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0</v>
      </c>
    </row>
    <row r="426" spans="1:9" x14ac:dyDescent="0.2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2024-02-13T13:24:08Z</dcterms:modified>
</cp:coreProperties>
</file>