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48922327-225E-4010-AFEC-631BB9A26D75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<sst xmlns="http://schemas.openxmlformats.org/spreadsheetml/2006/main" count="3983" uniqueCount="111">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</sst>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84.326395833334" createdVersion="8" refreshedVersion="8" minRefreshableVersion="3" recordCount="790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8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m/>
      </sharedItems>
    </cacheField>
    <cacheField name="Date" numFmtId="0">
      <sharedItems containsNonDate="0" containsDate="1" containsString="0" containsBlank="1" minDate="2023-12-09T00:00:00" maxDate="2024-04-03T00:00:00" count="110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24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1"/>
  </r>
  <r>
    <x v="16"/>
    <x v="108"/>
    <s v="New Jersey Devils"/>
    <x v="705"/>
    <s v="Pittsburgh Penguins"/>
    <n v="0.29380000000000001"/>
    <s v="Playing At:  New Jersey Devils   Home"/>
    <x v="6"/>
    <n v="1"/>
  </r>
  <r>
    <x v="16"/>
    <x v="108"/>
    <s v="Calgary Flames"/>
    <x v="395"/>
    <s v="Anaheim Ducks"/>
    <n v="0.33129999999999998"/>
    <s v="Playing At:  Calgary Flames   Home"/>
    <x v="2"/>
    <n v="1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0"/>
  </r>
  <r>
    <x v="16"/>
    <x v="108"/>
    <s v="Vegas Golden Knights"/>
    <x v="710"/>
    <s v="Vancouver Canucks"/>
    <n v="0.43709999999999999"/>
    <s v="Playing At:  Vegas Golden Knights   Home"/>
    <x v="3"/>
    <n v="1"/>
  </r>
  <r>
    <x v="17"/>
    <x v="109"/>
    <m/>
    <x v="711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09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dataField="1" showAll="0"/>
    <pivotField axis="axisPage" multipleItemSelectionAllowed="1" showAll="0">
      <items count="1025">
        <item x="711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x="314"/>
        <item m="1" x="1018"/>
        <item m="1" x="1019"/>
        <item m="1" x="1020"/>
        <item m="1" x="1021"/>
        <item m="1" x="1022"/>
        <item x="9"/>
        <item m="1" x="1023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14"/>
        <item m="1" x="715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712"/>
        <item m="1" x="713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H12" sqref="H12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598</v>
      </c>
      <c r="F6" s="5">
        <f>SUM(B6:B9)</f>
        <v>191</v>
      </c>
      <c r="G6" s="11">
        <f>SUM(B6:B8)</f>
        <v>107</v>
      </c>
      <c r="H6" s="9">
        <f>SUM(B6:B7)</f>
        <v>30</v>
      </c>
    </row>
    <row r="7" spans="1:8" x14ac:dyDescent="0.25">
      <c r="A7" s="3" t="s">
        <v>50</v>
      </c>
      <c r="B7" s="19">
        <v>23</v>
      </c>
      <c r="C7" s="19">
        <v>22</v>
      </c>
      <c r="D7" s="4">
        <f t="shared" ref="D7:D13" si="0">C7/B7</f>
        <v>0.95652173913043481</v>
      </c>
      <c r="E7" s="7">
        <f>SUM(C10:C12)</f>
        <v>327</v>
      </c>
      <c r="F7" s="5">
        <f>SUM(C6:C9)</f>
        <v>140</v>
      </c>
      <c r="G7" s="11">
        <f>SUM(C6:C8)</f>
        <v>81</v>
      </c>
      <c r="H7" s="9">
        <f>SUM(C6:C7)</f>
        <v>29</v>
      </c>
    </row>
    <row r="8" spans="1:8" x14ac:dyDescent="0.25">
      <c r="A8" s="3" t="s">
        <v>93</v>
      </c>
      <c r="B8" s="19">
        <v>77</v>
      </c>
      <c r="C8" s="19">
        <v>52</v>
      </c>
      <c r="D8" s="4">
        <f t="shared" si="0"/>
        <v>0.67532467532467533</v>
      </c>
      <c r="E8" s="8">
        <f>E7/E6</f>
        <v>0.54682274247491636</v>
      </c>
      <c r="F8" s="6">
        <f>F7/F6</f>
        <v>0.73298429319371727</v>
      </c>
      <c r="G8" s="12">
        <f>G7/G6</f>
        <v>0.7570093457943925</v>
      </c>
      <c r="H8" s="10">
        <f>H7/H6</f>
        <v>0.96666666666666667</v>
      </c>
    </row>
    <row r="9" spans="1:8" x14ac:dyDescent="0.25">
      <c r="A9" s="3" t="s">
        <v>94</v>
      </c>
      <c r="B9" s="19">
        <v>84</v>
      </c>
      <c r="C9" s="19">
        <v>59</v>
      </c>
      <c r="D9" s="4">
        <f t="shared" si="0"/>
        <v>0.70238095238095233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267</v>
      </c>
      <c r="C10" s="19">
        <v>160</v>
      </c>
      <c r="D10" s="4">
        <f t="shared" si="0"/>
        <v>0.59925093632958804</v>
      </c>
      <c r="E10" s="8">
        <f>E6/$B$13</f>
        <v>0.75792141951837766</v>
      </c>
      <c r="F10" s="6">
        <f>F6/$B$13</f>
        <v>0.24207858048162231</v>
      </c>
      <c r="G10" s="12">
        <f t="shared" ref="G10:H10" si="1">G6/$B$13</f>
        <v>0.13561470215462612</v>
      </c>
      <c r="H10" s="10">
        <f t="shared" si="1"/>
        <v>3.8022813688212927E-2</v>
      </c>
    </row>
    <row r="11" spans="1:8" x14ac:dyDescent="0.25">
      <c r="A11" s="3" t="s">
        <v>84</v>
      </c>
      <c r="B11" s="19">
        <v>169</v>
      </c>
      <c r="C11" s="19">
        <v>88</v>
      </c>
      <c r="D11" s="4">
        <f t="shared" si="0"/>
        <v>0.52071005917159763</v>
      </c>
    </row>
    <row r="12" spans="1:8" x14ac:dyDescent="0.25">
      <c r="A12" s="3" t="s">
        <v>85</v>
      </c>
      <c r="B12" s="19">
        <v>162</v>
      </c>
      <c r="C12" s="19">
        <v>79</v>
      </c>
      <c r="D12" s="4">
        <f t="shared" si="0"/>
        <v>0.48765432098765432</v>
      </c>
    </row>
    <row r="13" spans="1:8" x14ac:dyDescent="0.25">
      <c r="A13" s="3" t="s">
        <v>53</v>
      </c>
      <c r="B13" s="19">
        <v>789</v>
      </c>
      <c r="C13" s="19">
        <v>467</v>
      </c>
      <c r="D13" s="4">
        <f t="shared" si="0"/>
        <v>0.59188846641318127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0"/>
  <sheetViews>
    <sheetView topLeftCell="A740" zoomScale="90" zoomScaleNormal="90" workbookViewId="0">
      <selection activeCell="I791" sqref="I791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1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1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1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0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2024-04-02T11:50:05Z</dcterms:modified>
</cp:coreProperties>
</file>