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AA332E8-9039-45B0-8A74-7BDAB6125CD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2" i="1" l="1" a="1"/>
  <c r="I232" i="1" s="1"/>
  <c r="I233" i="1" a="1"/>
  <c r="I233" i="1"/>
  <c r="I234" i="1" a="1"/>
  <c r="I234" i="1"/>
  <c r="I235" i="1" a="1"/>
  <c r="I235" i="1"/>
  <c r="I236" i="1" a="1"/>
  <c r="I236" i="1" s="1"/>
  <c r="I237" i="1" a="1"/>
  <c r="I237" i="1"/>
  <c r="I238" i="1" a="1"/>
  <c r="I238" i="1"/>
  <c r="I239" i="1" a="1"/>
  <c r="I239" i="1"/>
  <c r="I240" i="1" a="1"/>
  <c r="I240" i="1" s="1"/>
  <c r="I241" i="1" a="1"/>
  <c r="I241" i="1" s="1"/>
  <c r="I242" i="1" a="1"/>
  <c r="I242" i="1" s="1"/>
  <c r="I243" i="1" a="1"/>
  <c r="I243" i="1"/>
  <c r="I244" i="1" a="1"/>
  <c r="I244" i="1" s="1"/>
  <c r="I229" i="1" a="1"/>
  <c r="I229" i="1" s="1"/>
  <c r="I230" i="1" a="1"/>
  <c r="I230" i="1" s="1"/>
  <c r="I231" i="1" a="1"/>
  <c r="I231" i="1" s="1"/>
  <c r="P5" i="2"/>
  <c r="P6" i="2"/>
  <c r="P7" i="2"/>
  <c r="P8" i="2"/>
  <c r="P9" i="2"/>
  <c r="P10" i="2"/>
  <c r="P4" i="2"/>
  <c r="I219" i="1" a="1"/>
  <c r="I219" i="1" s="1"/>
  <c r="I220" i="1" a="1"/>
  <c r="I220" i="1"/>
  <c r="I221" i="1" a="1"/>
  <c r="I221" i="1"/>
  <c r="I222" i="1" a="1"/>
  <c r="I222" i="1" s="1"/>
  <c r="I223" i="1" a="1"/>
  <c r="I223" i="1" s="1"/>
  <c r="I224" i="1" a="1"/>
  <c r="I224" i="1"/>
  <c r="I225" i="1" a="1"/>
  <c r="I225" i="1" s="1"/>
  <c r="I226" i="1" a="1"/>
  <c r="I226" i="1" s="1"/>
  <c r="I227" i="1" a="1"/>
  <c r="I227" i="1" s="1"/>
  <c r="I228" i="1" a="1"/>
  <c r="I228" i="1" s="1"/>
  <c r="I215" i="1" a="1"/>
  <c r="I215" i="1" s="1"/>
  <c r="I216" i="1" a="1"/>
  <c r="I216" i="1" s="1"/>
  <c r="I217" i="1" a="1"/>
  <c r="I217" i="1" s="1"/>
  <c r="I218" i="1" a="1"/>
  <c r="I218" i="1" s="1"/>
  <c r="I211" i="1" a="1"/>
  <c r="I211" i="1" s="1"/>
  <c r="I212" i="1" a="1"/>
  <c r="I212" i="1" s="1"/>
  <c r="I213" i="1" a="1"/>
  <c r="I213" i="1" s="1"/>
  <c r="I214" i="1" a="1"/>
  <c r="I214" i="1" s="1"/>
  <c r="I199" i="1" a="1"/>
  <c r="I199" i="1" s="1"/>
  <c r="I200" i="1" a="1"/>
  <c r="I200" i="1" s="1"/>
  <c r="I201" i="1" a="1"/>
  <c r="I201" i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196" i="1" a="1"/>
  <c r="I196" i="1" s="1"/>
  <c r="I197" i="1" a="1"/>
  <c r="I197" i="1" s="1"/>
  <c r="I198" i="1" a="1"/>
  <c r="I198" i="1" s="1"/>
  <c r="I183" i="1" a="1"/>
  <c r="I183" i="1"/>
  <c r="I184" i="1" a="1"/>
  <c r="I184" i="1" s="1"/>
  <c r="I185" i="1" a="1"/>
  <c r="I185" i="1"/>
  <c r="I186" i="1" a="1"/>
  <c r="I186" i="1"/>
  <c r="I187" i="1" a="1"/>
  <c r="I187" i="1"/>
  <c r="I188" i="1" a="1"/>
  <c r="I188" i="1" s="1"/>
  <c r="I189" i="1" a="1"/>
  <c r="I189" i="1"/>
  <c r="I190" i="1" a="1"/>
  <c r="I190" i="1"/>
  <c r="I191" i="1" a="1"/>
  <c r="I191" i="1"/>
  <c r="I192" i="1" a="1"/>
  <c r="I192" i="1" s="1"/>
  <c r="I193" i="1" a="1"/>
  <c r="I193" i="1"/>
  <c r="I194" i="1" a="1"/>
  <c r="I194" i="1"/>
  <c r="I195" i="1" a="1"/>
  <c r="I195" i="1"/>
  <c r="I181" i="1" a="1"/>
  <c r="I181" i="1" s="1"/>
  <c r="I182" i="1" a="1"/>
  <c r="I182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67" i="1" l="1" a="1"/>
  <c r="I16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<sst xmlns="http://schemas.openxmlformats.org/spreadsheetml/2006/main" count="1050" uniqueCount="104">
  <si>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</si>
  <si>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</si>
  <si>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</si>
  <si>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</si>
  <si>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</si>
  <si>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</si>
  <si>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</si>
  <si>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</si>
  <si>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</si>
  <si>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</si>
  <si>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</si>
  <si>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</si>
  <si>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</si>
  <si>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</si>
  <si>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</si>
  <si>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</si>
  <si>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</si>
  <si>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</si>
  <si>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</si>
  <si>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</si>
  <si>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</si>
  <si>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</si>
  <si>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</si>
  <si>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</si>
  <si>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</si>
  <si>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</si>
  <si>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</si>
  <si>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</si>
  <si>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</si>
  <si>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</si>
  <si>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</si>
  <si>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</si>
  <si>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</si>
  <si>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</si>
  <si>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</si>
  <si>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</si>
  <si>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</si>
  <si>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</si>
  <si>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</si>
  <si>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</si>
  <si>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</si>
  <si>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</si>
  <si>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</si>
  <si>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</si>
  <si>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</si>
  <si>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</si>
  <si>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</si>
  <si>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</si>
  <si>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</si>
  <si>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</si>
  <si>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</si>
  <si>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</si>
  <si>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</si>
  <si>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</si>
  <si>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</si>
  <si>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</si>
  <si>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</si>
  <si>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</si>
  <si>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</si>
  <si>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</si>
  <si>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</si>
  <si>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</si>
  <si>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</si>
  <si>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</si>
  <si>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</si>
  <si>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</si>
  <si>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</si>
  <si>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</si>
  <si>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</si>
  <si>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</si>
  <si>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</si>
  <si>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</si>
  <si>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</si>
  <si>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</si>
  <si>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</si>
  <si>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</si>
  <si>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</si>
  <si>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</si>
  <si>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</si>
  <si>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</si>
  <si>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</si>
  <si>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</si>
  <si>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</si>
  <si>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</si>
  <si>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</si>
  <si>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</si>
  <si>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</si>
  <si>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</si>
  <si>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</si>
  <si>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</si>
  <si>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</si>
  <si>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</si>
  <si>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</si>
  <si>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</si>
  <si>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</si>
  <si>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</si>
  <si>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</si>
  <si>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</si>
  <si>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</si>
  <si>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</si>
  <si>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</si>
  <si>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</si>
  <si>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</si>
  <si>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85 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</si>
</sst>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1.352081481484" createdVersion="8" refreshedVersion="8" minRefreshableVersion="3" recordCount="231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4-01-11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2.296249884261" createdVersion="8" refreshedVersion="8" minRefreshableVersion="3" recordCount="244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8">
        <s v="RF1"/>
        <s v="RF2"/>
        <s v="RF3"/>
        <s v="RF4"/>
        <s v="RF5"/>
        <s v="RF6"/>
        <s v="RF7"/>
        <m/>
      </sharedItems>
    </cacheField>
    <cacheField name="Date" numFmtId="0">
      <sharedItems containsNonDate="0" containsDate="1" containsString="0" containsBlank="1" minDate="2023-12-09T00:00:00" maxDate="2024-01-12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d v="2023-12-09T00:00:00"/>
    <s v="Boston Bruins"/>
    <n v="0.876"/>
    <s v="Arizona Coyotes"/>
    <n v="0.124"/>
    <s v="Playing At:  Boston Bruins   Home"/>
    <n v="1"/>
    <x v="0"/>
    <m/>
    <m/>
    <m/>
    <m/>
    <m/>
    <m/>
  </r>
  <r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d v="2023-12-11T00:00:00"/>
    <s v="Dallas Stars"/>
    <n v="0.622"/>
    <s v="Detroit Red Wings"/>
    <n v="0.378"/>
    <s v="Playing At:  Dallas Stars   Home"/>
    <n v="1"/>
    <x v="3"/>
    <m/>
    <m/>
    <m/>
    <m/>
    <m/>
    <m/>
  </r>
  <r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d v="2023-12-29T00:00:00"/>
    <s v="Arizona Coyotes"/>
    <n v="0.624"/>
    <s v="Anaheim Ducks"/>
    <n v="0.376"/>
    <s v="Playing At:  Anaheim Ducks   Home"/>
    <n v="1"/>
    <x v="3"/>
    <m/>
    <m/>
    <m/>
    <m/>
    <m/>
    <m/>
  </r>
  <r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d v="2023-12-31T00:00:00"/>
    <s v="Dallas Stars"/>
    <n v="0.79"/>
    <s v="Chicago Blackhawks"/>
    <n v="0.21"/>
    <s v="Playing At:  Dallas Stars   Home"/>
    <n v="1"/>
    <x v="2"/>
    <m/>
    <m/>
    <m/>
    <m/>
    <m/>
    <m/>
  </r>
  <r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d v="2023-12-31T00:00:00"/>
    <s v="Minnesota Wild"/>
    <n v="0.622"/>
    <s v="Winnipeg Jets"/>
    <n v="0.378"/>
    <s v="Playing At:  Minnesota Wild   Home"/>
    <n v="0"/>
    <x v="3"/>
    <m/>
    <m/>
    <m/>
    <m/>
    <m/>
    <m/>
  </r>
  <r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d v="2024-01-04T00:00:00"/>
    <s v="Dallas Stars"/>
    <n v="0.6"/>
    <s v="Colorado Avalanche"/>
    <n v="0.4"/>
    <s v="Playing At:  Dallas Stars   Home"/>
    <n v="0"/>
    <x v="3"/>
    <m/>
    <m/>
    <m/>
    <m/>
    <m/>
    <m/>
  </r>
  <r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d v="2024-01-08T00:00:00"/>
    <s v="Minnesota Wild"/>
    <n v="0.62"/>
    <s v="Dallas Stars"/>
    <n v="0.38"/>
    <s v="Playing At:  Minnesota Wild   Home"/>
    <n v="0"/>
    <x v="3"/>
    <m/>
    <m/>
    <m/>
    <m/>
    <m/>
    <m/>
  </r>
  <r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d v="2024-01-09T00:00:00"/>
    <s v="Edmonton Oilers"/>
    <n v="0.8"/>
    <s v="Chicago Blackhawks"/>
    <n v="0.2"/>
    <s v="Playing At:  Chicago Blackhawks   Home"/>
    <n v="1"/>
    <x v="1"/>
    <m/>
    <m/>
    <m/>
    <m/>
    <m/>
    <m/>
  </r>
  <r>
    <d v="2024-01-09T00:00:00"/>
    <s v="Toronto Maple Leafs"/>
    <n v="0.76800000000000002"/>
    <s v="San Jose Sharks"/>
    <n v="0.23200000000000001"/>
    <s v="Playing At:  Toronto Maple Leafs   Home"/>
    <n v="1"/>
    <x v="2"/>
    <m/>
    <m/>
    <m/>
    <m/>
    <m/>
    <m/>
  </r>
  <r>
    <d v="2024-01-09T00:00:00"/>
    <s v="Winnipeg Jets"/>
    <n v="0.754"/>
    <s v="Columbus Blue Jackets"/>
    <n v="0.246"/>
    <s v="Playing At:  Winnipeg Jets   Home"/>
    <n v="1"/>
    <x v="2"/>
    <m/>
    <m/>
    <m/>
    <m/>
    <m/>
    <m/>
  </r>
  <r>
    <d v="2024-01-09T00:00:00"/>
    <s v="Boston Bruins"/>
    <n v="0.628"/>
    <s v="Arizona Coyotes"/>
    <n v="0.372"/>
    <s v="Playing At:  Arizona Coyotes   Home"/>
    <n v="0"/>
    <x v="3"/>
    <m/>
    <m/>
    <m/>
    <m/>
    <m/>
    <m/>
  </r>
  <r>
    <d v="2024-01-09T00:00:00"/>
    <s v="Tampa Bay Lightning"/>
    <n v="0.61599999999999999"/>
    <s v="Los Angeles Kings"/>
    <n v="0.38400000000000001"/>
    <s v="Playing At:  Tampa Bay Lightning   Home"/>
    <n v="1"/>
    <x v="3"/>
    <m/>
    <m/>
    <m/>
    <m/>
    <m/>
    <m/>
  </r>
  <r>
    <d v="2024-01-09T00:00:00"/>
    <s v="Nashville Predators"/>
    <n v="0.60799999999999998"/>
    <s v="Anaheim Ducks"/>
    <n v="0.39200000000000002"/>
    <s v="Playing At:  Nashville Predators   Home"/>
    <n v="0"/>
    <x v="3"/>
    <m/>
    <m/>
    <m/>
    <m/>
    <m/>
    <m/>
  </r>
  <r>
    <d v="2024-01-09T00:00:00"/>
    <s v="St. Louis Blues"/>
    <n v="0.59199999999999997"/>
    <s v="Florida Panthers"/>
    <n v="0.40799999999999997"/>
    <s v="Playing At:  St. Louis Blues   Home"/>
    <n v="0"/>
    <x v="4"/>
    <m/>
    <m/>
    <m/>
    <m/>
    <m/>
    <m/>
  </r>
  <r>
    <d v="2024-01-09T00:00:00"/>
    <s v="New York Islanders"/>
    <n v="0.58199999999999996"/>
    <s v="Vancouver Canucks"/>
    <n v="0.41799999999999998"/>
    <s v="Playing At:  New York Islanders   Home"/>
    <n v="0"/>
    <x v="4"/>
    <m/>
    <m/>
    <m/>
    <m/>
    <m/>
    <m/>
  </r>
  <r>
    <d v="2024-01-09T00:00:00"/>
    <s v="Calgary Flames"/>
    <n v="0.56799999999999995"/>
    <s v="Ottawa Senators"/>
    <n v="0.432"/>
    <s v="Playing At:  Calgary Flames   Home"/>
    <n v="1"/>
    <x v="4"/>
    <m/>
    <m/>
    <m/>
    <m/>
    <m/>
    <m/>
  </r>
  <r>
    <d v="2024-01-09T00:00:00"/>
    <s v="Seattle Kraken"/>
    <n v="0.55000000000000004"/>
    <s v="Buffalo Sabres"/>
    <n v="0.45"/>
    <s v="Playing At:  Buffalo Sabres   Home"/>
    <n v="1"/>
    <x v="4"/>
    <m/>
    <m/>
    <m/>
    <m/>
    <m/>
    <m/>
  </r>
  <r>
    <d v="2024-01-10T00:00:00"/>
    <s v="Dallas Stars"/>
    <n v="0.67200000000000004"/>
    <s v="Minnesota Wild"/>
    <n v="0.32800000000000001"/>
    <s v="Playing At:  Dallas Stars   Home"/>
    <n v="1"/>
    <x v="3"/>
    <m/>
    <m/>
    <m/>
    <m/>
    <m/>
    <m/>
  </r>
  <r>
    <d v="2024-01-10T00:00:00"/>
    <s v="Montreal Canadiens"/>
    <n v="0.628"/>
    <s v="Philadelphia Flyers"/>
    <n v="0.372"/>
    <s v="Playing At:  Philadelphia Flyers   Home"/>
    <n v="1"/>
    <x v="3"/>
    <m/>
    <m/>
    <m/>
    <m/>
    <m/>
    <m/>
  </r>
  <r>
    <d v="2024-01-10T00:00:00"/>
    <s v="Colorado Avalanche"/>
    <n v="0.59"/>
    <s v="Vegas Golden Knights"/>
    <n v="0.41"/>
    <s v="Playing At:  Colorado Avalanche   Home"/>
    <n v="1"/>
    <x v="4"/>
    <m/>
    <m/>
    <m/>
    <m/>
    <m/>
    <m/>
  </r>
  <r>
    <m/>
    <m/>
    <m/>
    <m/>
    <m/>
    <m/>
    <m/>
    <x v="6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x v="5"/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x v="5"/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x v="5"/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x v="5"/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x v="5"/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x v="5"/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x v="5"/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x v="5"/>
    <d v="2024-01-08T00:00:00"/>
    <s v="Minnesota Wild"/>
    <n v="0.62"/>
    <s v="Dallas Stars"/>
    <n v="0.38"/>
    <s v="Playing At:  Minnesota Wild   Home"/>
    <n v="0"/>
    <x v="3"/>
    <m/>
    <m/>
    <m/>
    <m/>
    <m/>
    <m/>
  </r>
  <r>
    <x v="5"/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x v="5"/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x v="6"/>
    <d v="2024-01-09T00:00:00"/>
    <s v="Edmonton Oilers"/>
    <n v="0.8"/>
    <s v="Chicago Blackhawks"/>
    <n v="0.2"/>
    <s v="Playing At:  Chicago Blackhawks   Home"/>
    <n v="1"/>
    <x v="1"/>
    <m/>
    <m/>
    <m/>
    <m/>
    <m/>
    <m/>
  </r>
  <r>
    <x v="6"/>
    <d v="2024-01-09T00:00:00"/>
    <s v="Toronto Maple Leafs"/>
    <n v="0.76800000000000002"/>
    <s v="San Jose Sharks"/>
    <n v="0.23200000000000001"/>
    <s v="Playing At:  Toronto Maple Leafs   Home"/>
    <n v="1"/>
    <x v="2"/>
    <m/>
    <m/>
    <m/>
    <m/>
    <m/>
    <m/>
  </r>
  <r>
    <x v="6"/>
    <d v="2024-01-09T00:00:00"/>
    <s v="Winnipeg Jets"/>
    <n v="0.754"/>
    <s v="Columbus Blue Jackets"/>
    <n v="0.246"/>
    <s v="Playing At:  Winnipeg Jets   Home"/>
    <n v="1"/>
    <x v="2"/>
    <m/>
    <m/>
    <m/>
    <m/>
    <m/>
    <m/>
  </r>
  <r>
    <x v="6"/>
    <d v="2024-01-09T00:00:00"/>
    <s v="Boston Bruins"/>
    <n v="0.628"/>
    <s v="Arizona Coyotes"/>
    <n v="0.372"/>
    <s v="Playing At:  Arizona Coyotes   Home"/>
    <n v="0"/>
    <x v="3"/>
    <m/>
    <m/>
    <m/>
    <m/>
    <m/>
    <m/>
  </r>
  <r>
    <x v="6"/>
    <d v="2024-01-09T00:00:00"/>
    <s v="Tampa Bay Lightning"/>
    <n v="0.61599999999999999"/>
    <s v="Los Angeles Kings"/>
    <n v="0.38400000000000001"/>
    <s v="Playing At:  Tampa Bay Lightning   Home"/>
    <n v="1"/>
    <x v="3"/>
    <m/>
    <m/>
    <m/>
    <m/>
    <m/>
    <m/>
  </r>
  <r>
    <x v="6"/>
    <d v="2024-01-09T00:00:00"/>
    <s v="Nashville Predators"/>
    <n v="0.60799999999999998"/>
    <s v="Anaheim Ducks"/>
    <n v="0.39200000000000002"/>
    <s v="Playing At:  Nashville Predators   Home"/>
    <n v="0"/>
    <x v="3"/>
    <m/>
    <m/>
    <m/>
    <m/>
    <m/>
    <m/>
  </r>
  <r>
    <x v="6"/>
    <d v="2024-01-09T00:00:00"/>
    <s v="St. Louis Blues"/>
    <n v="0.59199999999999997"/>
    <s v="Florida Panthers"/>
    <n v="0.40799999999999997"/>
    <s v="Playing At:  St. Louis Blues   Home"/>
    <n v="0"/>
    <x v="4"/>
    <m/>
    <m/>
    <m/>
    <m/>
    <m/>
    <m/>
  </r>
  <r>
    <x v="6"/>
    <d v="2024-01-09T00:00:00"/>
    <s v="New York Islanders"/>
    <n v="0.58199999999999996"/>
    <s v="Vancouver Canucks"/>
    <n v="0.41799999999999998"/>
    <s v="Playing At:  New York Islanders   Home"/>
    <n v="0"/>
    <x v="4"/>
    <m/>
    <m/>
    <m/>
    <m/>
    <m/>
    <m/>
  </r>
  <r>
    <x v="6"/>
    <d v="2024-01-09T00:00:00"/>
    <s v="Calgary Flames"/>
    <n v="0.56799999999999995"/>
    <s v="Ottawa Senators"/>
    <n v="0.432"/>
    <s v="Playing At:  Calgary Flames   Home"/>
    <n v="1"/>
    <x v="4"/>
    <m/>
    <m/>
    <m/>
    <m/>
    <m/>
    <m/>
  </r>
  <r>
    <x v="6"/>
    <d v="2024-01-09T00:00:00"/>
    <s v="Seattle Kraken"/>
    <n v="0.55000000000000004"/>
    <s v="Buffalo Sabres"/>
    <n v="0.45"/>
    <s v="Playing At:  Buffalo Sabres   Home"/>
    <n v="1"/>
    <x v="4"/>
    <m/>
    <m/>
    <m/>
    <m/>
    <m/>
    <m/>
  </r>
  <r>
    <x v="6"/>
    <d v="2024-01-10T00:00:00"/>
    <s v="Dallas Stars"/>
    <n v="0.67200000000000004"/>
    <s v="Minnesota Wild"/>
    <n v="0.32800000000000001"/>
    <s v="Playing At:  Dallas Stars   Home"/>
    <n v="1"/>
    <x v="3"/>
    <m/>
    <m/>
    <m/>
    <m/>
    <m/>
    <m/>
  </r>
  <r>
    <x v="6"/>
    <d v="2024-01-10T00:00:00"/>
    <s v="Montreal Canadiens"/>
    <n v="0.628"/>
    <s v="Philadelphia Flyers"/>
    <n v="0.372"/>
    <s v="Playing At:  Philadelphia Flyers   Home"/>
    <n v="0"/>
    <x v="3"/>
    <m/>
    <m/>
    <m/>
    <m/>
    <m/>
    <m/>
  </r>
  <r>
    <x v="6"/>
    <d v="2024-01-10T00:00:00"/>
    <s v="Colorado Avalanche"/>
    <n v="0.59"/>
    <s v="Vegas Golden Knights"/>
    <n v="0.41"/>
    <s v="Playing At:  Colorado Avalanche   Home"/>
    <n v="1"/>
    <x v="4"/>
    <m/>
    <m/>
    <m/>
    <m/>
    <m/>
    <m/>
  </r>
  <r>
    <x v="6"/>
    <d v="2024-01-11T00:00:00"/>
    <s v="Carolina Hurricanes"/>
    <n v="0.72799999999999998"/>
    <s v="Anaheim Ducks"/>
    <n v="0.27200000000000002"/>
    <s v="Playing At:  Carolina Hurricanes   Home"/>
    <n v="1"/>
    <x v="2"/>
    <m/>
    <m/>
    <m/>
    <m/>
    <m/>
    <m/>
  </r>
  <r>
    <x v="6"/>
    <d v="2024-01-11T00:00:00"/>
    <s v="Winnipeg Jets"/>
    <n v="0.67200000000000004"/>
    <s v="Chicago Blackhawks"/>
    <n v="0.32800000000000001"/>
    <s v="Playing At:  Winnipeg Jets   Home"/>
    <n v="1"/>
    <x v="3"/>
    <m/>
    <m/>
    <m/>
    <m/>
    <m/>
    <m/>
  </r>
  <r>
    <x v="6"/>
    <d v="2024-01-11T00:00:00"/>
    <s v="Florida Panthers"/>
    <n v="0.67"/>
    <s v="Los Angeles Kings"/>
    <n v="0.33"/>
    <s v="Playing At:  Florida Panthers   Home"/>
    <n v="1"/>
    <x v="3"/>
    <m/>
    <m/>
    <m/>
    <m/>
    <m/>
    <m/>
  </r>
  <r>
    <x v="6"/>
    <d v="2024-01-11T00:00:00"/>
    <s v="Edmonton Oilers"/>
    <n v="0.66400000000000003"/>
    <s v="Detroit Red Wings"/>
    <n v="0.33600000000000002"/>
    <s v="Playing At:  Detroit Red Wings   Home"/>
    <n v="1"/>
    <x v="3"/>
    <m/>
    <m/>
    <m/>
    <m/>
    <m/>
    <m/>
  </r>
  <r>
    <x v="6"/>
    <d v="2024-01-11T00:00:00"/>
    <s v="San Jose Sharks"/>
    <n v="0.61199999999999999"/>
    <s v="Montreal Canadiens"/>
    <n v="0.38800000000000001"/>
    <s v="Playing At:  Montreal Canadiens   Home"/>
    <n v="1"/>
    <x v="3"/>
    <m/>
    <m/>
    <m/>
    <m/>
    <m/>
    <m/>
  </r>
  <r>
    <x v="6"/>
    <d v="2024-01-11T00:00:00"/>
    <s v="Pittsburgh Penguins"/>
    <n v="0.61"/>
    <s v="Vancouver Canucks"/>
    <n v="0.39"/>
    <s v="Playing At:  Pittsburgh Penguins   Home"/>
    <n v="1"/>
    <x v="3"/>
    <m/>
    <m/>
    <m/>
    <m/>
    <m/>
    <m/>
  </r>
  <r>
    <x v="6"/>
    <d v="2024-01-11T00:00:00"/>
    <s v="Tampa Bay Lightning"/>
    <n v="0.60599999999999998"/>
    <s v="New Jersey Devils"/>
    <n v="0.39400000000000002"/>
    <s v="Playing At:  Tampa Bay Lightning   Home"/>
    <n v="1"/>
    <x v="3"/>
    <m/>
    <m/>
    <m/>
    <m/>
    <m/>
    <m/>
  </r>
  <r>
    <x v="6"/>
    <d v="2024-01-11T00:00:00"/>
    <s v="Seattle Kraken"/>
    <n v="0.55800000000000005"/>
    <s v="Washington Capitals"/>
    <n v="0.442"/>
    <s v="Playing At:  Washington Capitals   Home"/>
    <n v="1"/>
    <x v="4"/>
    <m/>
    <m/>
    <m/>
    <m/>
    <m/>
    <m/>
  </r>
  <r>
    <x v="6"/>
    <d v="2024-01-11T00:00:00"/>
    <s v="New York Islanders"/>
    <n v="0.55600000000000005"/>
    <s v="Toronto Maple Leafs"/>
    <n v="0.44400000000000001"/>
    <s v="Playing At:  New York Islanders   Home"/>
    <n v="1"/>
    <x v="4"/>
    <m/>
    <m/>
    <m/>
    <m/>
    <m/>
    <m/>
  </r>
  <r>
    <x v="6"/>
    <d v="2024-01-11T00:00:00"/>
    <s v="Ottawa Senators"/>
    <n v="0.53600000000000003"/>
    <s v="Buffalo Sabres"/>
    <n v="0.46400000000000002"/>
    <s v="Playing At:  Buffalo Sabres   Home"/>
    <n v="1"/>
    <x v="4"/>
    <m/>
    <m/>
    <m/>
    <m/>
    <m/>
    <m/>
  </r>
  <r>
    <x v="6"/>
    <d v="2024-01-11T00:00:00"/>
    <s v="Arizona Coyotes"/>
    <n v="0.53400000000000003"/>
    <s v="Calgary Flames"/>
    <n v="0.46600000000000003"/>
    <s v="Playing At:  Arizona Coyotes   Home"/>
    <n v="1"/>
    <x v="4"/>
    <m/>
    <m/>
    <m/>
    <m/>
    <m/>
    <m/>
  </r>
  <r>
    <x v="6"/>
    <d v="2024-01-11T00:00:00"/>
    <s v="New York Rangers"/>
    <n v="0.53400000000000003"/>
    <s v="St. Louis Blues"/>
    <n v="0.46600000000000003"/>
    <s v="Playing At:  St. Louis Blues   Home"/>
    <n v="1"/>
    <x v="4"/>
    <m/>
    <m/>
    <m/>
    <m/>
    <m/>
    <m/>
  </r>
  <r>
    <x v="6"/>
    <d v="2024-01-11T00:00:00"/>
    <s v="Vegas Golden Knights"/>
    <n v="0.50600000000000001"/>
    <s v="Boston Bruins"/>
    <n v="0.49399999999999999"/>
    <s v="Playing At:  Vegas Golden Knights   Home"/>
    <n v="1"/>
    <x v="4"/>
    <m/>
    <m/>
    <m/>
    <m/>
    <m/>
    <m/>
  </r>
  <r>
    <x v="7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5" firstHeaderRow="0" firstDataRow="1" firstDataCol="1"/>
  <pivotFields count="15">
    <pivotField numFmtId="14" showAll="0"/>
    <pivotField showAll="0"/>
    <pivotField numFmtId="10" showAll="0"/>
    <pivotField showAll="0"/>
    <pivotField numFmtId="10" showAll="0"/>
    <pivotField showAll="0"/>
    <pivotField showAll="0"/>
    <pivotField axis="axisRow" showAll="0" sortType="descending">
      <items count="8">
        <item x="6"/>
        <item x="0"/>
        <item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O11" firstHeaderRow="0" firstDataRow="1" firstDataCol="1"/>
  <pivotFields count="16">
    <pivotField axis="axisRow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C14" sqref="C14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  <col min="13" max="13" width="12.36328125" bestFit="1" customWidth="1"/>
    <col min="14" max="14" width="14.81640625" bestFit="1" customWidth="1"/>
    <col min="15" max="15" width="12.453125" bestFit="1" customWidth="1"/>
    <col min="16" max="16" width="15.453125" bestFit="1" customWidth="1"/>
  </cols>
  <sheetData>
    <row r="1" spans="1:16" x14ac:dyDescent="0.35">
      <c r="A1" s="3" t="s">
        <v>94</v>
      </c>
      <c r="B1" t="s">
        <v>100</v>
      </c>
    </row>
    <row r="3" spans="1:16" x14ac:dyDescent="0.35">
      <c r="A3" s="3" t="s">
        <v>56</v>
      </c>
      <c r="B3" t="s">
        <v>58</v>
      </c>
      <c r="C3" t="s">
        <v>59</v>
      </c>
      <c r="D3" t="s">
        <v>60</v>
      </c>
      <c r="F3" t="s">
        <v>75</v>
      </c>
      <c r="M3" s="3" t="s">
        <v>56</v>
      </c>
      <c r="N3" t="s">
        <v>58</v>
      </c>
      <c r="O3" t="s">
        <v>59</v>
      </c>
    </row>
    <row r="4" spans="1:16" x14ac:dyDescent="0.35">
      <c r="A4" s="4" t="s">
        <v>66</v>
      </c>
      <c r="B4" s="9">
        <v>3</v>
      </c>
      <c r="C4" s="9">
        <v>2</v>
      </c>
      <c r="D4" s="7">
        <f>C4/B4</f>
        <v>0.66666666666666663</v>
      </c>
      <c r="F4">
        <f>SUM(B4:B6)</f>
        <v>68</v>
      </c>
      <c r="M4" s="4" t="s">
        <v>95</v>
      </c>
      <c r="N4" s="9">
        <v>24</v>
      </c>
      <c r="O4" s="9">
        <v>18</v>
      </c>
      <c r="P4" s="5">
        <f>O4/N4</f>
        <v>0.75</v>
      </c>
    </row>
    <row r="5" spans="1:16" x14ac:dyDescent="0.35">
      <c r="A5" s="4" t="s">
        <v>52</v>
      </c>
      <c r="B5" s="9">
        <v>13</v>
      </c>
      <c r="C5" s="9">
        <v>11</v>
      </c>
      <c r="D5" s="7">
        <f t="shared" ref="D5:D9" si="0">C5/B5</f>
        <v>0.84615384615384615</v>
      </c>
      <c r="F5">
        <f>SUM(C4:C6)</f>
        <v>48</v>
      </c>
      <c r="M5" s="4" t="s">
        <v>96</v>
      </c>
      <c r="N5" s="9">
        <v>42</v>
      </c>
      <c r="O5" s="9">
        <v>24</v>
      </c>
      <c r="P5" s="5">
        <f t="shared" ref="P5:P10" si="1">O5/N5</f>
        <v>0.5714285714285714</v>
      </c>
    </row>
    <row r="6" spans="1:16" x14ac:dyDescent="0.35">
      <c r="A6" s="4" t="s">
        <v>53</v>
      </c>
      <c r="B6" s="9">
        <v>52</v>
      </c>
      <c r="C6" s="9">
        <v>35</v>
      </c>
      <c r="D6" s="7">
        <f t="shared" si="0"/>
        <v>0.67307692307692313</v>
      </c>
      <c r="F6" s="7">
        <f>F5/F4</f>
        <v>0.70588235294117652</v>
      </c>
      <c r="M6" s="4" t="s">
        <v>97</v>
      </c>
      <c r="N6" s="9">
        <v>10</v>
      </c>
      <c r="O6" s="9">
        <v>5</v>
      </c>
      <c r="P6" s="5">
        <f t="shared" si="1"/>
        <v>0.5</v>
      </c>
    </row>
    <row r="7" spans="1:16" x14ac:dyDescent="0.35">
      <c r="A7" s="4" t="s">
        <v>54</v>
      </c>
      <c r="B7" s="9">
        <v>97</v>
      </c>
      <c r="C7" s="9">
        <v>55</v>
      </c>
      <c r="D7" s="7">
        <f t="shared" si="0"/>
        <v>0.5670103092783505</v>
      </c>
      <c r="F7" t="s">
        <v>76</v>
      </c>
      <c r="M7" s="4" t="s">
        <v>98</v>
      </c>
      <c r="N7" s="9">
        <v>30</v>
      </c>
      <c r="O7" s="9">
        <v>16</v>
      </c>
      <c r="P7" s="5">
        <f t="shared" si="1"/>
        <v>0.53333333333333333</v>
      </c>
    </row>
    <row r="8" spans="1:16" x14ac:dyDescent="0.35">
      <c r="A8" s="4" t="s">
        <v>55</v>
      </c>
      <c r="B8" s="9">
        <v>77</v>
      </c>
      <c r="C8" s="9">
        <v>45</v>
      </c>
      <c r="D8" s="7">
        <f t="shared" si="0"/>
        <v>0.58441558441558439</v>
      </c>
      <c r="F8">
        <f>SUM(B7:B8)</f>
        <v>174</v>
      </c>
      <c r="M8" s="4" t="s">
        <v>99</v>
      </c>
      <c r="N8" s="9">
        <v>50</v>
      </c>
      <c r="O8" s="9">
        <v>31</v>
      </c>
      <c r="P8" s="5">
        <f t="shared" si="1"/>
        <v>0.62</v>
      </c>
    </row>
    <row r="9" spans="1:16" x14ac:dyDescent="0.35">
      <c r="A9" s="4" t="s">
        <v>57</v>
      </c>
      <c r="B9" s="9">
        <v>242</v>
      </c>
      <c r="C9" s="9">
        <v>148</v>
      </c>
      <c r="D9" s="7">
        <f t="shared" si="0"/>
        <v>0.61157024793388426</v>
      </c>
      <c r="F9">
        <f>SUM(C7:C8)</f>
        <v>100</v>
      </c>
      <c r="M9" s="4" t="s">
        <v>101</v>
      </c>
      <c r="N9" s="9">
        <v>61</v>
      </c>
      <c r="O9" s="9">
        <v>34</v>
      </c>
      <c r="P9" s="5">
        <f t="shared" si="1"/>
        <v>0.55737704918032782</v>
      </c>
    </row>
    <row r="10" spans="1:16" x14ac:dyDescent="0.35">
      <c r="D10" s="5"/>
      <c r="F10" s="7">
        <f>F9/F8</f>
        <v>0.57471264367816088</v>
      </c>
      <c r="M10" s="4" t="s">
        <v>102</v>
      </c>
      <c r="N10" s="9">
        <v>26</v>
      </c>
      <c r="O10" s="9">
        <v>21</v>
      </c>
      <c r="P10" s="5">
        <f t="shared" si="1"/>
        <v>0.80769230769230771</v>
      </c>
    </row>
    <row r="11" spans="1:16" x14ac:dyDescent="0.35">
      <c r="M11" s="4" t="s">
        <v>57</v>
      </c>
      <c r="N11" s="9">
        <v>243</v>
      </c>
      <c r="O11" s="9">
        <v>149</v>
      </c>
    </row>
    <row r="17" spans="1:3" x14ac:dyDescent="0.35">
      <c r="A17" s="3" t="s">
        <v>56</v>
      </c>
      <c r="B17" t="s">
        <v>88</v>
      </c>
      <c r="C17" t="s">
        <v>89</v>
      </c>
    </row>
    <row r="18" spans="1:3" x14ac:dyDescent="0.35">
      <c r="A18" s="4" t="s">
        <v>92</v>
      </c>
      <c r="B18" s="6"/>
      <c r="C18" s="6"/>
    </row>
    <row r="19" spans="1:3" x14ac:dyDescent="0.35">
      <c r="A19" s="4" t="s">
        <v>66</v>
      </c>
      <c r="B19" s="6"/>
      <c r="C19" s="6"/>
    </row>
    <row r="20" spans="1:3" x14ac:dyDescent="0.35">
      <c r="A20" s="4" t="s">
        <v>103</v>
      </c>
      <c r="B20" s="6"/>
      <c r="C20" s="6"/>
    </row>
    <row r="21" spans="1:3" x14ac:dyDescent="0.35">
      <c r="A21" s="4" t="s">
        <v>52</v>
      </c>
      <c r="B21" s="6">
        <v>0.66666666666666663</v>
      </c>
      <c r="C21" s="6">
        <v>1.6666666666666667</v>
      </c>
    </row>
    <row r="22" spans="1:3" x14ac:dyDescent="0.35">
      <c r="A22" s="4" t="s">
        <v>53</v>
      </c>
      <c r="B22" s="6">
        <v>1.5294117647058822</v>
      </c>
      <c r="C22" s="6">
        <v>1.411764705882353</v>
      </c>
    </row>
    <row r="23" spans="1:3" x14ac:dyDescent="0.35">
      <c r="A23" s="4" t="s">
        <v>54</v>
      </c>
      <c r="B23" s="6">
        <v>0.95833333333333337</v>
      </c>
      <c r="C23" s="6">
        <v>1.5</v>
      </c>
    </row>
    <row r="24" spans="1:3" x14ac:dyDescent="0.35">
      <c r="A24" s="4" t="s">
        <v>55</v>
      </c>
      <c r="B24" s="6">
        <v>1.4210526315789473</v>
      </c>
      <c r="C24" s="6">
        <v>1.5263157894736843</v>
      </c>
    </row>
    <row r="25" spans="1:3" x14ac:dyDescent="0.35">
      <c r="A25" s="4" t="s">
        <v>57</v>
      </c>
      <c r="B25" s="6">
        <v>1.2380952380952381</v>
      </c>
      <c r="C25" s="6">
        <v>1.4920634920634921</v>
      </c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4"/>
  <sheetViews>
    <sheetView topLeftCell="A221" zoomScale="80" zoomScaleNormal="80" workbookViewId="0">
      <selection activeCell="F247" sqref="F247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3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3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99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93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99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99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99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91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99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99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99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99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99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101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101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101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101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91</v>
      </c>
      <c r="H161">
        <v>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101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101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101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101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101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101</v>
      </c>
      <c r="B167" s="1">
        <v>45292</v>
      </c>
      <c r="C167" t="s">
        <v>31</v>
      </c>
      <c r="D167" s="8">
        <v>0.53</v>
      </c>
      <c r="E167" t="s">
        <v>25</v>
      </c>
      <c r="F167" s="8">
        <v>0.47</v>
      </c>
      <c r="G167" t="s">
        <v>26</v>
      </c>
      <c r="H167">
        <v>0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101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101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101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101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101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101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101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101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101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101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101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101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101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101</v>
      </c>
      <c r="B181" s="1">
        <v>45294</v>
      </c>
      <c r="C181" t="s">
        <v>21</v>
      </c>
      <c r="D181" s="8">
        <v>0.76</v>
      </c>
      <c r="E181" t="s">
        <v>19</v>
      </c>
      <c r="F181" s="8">
        <v>0.24</v>
      </c>
      <c r="G181" t="s">
        <v>20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101</v>
      </c>
      <c r="B182" s="1">
        <v>45294</v>
      </c>
      <c r="C182" t="s">
        <v>13</v>
      </c>
      <c r="D182" s="8">
        <v>0.63</v>
      </c>
      <c r="E182" t="s">
        <v>28</v>
      </c>
      <c r="F182" s="8">
        <v>0.37</v>
      </c>
      <c r="G182" t="s">
        <v>29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35">
      <c r="A183" t="s">
        <v>101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35">
      <c r="A184" t="s">
        <v>101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35">
      <c r="A185" t="s">
        <v>101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101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101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101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101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101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101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101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101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101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101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101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35">
      <c r="A197" t="s">
        <v>101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35">
      <c r="A198" t="s">
        <v>101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101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35">
      <c r="A200" t="s">
        <v>101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101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35">
      <c r="A202" t="s">
        <v>101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35">
      <c r="A203" t="s">
        <v>101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35">
      <c r="A204" t="s">
        <v>101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35">
      <c r="A205" t="s">
        <v>101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35">
      <c r="A206" t="s">
        <v>101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35">
      <c r="A207" t="s">
        <v>101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35">
      <c r="A208" t="s">
        <v>101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101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101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35">
      <c r="A211" t="s">
        <v>101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35">
      <c r="A212" t="s">
        <v>101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35">
      <c r="A213" t="s">
        <v>101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35">
      <c r="A214" t="s">
        <v>101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35">
      <c r="A215" t="s">
        <v>101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35">
      <c r="A216" t="s">
        <v>101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35">
      <c r="A217" t="s">
        <v>101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35">
      <c r="A218" t="s">
        <v>101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35">
      <c r="A219" t="s">
        <v>102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35">
      <c r="A220" t="s">
        <v>102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35">
      <c r="A221" t="s">
        <v>102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35">
      <c r="A222" t="s">
        <v>102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35">
      <c r="A223" t="s">
        <v>102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91</v>
      </c>
      <c r="H223">
        <v>1</v>
      </c>
      <c r="I223" t="str" cm="1">
        <f t="array" ref="I223">_xlfn.IFS(D223 &gt;= 0.85, "85 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35">
      <c r="A224" t="s">
        <v>102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35">
      <c r="A225" t="s">
        <v>102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35">
      <c r="A226" t="s">
        <v>102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35">
      <c r="A227" t="s">
        <v>102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35">
      <c r="A228" t="s">
        <v>102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35">
      <c r="A229" t="s">
        <v>102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35">
      <c r="A230" t="s">
        <v>102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35">
      <c r="A231" t="s">
        <v>102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35">
      <c r="A232" t="s">
        <v>102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35">
      <c r="A233" t="s">
        <v>102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35">
      <c r="A234" t="s">
        <v>102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93</v>
      </c>
      <c r="H234">
        <v>1</v>
      </c>
      <c r="I234" t="str" cm="1">
        <f t="array" ref="I234">_xlfn.IFS(D234 &gt;= 0.85, "85 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35">
      <c r="A235" t="s">
        <v>102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35">
      <c r="A236" t="s">
        <v>102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35">
      <c r="A237" t="s">
        <v>102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1</v>
      </c>
      <c r="I237" t="str" cm="1">
        <f t="array" ref="I237">_xlfn.IFS(D237 &gt;= 0.85, "85 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35">
      <c r="A238" t="s">
        <v>102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91</v>
      </c>
      <c r="H238">
        <v>1</v>
      </c>
      <c r="I238" t="str" cm="1">
        <f t="array" ref="I238">_xlfn.IFS(D238 &gt;= 0.85, "85 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35">
      <c r="A239" t="s">
        <v>102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35">
      <c r="A240" t="s">
        <v>102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35">
      <c r="A241" t="s">
        <v>102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1</v>
      </c>
      <c r="I241" t="str" cm="1">
        <f t="array" ref="I241">_xlfn.IFS(D241 &gt;= 0.85, "85 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35">
      <c r="A242" t="s">
        <v>102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1</v>
      </c>
      <c r="I242" t="str" cm="1">
        <f t="array" ref="I242">_xlfn.IFS(D242 &gt;= 0.85, "85 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35">
      <c r="A243" t="s">
        <v>102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1</v>
      </c>
      <c r="I243" t="str" cm="1">
        <f t="array" ref="I243">_xlfn.IFS(D243 &gt;= 0.85, "85 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35">
      <c r="A244" t="s">
        <v>102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 &lt;", AND(D244 &gt;=0.8, D244 &lt; 0.85), "80-85", AND(D244 &gt;= 0.7, D244 &lt; 0.8), "70-80", AND(D244 &gt;= 0.6, D244 &lt; 0.7),  "60-70", AND(D244 &gt;= 0.5, D244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2024-01-11T12:06:38Z</dcterms:modified>
</cp:coreProperties>
</file>