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6A675601-F3E1-4D4C-9429-3446734F9C0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<sst xmlns="http://schemas.openxmlformats.org/spreadsheetml/2006/main" count="3668" uniqueCount="109">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</sst>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5.354329513888" createdVersion="8" refreshedVersion="8" minRefreshableVersion="3" recordCount="72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6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m/>
      </sharedItems>
    </cacheField>
    <cacheField name="Date" numFmtId="0">
      <sharedItems containsNonDate="0" containsDate="1" containsString="0" containsBlank="1" minDate="2023-12-09T00:00:00" maxDate="2024-03-25T00:00:00" count="10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7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1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1"/>
  </r>
  <r>
    <x v="14"/>
    <x v="99"/>
    <s v="Winnipeg Jets"/>
    <x v="113"/>
    <s v="Washington Capitals"/>
    <n v="0.38679999999999998"/>
    <s v="Playing At:  Washington Capitals   Home"/>
    <x v="2"/>
    <n v="1"/>
  </r>
  <r>
    <x v="14"/>
    <x v="99"/>
    <s v="Carolina Hurricanes"/>
    <x v="654"/>
    <s v="Toronto Maple Leafs"/>
    <n v="0.41220000000000001"/>
    <s v="Playing At:  Carolina Hurricanes   Home"/>
    <x v="3"/>
    <n v="0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0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m/>
    <x v="65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axis="axisPage" multipleItemSelectionAllowed="1" showAll="0">
      <items count="972">
        <item x="658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x="314"/>
        <item m="1" x="965"/>
        <item m="1" x="966"/>
        <item m="1" x="967"/>
        <item m="1" x="968"/>
        <item m="1" x="969"/>
        <item x="9"/>
        <item m="1" x="97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61"/>
        <item m="1" x="66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59"/>
        <item m="1" x="66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16" sqref="B16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552</v>
      </c>
      <c r="F6" s="5">
        <f>SUM(B6:B9)</f>
        <v>174</v>
      </c>
      <c r="G6" s="11">
        <f>SUM(B6:B8)</f>
        <v>99</v>
      </c>
      <c r="H6" s="9">
        <f>SUM(B6:B7)</f>
        <v>28</v>
      </c>
    </row>
    <row r="7" spans="1:8" x14ac:dyDescent="0.35">
      <c r="A7" s="3" t="s">
        <v>50</v>
      </c>
      <c r="B7" s="19">
        <v>21</v>
      </c>
      <c r="C7" s="19">
        <v>20</v>
      </c>
      <c r="D7" s="4">
        <f t="shared" ref="D7:D13" si="0">C7/B7</f>
        <v>0.95238095238095233</v>
      </c>
      <c r="E7" s="7">
        <f>SUM(C10:C12)</f>
        <v>303</v>
      </c>
      <c r="F7" s="5">
        <f>SUM(C6:C9)</f>
        <v>129</v>
      </c>
      <c r="G7" s="11">
        <f>SUM(C6:C8)</f>
        <v>76</v>
      </c>
      <c r="H7" s="9">
        <f>SUM(C6:C7)</f>
        <v>27</v>
      </c>
    </row>
    <row r="8" spans="1:8" x14ac:dyDescent="0.35">
      <c r="A8" s="3" t="s">
        <v>93</v>
      </c>
      <c r="B8" s="19">
        <v>71</v>
      </c>
      <c r="C8" s="19">
        <v>49</v>
      </c>
      <c r="D8" s="4">
        <f t="shared" si="0"/>
        <v>0.6901408450704225</v>
      </c>
      <c r="E8" s="8">
        <f>E7/E6</f>
        <v>0.54891304347826086</v>
      </c>
      <c r="F8" s="6">
        <f>F7/F6</f>
        <v>0.74137931034482762</v>
      </c>
      <c r="G8" s="12">
        <f>G7/G6</f>
        <v>0.76767676767676762</v>
      </c>
      <c r="H8" s="10">
        <f>H7/H6</f>
        <v>0.9642857142857143</v>
      </c>
    </row>
    <row r="9" spans="1:8" x14ac:dyDescent="0.3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250</v>
      </c>
      <c r="C10" s="19">
        <v>152</v>
      </c>
      <c r="D10" s="4">
        <f t="shared" si="0"/>
        <v>0.60799999999999998</v>
      </c>
      <c r="E10" s="8">
        <f>E6/$B$13</f>
        <v>0.76033057851239672</v>
      </c>
      <c r="F10" s="6">
        <f>F6/$B$13</f>
        <v>0.23966942148760331</v>
      </c>
      <c r="G10" s="12">
        <f t="shared" ref="G10:H10" si="1">G6/$B$13</f>
        <v>0.13636363636363635</v>
      </c>
      <c r="H10" s="10">
        <f t="shared" si="1"/>
        <v>3.8567493112947659E-2</v>
      </c>
    </row>
    <row r="11" spans="1:8" x14ac:dyDescent="0.35">
      <c r="A11" s="3" t="s">
        <v>84</v>
      </c>
      <c r="B11" s="19">
        <v>152</v>
      </c>
      <c r="C11" s="19">
        <v>78</v>
      </c>
      <c r="D11" s="4">
        <f t="shared" si="0"/>
        <v>0.51315789473684215</v>
      </c>
    </row>
    <row r="12" spans="1:8" x14ac:dyDescent="0.35">
      <c r="A12" s="3" t="s">
        <v>85</v>
      </c>
      <c r="B12" s="19">
        <v>150</v>
      </c>
      <c r="C12" s="19">
        <v>73</v>
      </c>
      <c r="D12" s="4">
        <f t="shared" si="0"/>
        <v>0.48666666666666669</v>
      </c>
    </row>
    <row r="13" spans="1:8" x14ac:dyDescent="0.35">
      <c r="A13" s="3" t="s">
        <v>53</v>
      </c>
      <c r="B13" s="19">
        <v>726</v>
      </c>
      <c r="C13" s="19">
        <v>432</v>
      </c>
      <c r="D13" s="4">
        <f t="shared" si="0"/>
        <v>0.5950413223140496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7"/>
  <sheetViews>
    <sheetView topLeftCell="A701" zoomScale="80" zoomScaleNormal="80" workbookViewId="0">
      <selection activeCell="I728" sqref="I728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3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3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3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3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3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3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3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3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3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3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3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3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3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3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3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3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3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3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3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3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3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3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3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3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3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3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3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3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3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3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3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3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3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3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3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3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3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3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3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3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3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3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3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3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3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3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3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3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3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3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3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3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3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3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3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3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3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3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3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3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1</v>
      </c>
    </row>
    <row r="721" spans="1:9" x14ac:dyDescent="0.3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3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1</v>
      </c>
    </row>
    <row r="723" spans="1:9" x14ac:dyDescent="0.3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1</v>
      </c>
    </row>
    <row r="724" spans="1:9" x14ac:dyDescent="0.3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0</v>
      </c>
    </row>
    <row r="725" spans="1:9" x14ac:dyDescent="0.3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3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0</v>
      </c>
    </row>
    <row r="727" spans="1:9" x14ac:dyDescent="0.3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2024-03-24T12:30:22Z</dcterms:modified>
</cp:coreProperties>
</file>