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7E3777ED-2B0F-4FD9-A80D-8A953C9B96E3}" xr6:coauthVersionLast="47" xr6:coauthVersionMax="47" xr10:uidLastSave="{00000000-0000-0000-0000-000000000000}"/>
  <bookViews>
    <workbookView xWindow="-105" yWindow="0" windowWidth="26010" windowHeight="20985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9" i="1" l="1"/>
  <c r="N90" i="1"/>
  <c r="N91" i="1"/>
  <c r="M89" i="1"/>
  <c r="M90" i="1"/>
  <c r="M91" i="1"/>
  <c r="J89" i="1" a="1"/>
  <c r="J89" i="1" s="1"/>
  <c r="J90" i="1" a="1"/>
  <c r="J90" i="1" s="1"/>
  <c r="J91" i="1" a="1"/>
  <c r="J91" i="1" s="1"/>
  <c r="N80" i="1" l="1"/>
  <c r="N81" i="1"/>
  <c r="N82" i="1"/>
  <c r="N83" i="1"/>
  <c r="N84" i="1"/>
  <c r="N85" i="1"/>
  <c r="N86" i="1"/>
  <c r="N87" i="1"/>
  <c r="N88" i="1"/>
  <c r="M78" i="1"/>
  <c r="M79" i="1"/>
  <c r="M80" i="1"/>
  <c r="M81" i="1"/>
  <c r="M82" i="1"/>
  <c r="M83" i="1"/>
  <c r="M84" i="1"/>
  <c r="M85" i="1"/>
  <c r="M86" i="1"/>
  <c r="M87" i="1"/>
  <c r="M88" i="1"/>
  <c r="N79" i="1"/>
  <c r="N78" i="1"/>
  <c r="J78" i="1" a="1"/>
  <c r="J78" i="1"/>
  <c r="J79" i="1" a="1"/>
  <c r="J79" i="1"/>
  <c r="J80" i="1" a="1"/>
  <c r="J80" i="1" s="1"/>
  <c r="J81" i="1" a="1"/>
  <c r="J81" i="1"/>
  <c r="J82" i="1" a="1"/>
  <c r="J82" i="1"/>
  <c r="J83" i="1" a="1"/>
  <c r="J83" i="1"/>
  <c r="J84" i="1" a="1"/>
  <c r="J84" i="1" s="1"/>
  <c r="J85" i="1" a="1"/>
  <c r="J85" i="1"/>
  <c r="J86" i="1" a="1"/>
  <c r="J86" i="1"/>
  <c r="J87" i="1" a="1"/>
  <c r="J87" i="1" s="1"/>
  <c r="J88" i="1" a="1"/>
  <c r="J88" i="1" s="1"/>
  <c r="N74" i="1"/>
  <c r="N75" i="1"/>
  <c r="N76" i="1"/>
  <c r="N77" i="1"/>
  <c r="N73" i="1"/>
  <c r="M74" i="1"/>
  <c r="M75" i="1"/>
  <c r="M76" i="1"/>
  <c r="M77" i="1"/>
  <c r="M73" i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F5" i="2"/>
  <c r="F4" i="2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F9" i="2"/>
  <c r="F8" i="2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22" i="1" a="1"/>
  <c r="J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<sst xmlns="http://schemas.openxmlformats.org/spreadsheetml/2006/main" count="332" uniqueCount="92">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</sst>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4" fontId="0" fillId="33" borderId="0" xfId="0" applyNumberFormat="1" applyFill="1"/>
    <xf numFmtId="0" fontId="0" fillId="33" borderId="0" xfId="0" applyFill="1"/>
    <xf numFmtId="10" fontId="0" fillId="33" borderId="0" xfId="0" applyNumberFormat="1" applyFill="1"/>
    <xf numFmtId="0" fontId="0" fillId="0" borderId="0" xfId="0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78.987060648149" createdVersion="8" refreshedVersion="8" minRefreshableVersion="3" recordCount="76" xr:uid="{BDF98BF0-8A81-4081-88AB-36B060A6E7CD}">
  <cacheSource type="worksheet">
    <worksheetSource ref="A1:N77" sheet="Predictions"/>
  </cacheSource>
  <cacheFields count="14">
    <cacheField name="Date" numFmtId="14">
      <sharedItems containsSemiMixedTypes="0" containsNonDate="0" containsDate="1" containsString="0" minDate="2023-12-09T00:00:00" maxDate="2023-12-19T00:00:00"/>
    </cacheField>
    <cacheField name="Winner" numFmtId="0">
      <sharedItems/>
    </cacheField>
    <cacheField name="GF Prediction" numFmtId="0">
      <sharedItems containsBlank="1" containsMixedTypes="1" containsNumber="1" containsInteger="1" minValue="3" maxValue="4"/>
    </cacheField>
    <cacheField name="Winner Probability" numFmtId="10">
      <sharedItems containsSemiMixedTypes="0" containsString="0" containsNumber="1" minValue="0.502" maxValue="0.876"/>
    </cacheField>
    <cacheField name="Loser" numFmtId="0">
      <sharedItems/>
    </cacheField>
    <cacheField name="GA Prediction" numFmtId="0">
      <sharedItems containsBlank="1" containsMixedTypes="1" containsNumber="1" containsInteger="1" minValue="2" maxValue="3"/>
    </cacheField>
    <cacheField name="Loser Probability" numFmtId="10">
      <sharedItems containsSemiMixedTypes="0" containsString="0" containsNumber="1" minValue="0.124" maxValue="0.498"/>
    </cacheField>
    <cacheField name="Site" numFmtId="0">
      <sharedItems/>
    </cacheField>
    <cacheField name="Model" numFmtId="0">
      <sharedItems containsSemiMixedTypes="0" containsString="0" containsNumber="1" containsInteger="1" minValue="0" maxValue="1"/>
    </cacheField>
    <cacheField name="Category" numFmtId="0">
      <sharedItems count="5">
        <s v="85 &lt;"/>
        <s v="80-85"/>
        <s v="70-80"/>
        <s v="60-70"/>
        <s v="50-60"/>
      </sharedItems>
    </cacheField>
    <cacheField name="GF Actual" numFmtId="0">
      <sharedItems containsBlank="1" containsMixedTypes="1" containsNumber="1" containsInteger="1" minValue="2" maxValue="4"/>
    </cacheField>
    <cacheField name="GA Actual" numFmtId="0">
      <sharedItems containsBlank="1" containsMixedTypes="1" containsNumber="1" containsInteger="1" minValue="2" maxValue="4"/>
    </cacheField>
    <cacheField name="GF ABS Error" numFmtId="0">
      <sharedItems containsBlank="1" containsMixedTypes="1" containsNumber="1" containsInteger="1" minValue="0" maxValue="1"/>
    </cacheField>
    <cacheField name="GA ABS Error" numFmtId="0">
      <sharedItems containsBlank="1"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0.368018518522" createdVersion="8" refreshedVersion="8" minRefreshableVersion="3" recordCount="88" xr:uid="{844E4652-D6A0-4396-B3FA-9A4199B49072}">
  <cacheSource type="worksheet">
    <worksheetSource ref="A1:N1048576" sheet="Predictions"/>
  </cacheSource>
  <cacheFields count="15">
    <cacheField name="Date" numFmtId="0">
      <sharedItems containsNonDate="0" containsDate="1" containsString="0" containsBlank="1" minDate="2023-12-09T00:00:00" maxDate="2023-12-20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1" maxValue="6"/>
    </cacheField>
    <cacheField name="GA Actual" numFmtId="0">
      <sharedItems containsBlank="1" containsMixedTypes="1" containsNumber="1" containsInteger="1" minValue="1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m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3"/>
    <n v="0.58599999999999997"/>
    <s v="Calgary Flames"/>
    <n v="3"/>
    <n v="0.41399999999999998"/>
    <s v="Playing At:  Calgary Flames   Home"/>
    <n v="1"/>
    <x v="4"/>
    <n v="3"/>
    <n v="2"/>
    <n v="0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m/>
    <m/>
    <m/>
    <m/>
    <m/>
    <m/>
    <m/>
    <m/>
    <m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74DBBF-D7BE-4FA8-9762-D31395D1F75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3" firstHeaderRow="0" firstDataRow="1" firstDataCol="1"/>
  <pivotFields count="14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DC215-C76E-466F-8429-1264AA851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15"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7">
        <item h="1"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9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3"/>
  <sheetViews>
    <sheetView workbookViewId="0">
      <selection activeCell="C28" sqref="C28"/>
    </sheetView>
  </sheetViews>
  <sheetFormatPr defaultRowHeight="15" x14ac:dyDescent="0.25"/>
  <cols>
    <col min="1" max="1" width="13.140625" bestFit="1" customWidth="1"/>
    <col min="2" max="2" width="22.42578125" bestFit="1" customWidth="1"/>
    <col min="3" max="3" width="22.7109375" bestFit="1" customWidth="1"/>
    <col min="4" max="4" width="15.28515625" bestFit="1" customWidth="1"/>
    <col min="6" max="6" width="13.140625" bestFit="1" customWidth="1"/>
  </cols>
  <sheetData>
    <row r="3" spans="1: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25">
      <c r="A4" s="4" t="s">
        <v>66</v>
      </c>
      <c r="B4" s="11">
        <v>3</v>
      </c>
      <c r="C4" s="11">
        <v>2</v>
      </c>
      <c r="D4" s="5">
        <f>C4/B4</f>
        <v>0.66666666666666663</v>
      </c>
      <c r="F4">
        <f>SUM(B4:B6)</f>
        <v>29</v>
      </c>
    </row>
    <row r="5" spans="1:6" x14ac:dyDescent="0.25">
      <c r="A5" s="4" t="s">
        <v>52</v>
      </c>
      <c r="B5" s="11">
        <v>7</v>
      </c>
      <c r="C5" s="11">
        <v>5</v>
      </c>
      <c r="D5" s="5">
        <f t="shared" ref="D5:D9" si="0">C5/B5</f>
        <v>0.7142857142857143</v>
      </c>
      <c r="F5">
        <f>SUM(C4:C6)</f>
        <v>19</v>
      </c>
    </row>
    <row r="6" spans="1:6" x14ac:dyDescent="0.25">
      <c r="A6" s="4" t="s">
        <v>53</v>
      </c>
      <c r="B6" s="11">
        <v>19</v>
      </c>
      <c r="C6" s="11">
        <v>12</v>
      </c>
      <c r="D6" s="5">
        <f t="shared" si="0"/>
        <v>0.63157894736842102</v>
      </c>
      <c r="F6" s="5">
        <f>F5/F4</f>
        <v>0.65517241379310343</v>
      </c>
    </row>
    <row r="7" spans="1:6" x14ac:dyDescent="0.25">
      <c r="A7" s="4" t="s">
        <v>54</v>
      </c>
      <c r="B7" s="11">
        <v>28</v>
      </c>
      <c r="C7" s="11">
        <v>15</v>
      </c>
      <c r="D7" s="5">
        <f t="shared" si="0"/>
        <v>0.5357142857142857</v>
      </c>
      <c r="F7" t="s">
        <v>76</v>
      </c>
    </row>
    <row r="8" spans="1:6" x14ac:dyDescent="0.25">
      <c r="A8" s="4" t="s">
        <v>55</v>
      </c>
      <c r="B8" s="11">
        <v>30</v>
      </c>
      <c r="C8" s="11">
        <v>16</v>
      </c>
      <c r="D8" s="5">
        <f t="shared" si="0"/>
        <v>0.53333333333333333</v>
      </c>
      <c r="F8">
        <f>SUM(B7:B8)</f>
        <v>58</v>
      </c>
    </row>
    <row r="9" spans="1:6" x14ac:dyDescent="0.25">
      <c r="A9" s="4" t="s">
        <v>57</v>
      </c>
      <c r="B9" s="11">
        <v>87</v>
      </c>
      <c r="C9" s="11">
        <v>50</v>
      </c>
      <c r="D9" s="5">
        <f t="shared" si="0"/>
        <v>0.57471264367816088</v>
      </c>
      <c r="F9">
        <f>SUM(C7:C8)</f>
        <v>31</v>
      </c>
    </row>
    <row r="10" spans="1:6" x14ac:dyDescent="0.25">
      <c r="D10" s="5"/>
      <c r="F10" s="5">
        <f>F9/F8</f>
        <v>0.53448275862068961</v>
      </c>
    </row>
    <row r="17" spans="1:3" x14ac:dyDescent="0.25">
      <c r="A17" s="3" t="s">
        <v>56</v>
      </c>
      <c r="B17" t="s">
        <v>88</v>
      </c>
      <c r="C17" t="s">
        <v>89</v>
      </c>
    </row>
    <row r="18" spans="1:3" x14ac:dyDescent="0.25">
      <c r="A18" s="4" t="s">
        <v>66</v>
      </c>
      <c r="B18" s="6"/>
      <c r="C18" s="6"/>
    </row>
    <row r="19" spans="1:3" x14ac:dyDescent="0.25">
      <c r="A19" s="4" t="s">
        <v>52</v>
      </c>
      <c r="B19" s="6"/>
      <c r="C19" s="6"/>
    </row>
    <row r="20" spans="1:3" x14ac:dyDescent="0.25">
      <c r="A20" s="4" t="s">
        <v>53</v>
      </c>
      <c r="B20" s="6">
        <v>1</v>
      </c>
      <c r="C20" s="6">
        <v>0</v>
      </c>
    </row>
    <row r="21" spans="1:3" x14ac:dyDescent="0.25">
      <c r="A21" s="4" t="s">
        <v>54</v>
      </c>
      <c r="B21" s="6">
        <v>0</v>
      </c>
      <c r="C21" s="6">
        <v>1</v>
      </c>
    </row>
    <row r="22" spans="1:3" x14ac:dyDescent="0.25">
      <c r="A22" s="4" t="s">
        <v>55</v>
      </c>
      <c r="B22" s="6">
        <v>0.33333333333333331</v>
      </c>
      <c r="C22" s="6">
        <v>0.66666666666666663</v>
      </c>
    </row>
    <row r="23" spans="1:3" x14ac:dyDescent="0.25">
      <c r="A23" s="4" t="s">
        <v>57</v>
      </c>
      <c r="B23" s="6">
        <v>0.4</v>
      </c>
      <c r="C23" s="6">
        <v>0.6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1"/>
  <sheetViews>
    <sheetView tabSelected="1" topLeftCell="A47" zoomScale="80" zoomScaleNormal="80" workbookViewId="0">
      <selection activeCell="G94" sqref="G94"/>
    </sheetView>
  </sheetViews>
  <sheetFormatPr defaultRowHeight="15" x14ac:dyDescent="0.25"/>
  <cols>
    <col min="1" max="1" width="11.5703125" bestFit="1" customWidth="1"/>
    <col min="2" max="2" width="20.42578125" bestFit="1" customWidth="1"/>
    <col min="3" max="3" width="20.42578125" customWidth="1"/>
    <col min="4" max="4" width="18" bestFit="1" customWidth="1"/>
    <col min="5" max="5" width="21.42578125" bestFit="1" customWidth="1"/>
    <col min="6" max="6" width="21.42578125" customWidth="1"/>
    <col min="7" max="7" width="16" bestFit="1" customWidth="1"/>
    <col min="8" max="8" width="38.85546875" bestFit="1" customWidth="1"/>
    <col min="9" max="9" width="6.7109375" bestFit="1" customWidth="1"/>
    <col min="10" max="10" width="8.85546875" bestFit="1" customWidth="1"/>
    <col min="11" max="11" width="9.28515625" bestFit="1" customWidth="1"/>
    <col min="12" max="12" width="9.5703125" bestFit="1" customWidth="1"/>
    <col min="13" max="13" width="11.85546875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82</v>
      </c>
      <c r="D1" t="s">
        <v>2</v>
      </c>
      <c r="E1" t="s">
        <v>3</v>
      </c>
      <c r="F1" t="s">
        <v>83</v>
      </c>
      <c r="G1" t="s">
        <v>4</v>
      </c>
      <c r="H1" t="s">
        <v>5</v>
      </c>
      <c r="I1" t="s">
        <v>50</v>
      </c>
      <c r="J1" t="s">
        <v>51</v>
      </c>
      <c r="K1" t="s">
        <v>84</v>
      </c>
      <c r="L1" t="s">
        <v>85</v>
      </c>
      <c r="M1" t="s">
        <v>86</v>
      </c>
      <c r="N1" t="s">
        <v>87</v>
      </c>
    </row>
    <row r="2" spans="1:14" x14ac:dyDescent="0.25">
      <c r="A2" s="1">
        <v>45269</v>
      </c>
      <c r="B2" t="s">
        <v>6</v>
      </c>
      <c r="D2" s="2">
        <v>0.876</v>
      </c>
      <c r="E2" t="s">
        <v>7</v>
      </c>
      <c r="G2" s="2">
        <v>0.124</v>
      </c>
      <c r="H2" t="s">
        <v>8</v>
      </c>
      <c r="I2">
        <v>1</v>
      </c>
      <c r="J2" t="s">
        <v>66</v>
      </c>
    </row>
    <row r="3" spans="1:14" x14ac:dyDescent="0.25">
      <c r="A3" s="1">
        <v>45269</v>
      </c>
      <c r="B3" t="s">
        <v>9</v>
      </c>
      <c r="D3" s="2">
        <v>0.85</v>
      </c>
      <c r="E3" t="s">
        <v>10</v>
      </c>
      <c r="G3" s="2">
        <v>0.15</v>
      </c>
      <c r="H3" t="s">
        <v>11</v>
      </c>
      <c r="I3">
        <v>0</v>
      </c>
      <c r="J3" t="s">
        <v>66</v>
      </c>
    </row>
    <row r="4" spans="1:14" x14ac:dyDescent="0.25">
      <c r="A4" s="1">
        <v>45269</v>
      </c>
      <c r="B4" t="s">
        <v>15</v>
      </c>
      <c r="D4" s="2">
        <v>0.81</v>
      </c>
      <c r="E4" t="s">
        <v>16</v>
      </c>
      <c r="G4" s="2">
        <v>0.19</v>
      </c>
      <c r="H4" t="s">
        <v>17</v>
      </c>
      <c r="I4">
        <v>0</v>
      </c>
      <c r="J4" t="s">
        <v>52</v>
      </c>
    </row>
    <row r="5" spans="1:14" x14ac:dyDescent="0.25">
      <c r="A5" s="1">
        <v>45269</v>
      </c>
      <c r="B5" t="s">
        <v>21</v>
      </c>
      <c r="D5" s="2">
        <v>0.79800000000000004</v>
      </c>
      <c r="E5" t="s">
        <v>22</v>
      </c>
      <c r="G5" s="2">
        <v>0.20200000000000001</v>
      </c>
      <c r="H5" t="s">
        <v>23</v>
      </c>
      <c r="I5">
        <v>1</v>
      </c>
      <c r="J5" t="s">
        <v>53</v>
      </c>
    </row>
    <row r="6" spans="1:14" x14ac:dyDescent="0.25">
      <c r="A6" s="1">
        <v>45269</v>
      </c>
      <c r="B6" t="s">
        <v>24</v>
      </c>
      <c r="D6" s="2">
        <v>0.77800000000000002</v>
      </c>
      <c r="E6" t="s">
        <v>25</v>
      </c>
      <c r="G6" s="2">
        <v>0.222</v>
      </c>
      <c r="H6" t="s">
        <v>26</v>
      </c>
      <c r="I6">
        <v>1</v>
      </c>
      <c r="J6" t="s">
        <v>53</v>
      </c>
    </row>
    <row r="7" spans="1:14" x14ac:dyDescent="0.25">
      <c r="A7" s="1">
        <v>45269</v>
      </c>
      <c r="B7" t="s">
        <v>27</v>
      </c>
      <c r="D7" s="2">
        <v>0.71199999999999997</v>
      </c>
      <c r="E7" t="s">
        <v>28</v>
      </c>
      <c r="G7" s="2">
        <v>0.28799999999999998</v>
      </c>
      <c r="H7" t="s">
        <v>29</v>
      </c>
      <c r="I7">
        <v>0</v>
      </c>
      <c r="J7" t="s">
        <v>53</v>
      </c>
    </row>
    <row r="8" spans="1:14" x14ac:dyDescent="0.25">
      <c r="A8" s="1">
        <v>45269</v>
      </c>
      <c r="B8" t="s">
        <v>30</v>
      </c>
      <c r="D8" s="2">
        <v>0.69799999999999995</v>
      </c>
      <c r="E8" t="s">
        <v>31</v>
      </c>
      <c r="G8" s="2">
        <v>0.30199999999999999</v>
      </c>
      <c r="H8" t="s">
        <v>32</v>
      </c>
      <c r="I8">
        <v>0</v>
      </c>
      <c r="J8" t="s">
        <v>54</v>
      </c>
    </row>
    <row r="9" spans="1:14" x14ac:dyDescent="0.25">
      <c r="A9" s="1">
        <v>45269</v>
      </c>
      <c r="B9" t="s">
        <v>33</v>
      </c>
      <c r="D9" s="2">
        <v>0.64200000000000002</v>
      </c>
      <c r="E9" t="s">
        <v>13</v>
      </c>
      <c r="G9" s="2">
        <v>0.35799999999999998</v>
      </c>
      <c r="H9" t="s">
        <v>34</v>
      </c>
      <c r="I9">
        <v>0</v>
      </c>
      <c r="J9" t="s">
        <v>54</v>
      </c>
    </row>
    <row r="10" spans="1:14" x14ac:dyDescent="0.25">
      <c r="A10" s="1">
        <v>45269</v>
      </c>
      <c r="B10" t="s">
        <v>38</v>
      </c>
      <c r="D10" s="2">
        <v>0.57999999999999996</v>
      </c>
      <c r="E10" t="s">
        <v>39</v>
      </c>
      <c r="G10" s="2">
        <v>0.42</v>
      </c>
      <c r="H10" t="s">
        <v>40</v>
      </c>
      <c r="I10">
        <v>1</v>
      </c>
      <c r="J10" t="s">
        <v>55</v>
      </c>
    </row>
    <row r="11" spans="1:14" x14ac:dyDescent="0.25">
      <c r="A11" s="1">
        <v>45269</v>
      </c>
      <c r="B11" t="s">
        <v>41</v>
      </c>
      <c r="D11" s="2">
        <v>0.56999999999999995</v>
      </c>
      <c r="E11" t="s">
        <v>42</v>
      </c>
      <c r="G11" s="2">
        <v>0.43</v>
      </c>
      <c r="H11" t="s">
        <v>43</v>
      </c>
      <c r="I11">
        <v>1</v>
      </c>
      <c r="J11" t="s">
        <v>55</v>
      </c>
    </row>
    <row r="12" spans="1:14" x14ac:dyDescent="0.25">
      <c r="A12" s="1">
        <v>45269</v>
      </c>
      <c r="B12" t="s">
        <v>44</v>
      </c>
      <c r="D12" s="2">
        <v>0.53800000000000003</v>
      </c>
      <c r="E12" t="s">
        <v>45</v>
      </c>
      <c r="G12" s="2">
        <v>0.46200000000000002</v>
      </c>
      <c r="H12" t="s">
        <v>46</v>
      </c>
      <c r="I12">
        <v>1</v>
      </c>
      <c r="J12" t="s">
        <v>55</v>
      </c>
    </row>
    <row r="13" spans="1:14" x14ac:dyDescent="0.25">
      <c r="A13" s="1">
        <v>45269</v>
      </c>
      <c r="B13" t="s">
        <v>47</v>
      </c>
      <c r="D13" s="2">
        <v>0.50600000000000001</v>
      </c>
      <c r="E13" t="s">
        <v>48</v>
      </c>
      <c r="G13" s="2">
        <v>0.49399999999999999</v>
      </c>
      <c r="H13" t="s">
        <v>49</v>
      </c>
      <c r="I13">
        <v>1</v>
      </c>
      <c r="J13" t="s">
        <v>55</v>
      </c>
    </row>
    <row r="14" spans="1:14" x14ac:dyDescent="0.25">
      <c r="A14" s="1">
        <v>45270</v>
      </c>
      <c r="B14" t="s">
        <v>31</v>
      </c>
      <c r="D14" s="2">
        <v>0.87</v>
      </c>
      <c r="E14" t="s">
        <v>61</v>
      </c>
      <c r="G14" s="2">
        <v>0.13</v>
      </c>
      <c r="H14" t="s">
        <v>62</v>
      </c>
      <c r="I14">
        <v>1</v>
      </c>
      <c r="J14" t="s">
        <v>66</v>
      </c>
    </row>
    <row r="15" spans="1:14" x14ac:dyDescent="0.25">
      <c r="A15" s="1">
        <v>45270</v>
      </c>
      <c r="B15" t="s">
        <v>12</v>
      </c>
      <c r="D15" s="2">
        <v>0.82199999999999995</v>
      </c>
      <c r="E15" t="s">
        <v>13</v>
      </c>
      <c r="G15" s="2">
        <v>0.17799999999999999</v>
      </c>
      <c r="H15" t="s">
        <v>14</v>
      </c>
      <c r="I15">
        <v>1</v>
      </c>
      <c r="J15" t="s">
        <v>52</v>
      </c>
    </row>
    <row r="16" spans="1:14" x14ac:dyDescent="0.25">
      <c r="A16" s="1">
        <v>45270</v>
      </c>
      <c r="B16" t="s">
        <v>18</v>
      </c>
      <c r="D16" s="2">
        <v>0.80200000000000005</v>
      </c>
      <c r="E16" t="s">
        <v>19</v>
      </c>
      <c r="G16" s="2">
        <v>0.19800000000000001</v>
      </c>
      <c r="H16" t="s">
        <v>20</v>
      </c>
      <c r="I16">
        <v>1</v>
      </c>
      <c r="J16" t="s">
        <v>52</v>
      </c>
    </row>
    <row r="17" spans="1:10" x14ac:dyDescent="0.25">
      <c r="A17" s="1">
        <v>45270</v>
      </c>
      <c r="B17" t="s">
        <v>63</v>
      </c>
      <c r="D17" s="2">
        <v>0.76400000000000001</v>
      </c>
      <c r="E17" t="s">
        <v>25</v>
      </c>
      <c r="G17" s="2">
        <v>0.23599999999999999</v>
      </c>
      <c r="H17" t="s">
        <v>26</v>
      </c>
      <c r="I17">
        <v>1</v>
      </c>
      <c r="J17" t="s">
        <v>53</v>
      </c>
    </row>
    <row r="18" spans="1:10" x14ac:dyDescent="0.25">
      <c r="A18" s="1">
        <v>45270</v>
      </c>
      <c r="B18" t="s">
        <v>22</v>
      </c>
      <c r="D18" s="2">
        <v>0.74399999999999999</v>
      </c>
      <c r="E18" t="s">
        <v>47</v>
      </c>
      <c r="G18" s="2">
        <v>0.25600000000000001</v>
      </c>
      <c r="H18" t="s">
        <v>64</v>
      </c>
      <c r="I18">
        <v>1</v>
      </c>
      <c r="J18" t="s">
        <v>53</v>
      </c>
    </row>
    <row r="19" spans="1:10" x14ac:dyDescent="0.25">
      <c r="A19" s="1">
        <v>45270</v>
      </c>
      <c r="B19" t="s">
        <v>28</v>
      </c>
      <c r="D19" s="2">
        <v>0.70199999999999996</v>
      </c>
      <c r="E19" t="s">
        <v>16</v>
      </c>
      <c r="G19" s="2">
        <v>0.29799999999999999</v>
      </c>
      <c r="H19" t="s">
        <v>17</v>
      </c>
      <c r="I19">
        <v>1</v>
      </c>
      <c r="J19" t="s">
        <v>53</v>
      </c>
    </row>
    <row r="20" spans="1:10" x14ac:dyDescent="0.25">
      <c r="A20" s="1">
        <v>45270</v>
      </c>
      <c r="B20" t="s">
        <v>27</v>
      </c>
      <c r="D20" s="2">
        <v>0.69</v>
      </c>
      <c r="E20" t="s">
        <v>42</v>
      </c>
      <c r="G20" s="2">
        <v>0.31</v>
      </c>
      <c r="H20" t="s">
        <v>65</v>
      </c>
      <c r="I20">
        <v>1</v>
      </c>
      <c r="J20" t="s">
        <v>54</v>
      </c>
    </row>
    <row r="21" spans="1:10" x14ac:dyDescent="0.25">
      <c r="A21" s="1">
        <v>45270</v>
      </c>
      <c r="B21" t="s">
        <v>35</v>
      </c>
      <c r="D21" s="2">
        <v>0.60199999999999998</v>
      </c>
      <c r="E21" t="s">
        <v>36</v>
      </c>
      <c r="G21" s="2">
        <v>0.39800000000000002</v>
      </c>
      <c r="H21" t="s">
        <v>37</v>
      </c>
      <c r="I21">
        <v>1</v>
      </c>
      <c r="J21" t="s">
        <v>54</v>
      </c>
    </row>
    <row r="22" spans="1:10" x14ac:dyDescent="0.25">
      <c r="A22" s="1">
        <v>45271</v>
      </c>
      <c r="B22" t="s">
        <v>9</v>
      </c>
      <c r="D22" s="2">
        <v>0.68799999999999994</v>
      </c>
      <c r="E22" t="s">
        <v>33</v>
      </c>
      <c r="G22" s="2">
        <v>0.312</v>
      </c>
      <c r="H22" t="s">
        <v>11</v>
      </c>
      <c r="I22">
        <v>1</v>
      </c>
      <c r="J22" t="str" cm="1">
        <f t="array" ref="J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10" x14ac:dyDescent="0.25">
      <c r="A23" s="1">
        <v>45271</v>
      </c>
      <c r="B23" t="s">
        <v>30</v>
      </c>
      <c r="D23" s="2">
        <v>0.622</v>
      </c>
      <c r="E23" t="s">
        <v>39</v>
      </c>
      <c r="G23" s="2">
        <v>0.378</v>
      </c>
      <c r="H23" t="s">
        <v>32</v>
      </c>
      <c r="I23">
        <v>1</v>
      </c>
      <c r="J23" t="str" cm="1">
        <f t="array" ref="J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10" x14ac:dyDescent="0.25">
      <c r="A24" s="1">
        <v>45271</v>
      </c>
      <c r="B24" t="s">
        <v>48</v>
      </c>
      <c r="D24" s="2">
        <v>0.52200000000000002</v>
      </c>
      <c r="E24" t="s">
        <v>7</v>
      </c>
      <c r="G24" s="2">
        <v>0.47799999999999998</v>
      </c>
      <c r="H24" t="s">
        <v>49</v>
      </c>
      <c r="I24">
        <v>1</v>
      </c>
      <c r="J24" t="str" cm="1">
        <f t="array" ref="J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10" x14ac:dyDescent="0.25">
      <c r="A25" s="1">
        <v>45271</v>
      </c>
      <c r="B25" t="s">
        <v>21</v>
      </c>
      <c r="D25" s="2">
        <v>0.502</v>
      </c>
      <c r="E25" t="s">
        <v>41</v>
      </c>
      <c r="G25" s="2">
        <v>0.498</v>
      </c>
      <c r="H25" t="s">
        <v>43</v>
      </c>
      <c r="I25">
        <v>0</v>
      </c>
      <c r="J25" t="str" cm="1">
        <f t="array" ref="J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10" x14ac:dyDescent="0.25">
      <c r="A26" s="1">
        <v>45272</v>
      </c>
      <c r="B26" t="s">
        <v>12</v>
      </c>
      <c r="D26" s="2">
        <v>0.82399999999999995</v>
      </c>
      <c r="E26" t="s">
        <v>16</v>
      </c>
      <c r="G26" s="2">
        <v>0.17599999999999999</v>
      </c>
      <c r="H26" t="s">
        <v>14</v>
      </c>
      <c r="I26">
        <v>1</v>
      </c>
      <c r="J26" t="str" cm="1">
        <f t="array" ref="J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10" x14ac:dyDescent="0.25">
      <c r="A27" s="1">
        <v>45272</v>
      </c>
      <c r="B27" t="s">
        <v>18</v>
      </c>
      <c r="D27" s="2">
        <v>0.77800000000000002</v>
      </c>
      <c r="E27" t="s">
        <v>61</v>
      </c>
      <c r="G27" s="2">
        <v>0.222</v>
      </c>
      <c r="H27" t="s">
        <v>67</v>
      </c>
      <c r="I27">
        <v>0</v>
      </c>
      <c r="J27" t="str" cm="1">
        <f t="array" ref="J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10" x14ac:dyDescent="0.25">
      <c r="A28" s="1">
        <v>45272</v>
      </c>
      <c r="B28" t="s">
        <v>31</v>
      </c>
      <c r="D28" s="2">
        <v>0.69199999999999995</v>
      </c>
      <c r="E28" t="s">
        <v>33</v>
      </c>
      <c r="G28" s="2">
        <v>0.308</v>
      </c>
      <c r="H28" t="s">
        <v>62</v>
      </c>
      <c r="I28">
        <v>1</v>
      </c>
      <c r="J28" t="str" cm="1">
        <f t="array" ref="J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10" x14ac:dyDescent="0.25">
      <c r="A29" s="1">
        <v>45272</v>
      </c>
      <c r="B29" t="s">
        <v>35</v>
      </c>
      <c r="D29" s="2">
        <v>0.68200000000000005</v>
      </c>
      <c r="E29" t="s">
        <v>25</v>
      </c>
      <c r="G29" s="2">
        <v>0.318</v>
      </c>
      <c r="H29" t="s">
        <v>26</v>
      </c>
      <c r="I29">
        <v>0</v>
      </c>
      <c r="J29" t="str" cm="1">
        <f t="array" ref="J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10" x14ac:dyDescent="0.25">
      <c r="A30" s="1">
        <v>45272</v>
      </c>
      <c r="B30" t="s">
        <v>22</v>
      </c>
      <c r="D30" s="2">
        <v>0.68</v>
      </c>
      <c r="E30" t="s">
        <v>10</v>
      </c>
      <c r="G30" s="2">
        <v>0.32</v>
      </c>
      <c r="H30" t="s">
        <v>68</v>
      </c>
      <c r="I30">
        <v>1</v>
      </c>
      <c r="J30" t="str" cm="1">
        <f t="array" ref="J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10" x14ac:dyDescent="0.25">
      <c r="A31" s="1">
        <v>45272</v>
      </c>
      <c r="B31" t="s">
        <v>27</v>
      </c>
      <c r="D31" s="2">
        <v>0.65200000000000002</v>
      </c>
      <c r="E31" t="s">
        <v>21</v>
      </c>
      <c r="G31" s="2">
        <v>0.34799999999999998</v>
      </c>
      <c r="H31" t="s">
        <v>65</v>
      </c>
      <c r="I31">
        <v>0</v>
      </c>
      <c r="J31" t="str" cm="1">
        <f t="array" ref="J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10" x14ac:dyDescent="0.25">
      <c r="A32" s="1">
        <v>45272</v>
      </c>
      <c r="B32" t="s">
        <v>44</v>
      </c>
      <c r="D32" s="2">
        <v>0.57199999999999995</v>
      </c>
      <c r="E32" t="s">
        <v>24</v>
      </c>
      <c r="G32" s="2">
        <v>0.42799999999999999</v>
      </c>
      <c r="H32" t="s">
        <v>46</v>
      </c>
      <c r="I32">
        <v>1</v>
      </c>
      <c r="J32" t="str" cm="1">
        <f t="array" ref="J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10" x14ac:dyDescent="0.25">
      <c r="A33" s="1">
        <v>45272</v>
      </c>
      <c r="B33" t="s">
        <v>38</v>
      </c>
      <c r="D33" s="2">
        <v>0.56200000000000006</v>
      </c>
      <c r="E33" t="s">
        <v>45</v>
      </c>
      <c r="G33" s="2">
        <v>0.438</v>
      </c>
      <c r="H33" t="s">
        <v>69</v>
      </c>
      <c r="I33">
        <v>0</v>
      </c>
      <c r="J33" t="str" cm="1">
        <f t="array" ref="J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10" x14ac:dyDescent="0.25">
      <c r="A34" s="1">
        <v>45272</v>
      </c>
      <c r="B34" t="s">
        <v>15</v>
      </c>
      <c r="D34" s="2">
        <v>0.52200000000000002</v>
      </c>
      <c r="E34" t="s">
        <v>39</v>
      </c>
      <c r="G34" s="2">
        <v>0.47799999999999998</v>
      </c>
      <c r="H34" t="s">
        <v>70</v>
      </c>
      <c r="I34">
        <v>0</v>
      </c>
      <c r="J34" t="str" cm="1">
        <f t="array" ref="J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s="1">
        <v>45272</v>
      </c>
      <c r="B35" t="s">
        <v>71</v>
      </c>
      <c r="D35" s="2">
        <v>0.51600000000000001</v>
      </c>
      <c r="E35" t="s">
        <v>7</v>
      </c>
      <c r="G35" s="2">
        <v>0.48399999999999999</v>
      </c>
      <c r="H35" t="s">
        <v>72</v>
      </c>
      <c r="I35">
        <v>1</v>
      </c>
      <c r="J35" t="str" cm="1">
        <f t="array" ref="J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s="1">
        <v>45273</v>
      </c>
      <c r="B36" t="s">
        <v>71</v>
      </c>
      <c r="D36" s="2">
        <v>0.73</v>
      </c>
      <c r="E36" t="s">
        <v>47</v>
      </c>
      <c r="G36" s="2">
        <v>0.27</v>
      </c>
      <c r="H36" t="s">
        <v>64</v>
      </c>
      <c r="I36">
        <v>1</v>
      </c>
      <c r="J36" t="str" cm="1">
        <f t="array" ref="J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10" x14ac:dyDescent="0.25">
      <c r="A37" s="1">
        <v>45273</v>
      </c>
      <c r="B37" t="s">
        <v>41</v>
      </c>
      <c r="D37" s="2">
        <v>0.624</v>
      </c>
      <c r="E37" t="s">
        <v>19</v>
      </c>
      <c r="G37" s="2">
        <v>0.376</v>
      </c>
      <c r="H37" t="s">
        <v>43</v>
      </c>
      <c r="I37">
        <v>1</v>
      </c>
      <c r="J37" t="str" cm="1">
        <f t="array" ref="J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10" x14ac:dyDescent="0.25">
      <c r="A38" s="1">
        <v>45273</v>
      </c>
      <c r="B38" t="s">
        <v>9</v>
      </c>
      <c r="D38" s="2">
        <v>0.622</v>
      </c>
      <c r="E38" t="s">
        <v>48</v>
      </c>
      <c r="G38" s="2">
        <v>0.378</v>
      </c>
      <c r="H38" t="s">
        <v>11</v>
      </c>
      <c r="I38">
        <v>1</v>
      </c>
      <c r="J38" t="str" cm="1">
        <f t="array" ref="J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s="1">
        <v>45273</v>
      </c>
      <c r="B39" t="s">
        <v>6</v>
      </c>
      <c r="D39" s="2">
        <v>0.622</v>
      </c>
      <c r="E39" t="s">
        <v>13</v>
      </c>
      <c r="G39" s="2">
        <v>0.378</v>
      </c>
      <c r="H39" t="s">
        <v>73</v>
      </c>
      <c r="I39">
        <v>0</v>
      </c>
      <c r="J39" t="str" cm="1">
        <f t="array" ref="J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s="1">
        <v>45273</v>
      </c>
      <c r="B40" t="s">
        <v>42</v>
      </c>
      <c r="D40" s="2">
        <v>0.56999999999999995</v>
      </c>
      <c r="E40" t="s">
        <v>18</v>
      </c>
      <c r="G40" s="2">
        <v>0.43</v>
      </c>
      <c r="H40" t="s">
        <v>74</v>
      </c>
      <c r="I40">
        <v>0</v>
      </c>
      <c r="J40" t="str" cm="1">
        <f t="array" ref="J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s="1">
        <v>45274</v>
      </c>
      <c r="B41" t="s">
        <v>12</v>
      </c>
      <c r="D41" s="2">
        <v>0.74399999999999999</v>
      </c>
      <c r="E41" t="s">
        <v>24</v>
      </c>
      <c r="G41" s="2">
        <v>0.25600000000000001</v>
      </c>
      <c r="H41" t="s">
        <v>14</v>
      </c>
      <c r="I41">
        <v>0</v>
      </c>
      <c r="J41" t="str" cm="1">
        <f t="array" ref="J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10" x14ac:dyDescent="0.25">
      <c r="A42" s="1">
        <v>45274</v>
      </c>
      <c r="B42" t="s">
        <v>63</v>
      </c>
      <c r="D42" s="2">
        <v>0.70599999999999996</v>
      </c>
      <c r="E42" t="s">
        <v>33</v>
      </c>
      <c r="G42" s="2">
        <v>0.29399999999999998</v>
      </c>
      <c r="H42" t="s">
        <v>77</v>
      </c>
      <c r="I42">
        <v>1</v>
      </c>
      <c r="J42" t="str" cm="1">
        <f t="array" ref="J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10" x14ac:dyDescent="0.25">
      <c r="A43" s="1">
        <v>45274</v>
      </c>
      <c r="B43" t="s">
        <v>21</v>
      </c>
      <c r="D43" s="2">
        <v>0.69799999999999995</v>
      </c>
      <c r="E43" t="s">
        <v>36</v>
      </c>
      <c r="G43" s="2">
        <v>0.30199999999999999</v>
      </c>
      <c r="H43" t="s">
        <v>23</v>
      </c>
      <c r="I43">
        <v>0</v>
      </c>
      <c r="J43" t="str" cm="1">
        <f t="array" ref="J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s="1">
        <v>45274</v>
      </c>
      <c r="B44" t="s">
        <v>44</v>
      </c>
      <c r="D44" s="2">
        <v>0.57399999999999995</v>
      </c>
      <c r="E44" t="s">
        <v>35</v>
      </c>
      <c r="G44" s="2">
        <v>0.42599999999999999</v>
      </c>
      <c r="H44" t="s">
        <v>46</v>
      </c>
      <c r="I44">
        <v>1</v>
      </c>
      <c r="J44" t="str" cm="1">
        <f t="array" ref="J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10" x14ac:dyDescent="0.25">
      <c r="A45" s="1">
        <v>45274</v>
      </c>
      <c r="B45" t="s">
        <v>45</v>
      </c>
      <c r="D45" s="2">
        <v>0.54200000000000004</v>
      </c>
      <c r="E45" t="s">
        <v>39</v>
      </c>
      <c r="G45" s="2">
        <v>0.45800000000000002</v>
      </c>
      <c r="H45" t="s">
        <v>40</v>
      </c>
      <c r="I45">
        <v>1</v>
      </c>
      <c r="J45" t="str" cm="1">
        <f t="array" ref="J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10" x14ac:dyDescent="0.25">
      <c r="A46" s="1">
        <v>45274</v>
      </c>
      <c r="B46" t="s">
        <v>25</v>
      </c>
      <c r="D46" s="2">
        <v>0.53800000000000003</v>
      </c>
      <c r="E46" t="s">
        <v>16</v>
      </c>
      <c r="G46" s="2">
        <v>0.46200000000000002</v>
      </c>
      <c r="H46" t="s">
        <v>26</v>
      </c>
      <c r="I46">
        <v>1</v>
      </c>
      <c r="J46" t="str" cm="1">
        <f t="array" ref="J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10" x14ac:dyDescent="0.25">
      <c r="A47" s="1">
        <v>45274</v>
      </c>
      <c r="B47" t="s">
        <v>28</v>
      </c>
      <c r="D47" s="2">
        <v>0.52200000000000002</v>
      </c>
      <c r="E47" t="s">
        <v>10</v>
      </c>
      <c r="G47" s="2">
        <v>0.47799999999999998</v>
      </c>
      <c r="H47" t="s">
        <v>78</v>
      </c>
      <c r="I47">
        <v>0</v>
      </c>
      <c r="J47" t="str" cm="1">
        <f t="array" ref="J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10" x14ac:dyDescent="0.25">
      <c r="A48" s="1">
        <v>45274</v>
      </c>
      <c r="B48" t="s">
        <v>15</v>
      </c>
      <c r="D48" s="2">
        <v>0.50600000000000001</v>
      </c>
      <c r="E48" t="s">
        <v>38</v>
      </c>
      <c r="G48" s="2">
        <v>0.49399999999999999</v>
      </c>
      <c r="H48" t="s">
        <v>70</v>
      </c>
      <c r="I48">
        <v>1</v>
      </c>
      <c r="J48" t="str" cm="1">
        <f t="array" ref="J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10" x14ac:dyDescent="0.25">
      <c r="A49" s="1">
        <v>45275</v>
      </c>
      <c r="B49" t="s">
        <v>45</v>
      </c>
      <c r="D49" s="2">
        <v>0.75800000000000001</v>
      </c>
      <c r="E49" t="s">
        <v>22</v>
      </c>
      <c r="G49" s="2">
        <v>0.24199999999999999</v>
      </c>
      <c r="H49" t="s">
        <v>79</v>
      </c>
      <c r="I49">
        <v>0</v>
      </c>
      <c r="J49" t="str" cm="1">
        <f t="array" ref="J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10" x14ac:dyDescent="0.25">
      <c r="A50" s="1">
        <v>45275</v>
      </c>
      <c r="B50" t="s">
        <v>27</v>
      </c>
      <c r="D50" s="2">
        <v>0.72399999999999998</v>
      </c>
      <c r="E50" t="s">
        <v>19</v>
      </c>
      <c r="G50" s="2">
        <v>0.27600000000000002</v>
      </c>
      <c r="H50" t="s">
        <v>65</v>
      </c>
      <c r="I50">
        <v>1</v>
      </c>
      <c r="J50" t="str" cm="1">
        <f t="array" ref="J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10" x14ac:dyDescent="0.25">
      <c r="A51" s="1">
        <v>45275</v>
      </c>
      <c r="B51" t="s">
        <v>31</v>
      </c>
      <c r="D51" s="2">
        <v>0.71</v>
      </c>
      <c r="E51" t="s">
        <v>48</v>
      </c>
      <c r="G51" s="2">
        <v>0.28999999999999998</v>
      </c>
      <c r="H51" t="s">
        <v>62</v>
      </c>
      <c r="I51">
        <v>0</v>
      </c>
      <c r="J51" t="str" cm="1">
        <f t="array" ref="J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10" x14ac:dyDescent="0.25">
      <c r="A52" s="1">
        <v>45275</v>
      </c>
      <c r="B52" t="s">
        <v>30</v>
      </c>
      <c r="D52" s="2">
        <v>0.69199999999999995</v>
      </c>
      <c r="E52" t="s">
        <v>38</v>
      </c>
      <c r="G52" s="2">
        <v>0.308</v>
      </c>
      <c r="H52" t="s">
        <v>32</v>
      </c>
      <c r="I52">
        <v>1</v>
      </c>
      <c r="J52" t="str" cm="1">
        <f t="array" ref="J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10" x14ac:dyDescent="0.25">
      <c r="A53" s="1">
        <v>45275</v>
      </c>
      <c r="B53" t="s">
        <v>6</v>
      </c>
      <c r="D53" s="2">
        <v>0.57999999999999996</v>
      </c>
      <c r="E53" t="s">
        <v>41</v>
      </c>
      <c r="G53" s="2">
        <v>0.42</v>
      </c>
      <c r="H53" t="s">
        <v>43</v>
      </c>
      <c r="I53">
        <v>1</v>
      </c>
      <c r="J53" t="str" cm="1">
        <f t="array" ref="J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10" x14ac:dyDescent="0.25">
      <c r="A54" s="1">
        <v>45275</v>
      </c>
      <c r="B54" t="s">
        <v>61</v>
      </c>
      <c r="D54" s="2">
        <v>0.50800000000000001</v>
      </c>
      <c r="E54" t="s">
        <v>7</v>
      </c>
      <c r="G54" s="2">
        <v>0.49199999999999999</v>
      </c>
      <c r="H54" t="s">
        <v>80</v>
      </c>
      <c r="I54">
        <v>0</v>
      </c>
      <c r="J54" t="str" cm="1">
        <f t="array" ref="J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10" x14ac:dyDescent="0.25">
      <c r="A55" s="1">
        <v>45276</v>
      </c>
      <c r="B55" t="s">
        <v>41</v>
      </c>
      <c r="D55" s="2">
        <v>0.76400000000000001</v>
      </c>
      <c r="E55" t="s">
        <v>47</v>
      </c>
      <c r="G55" s="2">
        <v>0.23599999999999999</v>
      </c>
      <c r="H55" t="s">
        <v>64</v>
      </c>
      <c r="I55">
        <v>0</v>
      </c>
      <c r="J55" t="str" cm="1">
        <f t="array" ref="J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10" x14ac:dyDescent="0.25">
      <c r="A56" s="1">
        <v>45276</v>
      </c>
      <c r="B56" t="s">
        <v>63</v>
      </c>
      <c r="D56" s="2">
        <v>0.72199999999999998</v>
      </c>
      <c r="E56" t="s">
        <v>44</v>
      </c>
      <c r="G56" s="2">
        <v>0.27800000000000002</v>
      </c>
      <c r="H56" t="s">
        <v>77</v>
      </c>
      <c r="I56">
        <v>1</v>
      </c>
      <c r="J56" t="str" cm="1">
        <f t="array" ref="J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10" x14ac:dyDescent="0.25">
      <c r="A57" s="1">
        <v>45276</v>
      </c>
      <c r="B57" t="s">
        <v>18</v>
      </c>
      <c r="D57" s="2">
        <v>0.67800000000000005</v>
      </c>
      <c r="E57" t="s">
        <v>9</v>
      </c>
      <c r="G57" s="2">
        <v>0.32200000000000001</v>
      </c>
      <c r="H57" t="s">
        <v>81</v>
      </c>
      <c r="I57">
        <v>1</v>
      </c>
      <c r="J57" t="str" cm="1">
        <f t="array" ref="J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10" x14ac:dyDescent="0.25">
      <c r="A58" s="1">
        <v>45276</v>
      </c>
      <c r="B58" t="s">
        <v>6</v>
      </c>
      <c r="D58" s="2">
        <v>0.67400000000000004</v>
      </c>
      <c r="E58" t="s">
        <v>27</v>
      </c>
      <c r="G58" s="2">
        <v>0.32600000000000001</v>
      </c>
      <c r="H58" t="s">
        <v>8</v>
      </c>
      <c r="I58">
        <v>0</v>
      </c>
      <c r="J58" t="str" cm="1">
        <f t="array" ref="J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10" x14ac:dyDescent="0.25">
      <c r="A59" s="1">
        <v>45276</v>
      </c>
      <c r="B59" t="s">
        <v>21</v>
      </c>
      <c r="D59" s="2">
        <v>0.65600000000000003</v>
      </c>
      <c r="E59" t="s">
        <v>71</v>
      </c>
      <c r="G59" s="2">
        <v>0.34399999999999997</v>
      </c>
      <c r="H59" t="s">
        <v>23</v>
      </c>
      <c r="I59">
        <v>1</v>
      </c>
      <c r="J59" t="str" cm="1">
        <f t="array" ref="J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10" x14ac:dyDescent="0.25">
      <c r="A60" s="1">
        <v>45276</v>
      </c>
      <c r="B60" t="s">
        <v>13</v>
      </c>
      <c r="D60" s="2">
        <v>0.628</v>
      </c>
      <c r="E60" t="s">
        <v>36</v>
      </c>
      <c r="G60" s="2">
        <v>0.372</v>
      </c>
      <c r="H60" t="s">
        <v>37</v>
      </c>
      <c r="I60">
        <v>1</v>
      </c>
      <c r="J60" t="str" cm="1">
        <f t="array" ref="J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10" x14ac:dyDescent="0.25">
      <c r="A61" s="1">
        <v>45276</v>
      </c>
      <c r="B61" t="s">
        <v>48</v>
      </c>
      <c r="D61" s="2">
        <v>0.624</v>
      </c>
      <c r="E61" t="s">
        <v>7</v>
      </c>
      <c r="G61" s="2">
        <v>0.376</v>
      </c>
      <c r="H61" t="s">
        <v>80</v>
      </c>
      <c r="I61">
        <v>0</v>
      </c>
      <c r="J61" t="str" cm="1">
        <f t="array" ref="J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10" x14ac:dyDescent="0.25">
      <c r="A62" s="1">
        <v>45276</v>
      </c>
      <c r="B62" t="s">
        <v>22</v>
      </c>
      <c r="D62" s="2">
        <v>0.61</v>
      </c>
      <c r="E62" t="s">
        <v>28</v>
      </c>
      <c r="G62" s="2">
        <v>0.39</v>
      </c>
      <c r="H62" t="s">
        <v>68</v>
      </c>
      <c r="I62">
        <v>1</v>
      </c>
      <c r="J62" t="str" cm="1">
        <f t="array" ref="J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10" x14ac:dyDescent="0.25">
      <c r="A63" s="1">
        <v>45276</v>
      </c>
      <c r="B63" t="s">
        <v>33</v>
      </c>
      <c r="D63" s="2">
        <v>0.59199999999999997</v>
      </c>
      <c r="E63" t="s">
        <v>24</v>
      </c>
      <c r="G63" s="2">
        <v>0.40799999999999997</v>
      </c>
      <c r="H63" t="s">
        <v>34</v>
      </c>
      <c r="I63">
        <v>1</v>
      </c>
      <c r="J63" t="str" cm="1">
        <f t="array" ref="J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10" x14ac:dyDescent="0.25">
      <c r="A64" s="1">
        <v>45276</v>
      </c>
      <c r="B64" t="s">
        <v>10</v>
      </c>
      <c r="D64" s="2">
        <v>0.57399999999999995</v>
      </c>
      <c r="E64" t="s">
        <v>39</v>
      </c>
      <c r="G64" s="2">
        <v>0.42599999999999999</v>
      </c>
      <c r="H64" t="s">
        <v>78</v>
      </c>
      <c r="I64">
        <v>1</v>
      </c>
      <c r="J64" t="str" cm="1">
        <f t="array" ref="J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4" x14ac:dyDescent="0.25">
      <c r="A65" s="1">
        <v>45276</v>
      </c>
      <c r="B65" t="s">
        <v>12</v>
      </c>
      <c r="D65" s="2">
        <v>0.56599999999999995</v>
      </c>
      <c r="E65" t="s">
        <v>35</v>
      </c>
      <c r="G65" s="2">
        <v>0.434</v>
      </c>
      <c r="H65" t="s">
        <v>14</v>
      </c>
      <c r="I65">
        <v>0</v>
      </c>
      <c r="J65" t="str" cm="1">
        <f t="array" ref="J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4" x14ac:dyDescent="0.25">
      <c r="A66" s="1">
        <v>45276</v>
      </c>
      <c r="B66" t="s">
        <v>30</v>
      </c>
      <c r="D66" s="2">
        <v>0.55200000000000005</v>
      </c>
      <c r="E66" t="s">
        <v>15</v>
      </c>
      <c r="G66" s="2">
        <v>0.44800000000000001</v>
      </c>
      <c r="H66" t="s">
        <v>70</v>
      </c>
      <c r="I66">
        <v>0</v>
      </c>
      <c r="J66" t="str" cm="1">
        <f t="array" ref="J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4" x14ac:dyDescent="0.25">
      <c r="A67" s="1">
        <v>45276</v>
      </c>
      <c r="B67" t="s">
        <v>42</v>
      </c>
      <c r="D67" s="2">
        <v>0.504</v>
      </c>
      <c r="E67" t="s">
        <v>25</v>
      </c>
      <c r="G67" s="2">
        <v>0.496</v>
      </c>
      <c r="H67" t="s">
        <v>26</v>
      </c>
      <c r="I67">
        <v>1</v>
      </c>
      <c r="J67" t="str" cm="1">
        <f t="array" ref="J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4" s="8" customFormat="1" x14ac:dyDescent="0.25">
      <c r="A68" s="7">
        <v>45277</v>
      </c>
      <c r="B68" s="8" t="s">
        <v>44</v>
      </c>
      <c r="D68" s="9">
        <v>0.81</v>
      </c>
      <c r="E68" s="8" t="s">
        <v>16</v>
      </c>
      <c r="G68" s="9">
        <v>0.19</v>
      </c>
      <c r="H68" s="8" t="s">
        <v>17</v>
      </c>
      <c r="I68" s="8">
        <v>1</v>
      </c>
      <c r="J68" s="8" t="str" cm="1">
        <f t="array" ref="J68">_xlfn.IFS(D68 &gt;= 0.85, "85  &lt;", AND(D68 &gt;=0.8, D68 &lt; 0.85), "80-85", AND(D68 &gt;= 0.7, D68 &lt; 0.8), "70-80", AND(D68 &gt;= 0.6, D68 &lt; 0.7),  "60-70", AND(D68 &gt;= 0.5, D68 &lt; 0.6), "50-60")</f>
        <v>80-85</v>
      </c>
      <c r="K68" s="8" t="s">
        <v>90</v>
      </c>
    </row>
    <row r="69" spans="1:14" s="8" customFormat="1" x14ac:dyDescent="0.25">
      <c r="A69" s="7">
        <v>45277</v>
      </c>
      <c r="B69" s="8" t="s">
        <v>9</v>
      </c>
      <c r="D69" s="9">
        <v>0.748</v>
      </c>
      <c r="E69" s="8" t="s">
        <v>61</v>
      </c>
      <c r="G69" s="9">
        <v>0.252</v>
      </c>
      <c r="H69" s="8" t="s">
        <v>11</v>
      </c>
      <c r="I69" s="8">
        <v>1</v>
      </c>
      <c r="J69" s="8" t="str" cm="1">
        <f t="array" ref="J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4" s="8" customFormat="1" x14ac:dyDescent="0.25">
      <c r="A70" s="7">
        <v>45277</v>
      </c>
      <c r="B70" s="8" t="s">
        <v>31</v>
      </c>
      <c r="D70" s="9">
        <v>0.70599999999999996</v>
      </c>
      <c r="E70" s="8" t="s">
        <v>38</v>
      </c>
      <c r="G70" s="9">
        <v>0.29399999999999998</v>
      </c>
      <c r="H70" s="8" t="s">
        <v>62</v>
      </c>
      <c r="I70" s="8">
        <v>1</v>
      </c>
      <c r="J70" s="8" t="str" cm="1">
        <f t="array" ref="J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4" s="8" customFormat="1" x14ac:dyDescent="0.25">
      <c r="A71" s="7">
        <v>45277</v>
      </c>
      <c r="B71" s="8" t="s">
        <v>45</v>
      </c>
      <c r="D71" s="9">
        <v>0.69399999999999995</v>
      </c>
      <c r="E71" s="8" t="s">
        <v>28</v>
      </c>
      <c r="G71" s="9">
        <v>0.30599999999999999</v>
      </c>
      <c r="H71" s="8" t="s">
        <v>79</v>
      </c>
      <c r="I71" s="8">
        <v>0</v>
      </c>
      <c r="J71" s="8" t="str" cm="1">
        <f t="array" ref="J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4" s="8" customFormat="1" x14ac:dyDescent="0.25">
      <c r="A72" s="7">
        <v>45277</v>
      </c>
      <c r="B72" s="8" t="s">
        <v>13</v>
      </c>
      <c r="C72" s="8" t="s">
        <v>82</v>
      </c>
      <c r="D72" s="9">
        <v>0.57399999999999995</v>
      </c>
      <c r="E72" s="8" t="s">
        <v>19</v>
      </c>
      <c r="F72" s="8" t="s">
        <v>83</v>
      </c>
      <c r="G72" s="9">
        <v>0.42599999999999999</v>
      </c>
      <c r="H72" s="8" t="s">
        <v>73</v>
      </c>
      <c r="I72" s="8">
        <v>0</v>
      </c>
      <c r="J72" s="8" t="str" cm="1">
        <f t="array" ref="J72">_xlfn.IFS(D72 &gt;= 0.85, "85  &lt;", AND(D72 &gt;=0.8, D72 &lt; 0.85), "80-85", AND(D72 &gt;= 0.7, D72 &lt; 0.8), "70-80", AND(D72 &gt;= 0.6, D72 &lt; 0.7),  "60-70", AND(D72 &gt;= 0.5, D72 &lt; 0.6), "50-60")</f>
        <v>50-60</v>
      </c>
      <c r="K72" s="8" t="s">
        <v>84</v>
      </c>
      <c r="L72" s="8" t="s">
        <v>85</v>
      </c>
      <c r="M72" s="8" t="s">
        <v>86</v>
      </c>
      <c r="N72" s="8" t="s">
        <v>87</v>
      </c>
    </row>
    <row r="73" spans="1:14" s="8" customFormat="1" x14ac:dyDescent="0.25">
      <c r="A73" s="7">
        <v>45278</v>
      </c>
      <c r="B73" s="8" t="s">
        <v>18</v>
      </c>
      <c r="C73" s="8">
        <v>3</v>
      </c>
      <c r="D73" s="9">
        <v>0.72</v>
      </c>
      <c r="E73" s="8" t="s">
        <v>47</v>
      </c>
      <c r="F73" s="8">
        <v>3</v>
      </c>
      <c r="G73" s="9">
        <v>0.28000000000000003</v>
      </c>
      <c r="H73" s="8" t="s">
        <v>81</v>
      </c>
      <c r="I73" s="8">
        <v>0</v>
      </c>
      <c r="J73" s="8" t="str" cm="1">
        <f t="array" ref="J73">_xlfn.IFS(D73 &gt;= 0.85, "85  &lt;", AND(D73 &gt;=0.8, D73 &lt; 0.85), "80-85", AND(D73 &gt;= 0.7, D73 &lt; 0.8), "70-80", AND(D73 &gt;= 0.6, D73 &lt; 0.7),  "60-70", AND(D73 &gt;= 0.5, D73 &lt; 0.6), "50-60")</f>
        <v>70-80</v>
      </c>
      <c r="K73" s="8">
        <v>2</v>
      </c>
      <c r="L73" s="8">
        <v>3</v>
      </c>
      <c r="M73" s="8">
        <f>ABS(C73-K73)</f>
        <v>1</v>
      </c>
      <c r="N73" s="8">
        <f>ABS(F73-L73)</f>
        <v>0</v>
      </c>
    </row>
    <row r="74" spans="1:14" s="8" customFormat="1" x14ac:dyDescent="0.25">
      <c r="A74" s="7">
        <v>45278</v>
      </c>
      <c r="B74" s="8" t="s">
        <v>30</v>
      </c>
      <c r="C74" s="8">
        <v>4</v>
      </c>
      <c r="D74" s="9">
        <v>0.67400000000000004</v>
      </c>
      <c r="E74" s="8" t="s">
        <v>25</v>
      </c>
      <c r="F74" s="8">
        <v>2</v>
      </c>
      <c r="G74" s="9">
        <v>0.32600000000000001</v>
      </c>
      <c r="H74" s="8" t="s">
        <v>32</v>
      </c>
      <c r="I74" s="8">
        <v>1</v>
      </c>
      <c r="J74" s="8" t="str" cm="1">
        <f t="array" ref="J74">_xlfn.IFS(D74 &gt;= 0.85, "85  &lt;", AND(D74 &gt;=0.8, D74 &lt; 0.85), "80-85", AND(D74 &gt;= 0.7, D74 &lt; 0.8), "70-80", AND(D74 &gt;= 0.6, D74 &lt; 0.7),  "60-70", AND(D74 &gt;= 0.5, D74 &lt; 0.6), "50-60")</f>
        <v>60-70</v>
      </c>
      <c r="K74" s="8">
        <v>4</v>
      </c>
      <c r="L74" s="8">
        <v>3</v>
      </c>
      <c r="M74" s="8">
        <f t="shared" ref="M74:M91" si="0">ABS(C74-K74)</f>
        <v>0</v>
      </c>
      <c r="N74" s="8">
        <f t="shared" ref="N74:N91" si="1">ABS(F74-L74)</f>
        <v>1</v>
      </c>
    </row>
    <row r="75" spans="1:14" s="8" customFormat="1" x14ac:dyDescent="0.25">
      <c r="A75" s="7">
        <v>45278</v>
      </c>
      <c r="B75" s="8" t="s">
        <v>35</v>
      </c>
      <c r="C75" s="8">
        <v>1</v>
      </c>
      <c r="D75" s="9">
        <v>0.58599999999999997</v>
      </c>
      <c r="E75" s="8" t="s">
        <v>33</v>
      </c>
      <c r="F75" s="8">
        <v>3</v>
      </c>
      <c r="G75" s="9">
        <v>0.41399999999999998</v>
      </c>
      <c r="H75" s="8" t="s">
        <v>34</v>
      </c>
      <c r="I75" s="8">
        <v>0</v>
      </c>
      <c r="J75" s="8" t="str" cm="1">
        <f t="array" ref="J75">_xlfn.IFS(D75 &gt;= 0.85, "85  &lt;", AND(D75 &gt;=0.8, D75 &lt; 0.85), "80-85", AND(D75 &gt;= 0.7, D75 &lt; 0.8), "70-80", AND(D75 &gt;= 0.6, D75 &lt; 0.7),  "60-70", AND(D75 &gt;= 0.5, D75 &lt; 0.6), "50-60")</f>
        <v>50-60</v>
      </c>
      <c r="K75" s="8">
        <v>3</v>
      </c>
      <c r="L75" s="8">
        <v>2</v>
      </c>
      <c r="M75" s="8">
        <f t="shared" si="0"/>
        <v>2</v>
      </c>
      <c r="N75" s="8">
        <f t="shared" si="1"/>
        <v>1</v>
      </c>
    </row>
    <row r="76" spans="1:14" s="8" customFormat="1" x14ac:dyDescent="0.25">
      <c r="A76" s="7">
        <v>45278</v>
      </c>
      <c r="B76" s="8" t="s">
        <v>71</v>
      </c>
      <c r="C76" s="8">
        <v>4</v>
      </c>
      <c r="D76" s="9">
        <v>0.58399999999999996</v>
      </c>
      <c r="E76" s="8" t="s">
        <v>63</v>
      </c>
      <c r="F76" s="8">
        <v>3</v>
      </c>
      <c r="G76" s="9">
        <v>0.41599999999999998</v>
      </c>
      <c r="H76" s="8" t="s">
        <v>72</v>
      </c>
      <c r="I76" s="8">
        <v>1</v>
      </c>
      <c r="J76" s="8" t="str" cm="1">
        <f t="array" ref="J76">_xlfn.IFS(D76 &gt;= 0.85, "85  &lt;", AND(D76 &gt;=0.8, D76 &lt; 0.85), "80-85", AND(D76 &gt;= 0.7, D76 &lt; 0.8), "70-80", AND(D76 &gt;= 0.6, D76 &lt; 0.7),  "60-70", AND(D76 &gt;= 0.5, D76 &lt; 0.6), "50-60")</f>
        <v>50-60</v>
      </c>
      <c r="K76" s="8">
        <v>4</v>
      </c>
      <c r="L76" s="8">
        <v>3</v>
      </c>
      <c r="M76" s="8">
        <f t="shared" si="0"/>
        <v>0</v>
      </c>
      <c r="N76" s="8">
        <f t="shared" si="1"/>
        <v>0</v>
      </c>
    </row>
    <row r="77" spans="1:14" s="8" customFormat="1" x14ac:dyDescent="0.25">
      <c r="A77" s="7">
        <v>45278</v>
      </c>
      <c r="B77" s="8" t="s">
        <v>39</v>
      </c>
      <c r="C77" s="8">
        <v>4</v>
      </c>
      <c r="D77" s="9">
        <v>0.502</v>
      </c>
      <c r="E77" s="8" t="s">
        <v>19</v>
      </c>
      <c r="F77" s="8">
        <v>3</v>
      </c>
      <c r="G77" s="9">
        <v>0.498</v>
      </c>
      <c r="H77" s="8" t="s">
        <v>40</v>
      </c>
      <c r="I77" s="8">
        <v>0</v>
      </c>
      <c r="J77" s="8" t="str" cm="1">
        <f t="array" ref="J77">_xlfn.IFS(D77 &gt;= 0.85, "85  &lt;", AND(D77 &gt;=0.8, D77 &lt; 0.85), "80-85", AND(D77 &gt;= 0.7, D77 &lt; 0.8), "70-80", AND(D77 &gt;= 0.6, D77 &lt; 0.7),  "60-70", AND(D77 &gt;= 0.5, D77 &lt; 0.6), "50-60")</f>
        <v>50-60</v>
      </c>
      <c r="K77" s="8">
        <v>3</v>
      </c>
      <c r="L77" s="8">
        <v>4</v>
      </c>
      <c r="M77" s="8">
        <f t="shared" si="0"/>
        <v>1</v>
      </c>
      <c r="N77" s="8">
        <f t="shared" si="1"/>
        <v>1</v>
      </c>
    </row>
    <row r="78" spans="1:14" x14ac:dyDescent="0.25">
      <c r="A78" s="1">
        <v>45279</v>
      </c>
      <c r="B78" t="s">
        <v>42</v>
      </c>
      <c r="C78">
        <v>2</v>
      </c>
      <c r="D78" s="2">
        <v>0.84399999999999997</v>
      </c>
      <c r="E78" t="s">
        <v>61</v>
      </c>
      <c r="F78">
        <v>4</v>
      </c>
      <c r="G78" s="2">
        <v>0.156</v>
      </c>
      <c r="H78" t="s">
        <v>67</v>
      </c>
      <c r="I78" s="10">
        <v>1</v>
      </c>
      <c r="J78" s="10" t="str" cm="1">
        <f t="array" ref="J78">_xlfn.IFS(D78 &gt;= 0.85, "85  &lt;", AND(D78 &gt;=0.8, D78 &lt; 0.85), "80-85", AND(D78 &gt;= 0.7, D78 &lt; 0.8), "70-80", AND(D78 &gt;= 0.6, D78 &lt; 0.7),  "60-70", AND(D78 &gt;= 0.5, D78 &lt; 0.6), "50-60")</f>
        <v>80-85</v>
      </c>
      <c r="K78" s="10">
        <v>4</v>
      </c>
      <c r="L78" s="10">
        <v>1</v>
      </c>
      <c r="M78" s="10">
        <f t="shared" si="0"/>
        <v>2</v>
      </c>
      <c r="N78" s="10">
        <f t="shared" si="1"/>
        <v>3</v>
      </c>
    </row>
    <row r="79" spans="1:14" x14ac:dyDescent="0.25">
      <c r="A79" s="1">
        <v>45279</v>
      </c>
      <c r="B79" t="s">
        <v>9</v>
      </c>
      <c r="C79">
        <v>2</v>
      </c>
      <c r="D79" s="2">
        <v>0.80200000000000005</v>
      </c>
      <c r="E79" t="s">
        <v>16</v>
      </c>
      <c r="F79">
        <v>4</v>
      </c>
      <c r="G79" s="2">
        <v>0.19800000000000001</v>
      </c>
      <c r="H79" t="s">
        <v>17</v>
      </c>
      <c r="I79" s="10">
        <v>0</v>
      </c>
      <c r="J79" s="10" t="str" cm="1">
        <f t="array" ref="J79">_xlfn.IFS(D79 &gt;= 0.85, "85  &lt;", AND(D79 &gt;=0.8, D79 &lt; 0.85), "80-85", AND(D79 &gt;= 0.7, D79 &lt; 0.8), "70-80", AND(D79 &gt;= 0.6, D79 &lt; 0.7),  "60-70", AND(D79 &gt;= 0.5, D79 &lt; 0.6), "50-60")</f>
        <v>80-85</v>
      </c>
      <c r="K79" s="10">
        <v>2</v>
      </c>
      <c r="L79" s="10">
        <v>3</v>
      </c>
      <c r="M79" s="10">
        <f t="shared" si="0"/>
        <v>0</v>
      </c>
      <c r="N79" s="10">
        <f t="shared" si="1"/>
        <v>1</v>
      </c>
    </row>
    <row r="80" spans="1:14" x14ac:dyDescent="0.25">
      <c r="A80" s="1">
        <v>45279</v>
      </c>
      <c r="B80" t="s">
        <v>24</v>
      </c>
      <c r="C80">
        <v>5</v>
      </c>
      <c r="D80" s="2">
        <v>0.72199999999999998</v>
      </c>
      <c r="E80" t="s">
        <v>15</v>
      </c>
      <c r="F80">
        <v>2</v>
      </c>
      <c r="G80" s="2">
        <v>0.27800000000000002</v>
      </c>
      <c r="H80" t="s">
        <v>91</v>
      </c>
      <c r="I80" s="10">
        <v>1</v>
      </c>
      <c r="J80" s="10" t="str" cm="1">
        <f t="array" ref="J80">_xlfn.IFS(D80 &gt;= 0.85, "85  &lt;", AND(D80 &gt;=0.8, D80 &lt; 0.85), "80-85", AND(D80 &gt;= 0.7, D80 &lt; 0.8), "70-80", AND(D80 &gt;= 0.6, D80 &lt; 0.7),  "60-70", AND(D80 &gt;= 0.5, D80 &lt; 0.6), "50-60")</f>
        <v>70-80</v>
      </c>
      <c r="K80" s="10">
        <v>6</v>
      </c>
      <c r="L80" s="10">
        <v>1</v>
      </c>
      <c r="M80" s="10">
        <f t="shared" si="0"/>
        <v>1</v>
      </c>
      <c r="N80" s="10">
        <f t="shared" si="1"/>
        <v>1</v>
      </c>
    </row>
    <row r="81" spans="1:14" x14ac:dyDescent="0.25">
      <c r="A81" s="1">
        <v>45279</v>
      </c>
      <c r="B81" t="s">
        <v>6</v>
      </c>
      <c r="C81">
        <v>3</v>
      </c>
      <c r="D81" s="2">
        <v>0.67400000000000004</v>
      </c>
      <c r="E81" t="s">
        <v>63</v>
      </c>
      <c r="F81">
        <v>3</v>
      </c>
      <c r="G81" s="2">
        <v>0.32600000000000001</v>
      </c>
      <c r="H81" t="s">
        <v>8</v>
      </c>
      <c r="I81" s="10">
        <v>0</v>
      </c>
      <c r="J81" s="10" t="str" cm="1">
        <f t="array" ref="J81">_xlfn.IFS(D81 &gt;= 0.85, "85  &lt;", AND(D81 &gt;=0.8, D81 &lt; 0.85), "80-85", AND(D81 &gt;= 0.7, D81 &lt; 0.8), "70-80", AND(D81 &gt;= 0.6, D81 &lt; 0.7),  "60-70", AND(D81 &gt;= 0.5, D81 &lt; 0.6), "50-60")</f>
        <v>60-70</v>
      </c>
      <c r="K81" s="10">
        <v>3</v>
      </c>
      <c r="L81" s="10">
        <v>4</v>
      </c>
      <c r="M81" s="10">
        <f t="shared" si="0"/>
        <v>0</v>
      </c>
      <c r="N81" s="10">
        <f t="shared" si="1"/>
        <v>1</v>
      </c>
    </row>
    <row r="82" spans="1:14" x14ac:dyDescent="0.25">
      <c r="A82" s="1">
        <v>45279</v>
      </c>
      <c r="B82" t="s">
        <v>22</v>
      </c>
      <c r="C82">
        <v>3</v>
      </c>
      <c r="D82" s="2">
        <v>0.63200000000000001</v>
      </c>
      <c r="E82" t="s">
        <v>44</v>
      </c>
      <c r="F82">
        <v>3</v>
      </c>
      <c r="G82" s="2">
        <v>0.36799999999999999</v>
      </c>
      <c r="H82" t="s">
        <v>68</v>
      </c>
      <c r="I82" s="10">
        <v>0</v>
      </c>
      <c r="J82" s="10" t="str" cm="1">
        <f t="array" ref="J82">_xlfn.IFS(D82 &gt;= 0.85, "85  &lt;", AND(D82 &gt;=0.8, D82 &lt; 0.85), "80-85", AND(D82 &gt;= 0.7, D82 &lt; 0.8), "70-80", AND(D82 &gt;= 0.6, D82 &lt; 0.7),  "60-70", AND(D82 &gt;= 0.5, D82 &lt; 0.6), "50-60")</f>
        <v>60-70</v>
      </c>
      <c r="K82" s="10">
        <v>2</v>
      </c>
      <c r="L82" s="10">
        <v>5</v>
      </c>
      <c r="M82" s="10">
        <f t="shared" si="0"/>
        <v>1</v>
      </c>
      <c r="N82" s="10">
        <f t="shared" si="1"/>
        <v>2</v>
      </c>
    </row>
    <row r="83" spans="1:14" x14ac:dyDescent="0.25">
      <c r="A83" s="1">
        <v>45279</v>
      </c>
      <c r="B83" t="s">
        <v>13</v>
      </c>
      <c r="C83">
        <v>3</v>
      </c>
      <c r="D83" s="2">
        <v>0.61399999999999999</v>
      </c>
      <c r="E83" t="s">
        <v>10</v>
      </c>
      <c r="F83">
        <v>3</v>
      </c>
      <c r="G83" s="2">
        <v>0.38600000000000001</v>
      </c>
      <c r="H83" t="s">
        <v>73</v>
      </c>
      <c r="I83" s="10">
        <v>0</v>
      </c>
      <c r="J83" s="10" t="str" cm="1">
        <f t="array" ref="J83">_xlfn.IFS(D83 &gt;= 0.85, "85  &lt;", AND(D83 &gt;=0.8, D83 &lt; 0.85), "80-85", AND(D83 &gt;= 0.7, D83 &lt; 0.8), "70-80", AND(D83 &gt;= 0.6, D83 &lt; 0.7),  "60-70", AND(D83 &gt;= 0.5, D83 &lt; 0.6), "50-60")</f>
        <v>60-70</v>
      </c>
      <c r="K83" s="10">
        <v>2</v>
      </c>
      <c r="L83" s="10">
        <v>3</v>
      </c>
      <c r="M83" s="10">
        <f t="shared" si="0"/>
        <v>1</v>
      </c>
      <c r="N83" s="10">
        <f t="shared" si="1"/>
        <v>0</v>
      </c>
    </row>
    <row r="84" spans="1:14" x14ac:dyDescent="0.25">
      <c r="A84" s="1">
        <v>45279</v>
      </c>
      <c r="B84" t="s">
        <v>45</v>
      </c>
      <c r="C84">
        <v>3</v>
      </c>
      <c r="D84" s="2">
        <v>0.60599999999999998</v>
      </c>
      <c r="E84" t="s">
        <v>31</v>
      </c>
      <c r="F84">
        <v>3</v>
      </c>
      <c r="G84" s="2">
        <v>0.39400000000000002</v>
      </c>
      <c r="H84" t="s">
        <v>79</v>
      </c>
      <c r="I84" s="10">
        <v>1</v>
      </c>
      <c r="J84" s="10" t="str" cm="1">
        <f t="array" ref="J84">_xlfn.IFS(D84 &gt;= 0.85, "85  &lt;", AND(D84 &gt;=0.8, D84 &lt; 0.85), "80-85", AND(D84 &gt;= 0.7, D84 &lt; 0.8), "70-80", AND(D84 &gt;= 0.6, D84 &lt; 0.7),  "60-70", AND(D84 &gt;= 0.5, D84 &lt; 0.6), "50-60")</f>
        <v>60-70</v>
      </c>
      <c r="K84" s="10">
        <v>6</v>
      </c>
      <c r="L84" s="10">
        <v>3</v>
      </c>
      <c r="M84" s="10">
        <f t="shared" si="0"/>
        <v>3</v>
      </c>
      <c r="N84" s="10">
        <f t="shared" si="1"/>
        <v>0</v>
      </c>
    </row>
    <row r="85" spans="1:14" x14ac:dyDescent="0.25">
      <c r="A85" s="1">
        <v>45279</v>
      </c>
      <c r="B85" t="s">
        <v>21</v>
      </c>
      <c r="C85">
        <v>2</v>
      </c>
      <c r="D85" s="2">
        <v>0.60399999999999998</v>
      </c>
      <c r="E85" t="s">
        <v>27</v>
      </c>
      <c r="F85">
        <v>4</v>
      </c>
      <c r="G85" s="2">
        <v>0.39600000000000002</v>
      </c>
      <c r="H85" t="s">
        <v>23</v>
      </c>
      <c r="I85" s="10">
        <v>0</v>
      </c>
      <c r="J85" s="10" t="str" cm="1">
        <f t="array" ref="J85">_xlfn.IFS(D85 &gt;= 0.85, "85  &lt;", AND(D85 &gt;=0.8, D85 &lt; 0.85), "80-85", AND(D85 &gt;= 0.7, D85 &lt; 0.8), "70-80", AND(D85 &gt;= 0.6, D85 &lt; 0.7),  "60-70", AND(D85 &gt;= 0.5, D85 &lt; 0.6), "50-60")</f>
        <v>60-70</v>
      </c>
      <c r="K85" s="10">
        <v>2</v>
      </c>
      <c r="L85" s="10">
        <v>5</v>
      </c>
      <c r="M85" s="10">
        <f t="shared" si="0"/>
        <v>0</v>
      </c>
      <c r="N85" s="10">
        <f t="shared" si="1"/>
        <v>1</v>
      </c>
    </row>
    <row r="86" spans="1:14" x14ac:dyDescent="0.25">
      <c r="A86" s="1">
        <v>45279</v>
      </c>
      <c r="B86" t="s">
        <v>12</v>
      </c>
      <c r="C86">
        <v>3</v>
      </c>
      <c r="D86" s="2">
        <v>0.58399999999999996</v>
      </c>
      <c r="E86" t="s">
        <v>41</v>
      </c>
      <c r="F86">
        <v>4</v>
      </c>
      <c r="G86" s="2">
        <v>0.41599999999999998</v>
      </c>
      <c r="H86" t="s">
        <v>43</v>
      </c>
      <c r="I86" s="10">
        <v>0</v>
      </c>
      <c r="J86" s="10" t="str" cm="1">
        <f t="array" ref="J86">_xlfn.IFS(D86 &gt;= 0.85, "85  &lt;", AND(D86 &gt;=0.8, D86 &lt; 0.85), "80-85", AND(D86 &gt;= 0.7, D86 &lt; 0.8), "70-80", AND(D86 &gt;= 0.6, D86 &lt; 0.7),  "60-70", AND(D86 &gt;= 0.5, D86 &lt; 0.6), "50-60")</f>
        <v>50-60</v>
      </c>
      <c r="K86" s="10">
        <v>1</v>
      </c>
      <c r="L86" s="10">
        <v>3</v>
      </c>
      <c r="M86" s="10">
        <f t="shared" si="0"/>
        <v>2</v>
      </c>
      <c r="N86" s="10">
        <f t="shared" si="1"/>
        <v>1</v>
      </c>
    </row>
    <row r="87" spans="1:14" x14ac:dyDescent="0.25">
      <c r="A87" s="1">
        <v>45279</v>
      </c>
      <c r="B87" t="s">
        <v>48</v>
      </c>
      <c r="C87">
        <v>4</v>
      </c>
      <c r="D87" s="2">
        <v>0.56000000000000005</v>
      </c>
      <c r="E87" t="s">
        <v>36</v>
      </c>
      <c r="F87">
        <v>3</v>
      </c>
      <c r="G87" s="2">
        <v>0.44</v>
      </c>
      <c r="H87" t="s">
        <v>49</v>
      </c>
      <c r="I87" s="10">
        <v>0</v>
      </c>
      <c r="J87" s="10" t="str" cm="1">
        <f t="array" ref="J87">_xlfn.IFS(D87 &gt;= 0.85, "85  &lt;", AND(D87 &gt;=0.8, D87 &lt; 0.85), "80-85", AND(D87 &gt;= 0.7, D87 &lt; 0.8), "70-80", AND(D87 &gt;= 0.6, D87 &lt; 0.7),  "60-70", AND(D87 &gt;= 0.5, D87 &lt; 0.6), "50-60")</f>
        <v>50-60</v>
      </c>
      <c r="K87" s="10">
        <v>4</v>
      </c>
      <c r="L87" s="10">
        <v>9</v>
      </c>
      <c r="M87" s="10">
        <f t="shared" si="0"/>
        <v>0</v>
      </c>
      <c r="N87" s="10">
        <f t="shared" si="1"/>
        <v>6</v>
      </c>
    </row>
    <row r="88" spans="1:14" x14ac:dyDescent="0.25">
      <c r="A88" s="1">
        <v>45279</v>
      </c>
      <c r="B88" t="s">
        <v>38</v>
      </c>
      <c r="C88">
        <v>3</v>
      </c>
      <c r="D88" s="2">
        <v>0.54800000000000004</v>
      </c>
      <c r="E88" t="s">
        <v>7</v>
      </c>
      <c r="F88">
        <v>4</v>
      </c>
      <c r="G88" s="2">
        <v>0.45200000000000001</v>
      </c>
      <c r="H88" t="s">
        <v>80</v>
      </c>
      <c r="I88" s="10">
        <v>0</v>
      </c>
      <c r="J88" s="10" t="str" cm="1">
        <f t="array" ref="J88">_xlfn.IFS(D88 &gt;= 0.85, "85  &lt;", AND(D88 &gt;=0.8, D88 &lt; 0.85), "80-85", AND(D88 &gt;= 0.7, D88 &lt; 0.8), "70-80", AND(D88 &gt;= 0.6, D88 &lt; 0.7),  "60-70", AND(D88 &gt;= 0.5, D88 &lt; 0.6), "50-60")</f>
        <v>50-60</v>
      </c>
      <c r="K88" s="10">
        <v>3</v>
      </c>
      <c r="L88" s="10">
        <v>4</v>
      </c>
      <c r="M88" s="10">
        <f t="shared" si="0"/>
        <v>0</v>
      </c>
      <c r="N88" s="10">
        <f t="shared" si="1"/>
        <v>0</v>
      </c>
    </row>
    <row r="89" spans="1:14" x14ac:dyDescent="0.25">
      <c r="A89" s="1">
        <v>45280</v>
      </c>
      <c r="B89" t="s">
        <v>18</v>
      </c>
      <c r="C89">
        <v>3</v>
      </c>
      <c r="D89" s="2">
        <v>0.71199999999999997</v>
      </c>
      <c r="E89" t="s">
        <v>39</v>
      </c>
      <c r="F89">
        <v>3</v>
      </c>
      <c r="G89" s="2">
        <v>0.28799999999999998</v>
      </c>
      <c r="H89" t="s">
        <v>81</v>
      </c>
      <c r="J89" s="10" t="str" cm="1">
        <f t="array" ref="J89">_xlfn.IFS(D89 &gt;= 0.85, "85  &lt;", AND(D89 &gt;=0.8, D89 &lt; 0.85), "80-85", AND(D89 &gt;= 0.7, D89 &lt; 0.8), "70-80", AND(D89 &gt;= 0.6, D89 &lt; 0.7),  "60-70", AND(D89 &gt;= 0.5, D89 &lt; 0.6), "50-60")</f>
        <v>70-80</v>
      </c>
      <c r="M89" s="10">
        <f t="shared" si="0"/>
        <v>3</v>
      </c>
      <c r="N89" s="10">
        <f t="shared" si="1"/>
        <v>3</v>
      </c>
    </row>
    <row r="90" spans="1:14" x14ac:dyDescent="0.25">
      <c r="A90" s="1">
        <v>45280</v>
      </c>
      <c r="B90" t="s">
        <v>42</v>
      </c>
      <c r="C90">
        <v>3</v>
      </c>
      <c r="D90" s="2">
        <v>0.66600000000000004</v>
      </c>
      <c r="E90" t="s">
        <v>25</v>
      </c>
      <c r="F90">
        <v>3</v>
      </c>
      <c r="G90" s="2">
        <v>0.33400000000000002</v>
      </c>
      <c r="H90" t="s">
        <v>74</v>
      </c>
      <c r="J90" s="10" t="str" cm="1">
        <f t="array" ref="J90">_xlfn.IFS(D90 &gt;= 0.85, "85  &lt;", AND(D90 &gt;=0.8, D90 &lt; 0.85), "80-85", AND(D90 &gt;= 0.7, D90 &lt; 0.8), "70-80", AND(D90 &gt;= 0.6, D90 &lt; 0.7),  "60-70", AND(D90 &gt;= 0.5, D90 &lt; 0.6), "50-60")</f>
        <v>60-70</v>
      </c>
      <c r="M90" s="10">
        <f t="shared" si="0"/>
        <v>3</v>
      </c>
      <c r="N90" s="10">
        <f t="shared" si="1"/>
        <v>3</v>
      </c>
    </row>
    <row r="91" spans="1:14" x14ac:dyDescent="0.25">
      <c r="A91" s="1">
        <v>45280</v>
      </c>
      <c r="B91" t="s">
        <v>41</v>
      </c>
      <c r="C91">
        <v>2</v>
      </c>
      <c r="D91" s="2">
        <v>0.55400000000000005</v>
      </c>
      <c r="E91" t="s">
        <v>28</v>
      </c>
      <c r="F91">
        <v>3</v>
      </c>
      <c r="G91" s="2">
        <v>0.44600000000000001</v>
      </c>
      <c r="H91" t="s">
        <v>29</v>
      </c>
      <c r="J91" s="10" t="str" cm="1">
        <f t="array" ref="J91">_xlfn.IFS(D91 &gt;= 0.85, "85  &lt;", AND(D91 &gt;=0.8, D91 &lt; 0.85), "80-85", AND(D91 &gt;= 0.7, D91 &lt; 0.8), "70-80", AND(D91 &gt;= 0.6, D91 &lt; 0.7),  "60-70", AND(D91 &gt;= 0.5, D91 &lt; 0.6), "50-60")</f>
        <v>50-60</v>
      </c>
      <c r="M91" s="10">
        <f t="shared" si="0"/>
        <v>2</v>
      </c>
      <c r="N91" s="10">
        <f t="shared" si="1"/>
        <v>3</v>
      </c>
    </row>
  </sheetData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G22:G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2023-12-20T13:54:07Z</dcterms:modified>
</cp:coreProperties>
</file>