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1F805017-830D-4194-BC72-639F5417717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2" l="1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<sst xmlns="http://schemas.openxmlformats.org/spreadsheetml/2006/main" count="1924" uniqueCount="110">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</sst>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20.325966203702" createdVersion="8" refreshedVersion="8" minRefreshableVersion="3" recordCount="369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9">
        <s v="PDA1"/>
        <s v="PDA2"/>
        <s v="PDA3"/>
        <s v="PDA4"/>
        <s v="PDA5"/>
        <s v="PDA6"/>
        <s v="PDA7"/>
        <s v="PDA8"/>
        <m/>
      </sharedItems>
    </cacheField>
    <cacheField name="Date" numFmtId="0">
      <sharedItems containsNonDate="0" containsDate="1" containsString="0" containsBlank="1" minDate="2023-12-09T00:00:00" maxDate="2024-01-30T00:00:00" count="50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6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1"/>
  </r>
  <r>
    <x v="8"/>
    <x v="49"/>
    <m/>
    <x v="352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9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/>
    <pivotField axis="axisPage" multipleItemSelectionAllowed="1" showAll="0">
      <items count="662">
        <item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x="314"/>
        <item m="1" x="655"/>
        <item m="1" x="656"/>
        <item m="1" x="657"/>
        <item m="1" x="658"/>
        <item m="1" x="659"/>
        <item x="9"/>
        <item m="1" x="66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6" firstHeaderRow="0" firstDataRow="1" firstDataCol="2"/>
  <pivotFields count="10">
    <pivotField axis="axisRow" compact="0" outline="0" showAll="0">
      <items count="10">
        <item h="1" x="8"/>
        <item x="0"/>
        <item x="1"/>
        <item x="2"/>
        <item x="3"/>
        <item x="4"/>
        <item x="5"/>
        <item x="6"/>
        <item x="7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3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5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B9" sqref="B9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5" si="0">O5/N5</f>
        <v>0.5714285714285714</v>
      </c>
    </row>
    <row r="6" spans="1:16" x14ac:dyDescent="0.3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267</v>
      </c>
      <c r="F6" s="5">
        <f>SUM(B6:B9)</f>
        <v>101</v>
      </c>
      <c r="G6" s="11">
        <f>SUM(B6:B8)</f>
        <v>57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3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148</v>
      </c>
      <c r="F7" s="5">
        <f>SUM(C6:C9)</f>
        <v>70</v>
      </c>
      <c r="G7" s="11">
        <f>SUM(C6:C8)</f>
        <v>41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35">
      <c r="A8" s="3" t="s">
        <v>93</v>
      </c>
      <c r="B8" s="16">
        <v>42</v>
      </c>
      <c r="C8" s="16">
        <v>27</v>
      </c>
      <c r="D8" s="4">
        <f t="shared" si="1"/>
        <v>0.6428571428571429</v>
      </c>
      <c r="E8" s="8">
        <f>E7/E6</f>
        <v>0.55430711610486894</v>
      </c>
      <c r="F8" s="6">
        <f>F7/F6</f>
        <v>0.69306930693069302</v>
      </c>
      <c r="G8" s="12">
        <f>G7/G6</f>
        <v>0.7192982456140351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35">
      <c r="A9" s="3" t="s">
        <v>94</v>
      </c>
      <c r="B9" s="16">
        <v>44</v>
      </c>
      <c r="C9" s="16">
        <v>29</v>
      </c>
      <c r="D9" s="4">
        <f t="shared" si="1"/>
        <v>0.65909090909090906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35">
      <c r="A10" s="3" t="s">
        <v>51</v>
      </c>
      <c r="B10" s="16">
        <v>113</v>
      </c>
      <c r="C10" s="16">
        <v>67</v>
      </c>
      <c r="D10" s="4">
        <f t="shared" si="1"/>
        <v>0.59292035398230092</v>
      </c>
      <c r="E10" s="8">
        <f>E6/$B$13</f>
        <v>0.72554347826086951</v>
      </c>
      <c r="F10" s="6">
        <f t="shared" ref="F10:H10" si="2">F6/$B$13</f>
        <v>0.27445652173913043</v>
      </c>
      <c r="G10" s="12">
        <f t="shared" si="2"/>
        <v>0.15489130434782608</v>
      </c>
      <c r="H10" s="10">
        <f t="shared" si="2"/>
        <v>4.0760869565217392E-2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35">
      <c r="A11" s="3" t="s">
        <v>84</v>
      </c>
      <c r="B11" s="16">
        <v>79</v>
      </c>
      <c r="C11" s="16">
        <v>41</v>
      </c>
      <c r="D11" s="4">
        <f t="shared" si="1"/>
        <v>0.51898734177215189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35">
      <c r="A12" s="3" t="s">
        <v>85</v>
      </c>
      <c r="B12" s="16">
        <v>75</v>
      </c>
      <c r="C12" s="16">
        <v>40</v>
      </c>
      <c r="D12" s="4">
        <f t="shared" si="1"/>
        <v>0.53333333333333333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35">
      <c r="A13" s="3" t="s">
        <v>53</v>
      </c>
      <c r="B13" s="16">
        <v>368</v>
      </c>
      <c r="C13" s="16">
        <v>218</v>
      </c>
      <c r="D13" s="4">
        <f t="shared" si="1"/>
        <v>0.59239130434782605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3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3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3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3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3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3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3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3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3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3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3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3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3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3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3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3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93</v>
      </c>
      <c r="N34" s="16">
        <v>1</v>
      </c>
      <c r="O34" s="16">
        <v>1</v>
      </c>
      <c r="P34" s="4">
        <f t="shared" si="0"/>
        <v>1</v>
      </c>
    </row>
    <row r="35" spans="12:16" x14ac:dyDescent="0.35">
      <c r="L35" t="s">
        <v>109</v>
      </c>
      <c r="N35" s="16">
        <v>1</v>
      </c>
      <c r="O35" s="16">
        <v>1</v>
      </c>
      <c r="P35" s="4">
        <f t="shared" si="0"/>
        <v>1</v>
      </c>
    </row>
    <row r="36" spans="12:16" x14ac:dyDescent="0.35">
      <c r="L36" t="s">
        <v>53</v>
      </c>
      <c r="N36" s="16">
        <v>101</v>
      </c>
      <c r="O36" s="16">
        <v>70</v>
      </c>
      <c r="P36" s="4"/>
    </row>
    <row r="37" spans="12:16" x14ac:dyDescent="0.35">
      <c r="P37" s="4"/>
    </row>
    <row r="38" spans="12:16" x14ac:dyDescent="0.35">
      <c r="P38" s="4"/>
    </row>
    <row r="39" spans="12:16" x14ac:dyDescent="0.35">
      <c r="P39" s="4"/>
    </row>
    <row r="40" spans="12:16" x14ac:dyDescent="0.35">
      <c r="P40" s="4"/>
    </row>
    <row r="41" spans="12:16" x14ac:dyDescent="0.35">
      <c r="P41" s="4"/>
    </row>
    <row r="42" spans="12:16" x14ac:dyDescent="0.35">
      <c r="P42" s="4"/>
    </row>
    <row r="43" spans="12:16" x14ac:dyDescent="0.35">
      <c r="P43" s="4"/>
    </row>
    <row r="44" spans="12:16" x14ac:dyDescent="0.35"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9"/>
  <sheetViews>
    <sheetView topLeftCell="A351" zoomScale="80" zoomScaleNormal="80" workbookViewId="0">
      <selection activeCell="I370" sqref="I370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2024-01-29T12:49:25Z</dcterms:modified>
</cp:coreProperties>
</file>