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743541F4-68DD-4AFC-B9DC-B8C14479EBBC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<sst xmlns="http://schemas.openxmlformats.org/spreadsheetml/2006/main" count="3898" uniqueCount="110">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</sst>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81.393940856484" createdVersion="8" refreshedVersion="8" minRefreshableVersion="3" recordCount="773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7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m/>
      </sharedItems>
    </cacheField>
    <cacheField name="Date" numFmtId="0">
      <sharedItems containsNonDate="0" containsDate="1" containsString="0" containsBlank="1" minDate="2023-12-09T00:00:00" maxDate="2024-03-31T00:00:00" count="107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11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1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0"/>
  </r>
  <r>
    <x v="15"/>
    <x v="105"/>
    <s v="Winnipeg Jets"/>
    <x v="690"/>
    <s v="Ottawa Senators"/>
    <n v="0.31818999999999997"/>
    <s v="Playing At:  Winnipeg Jets   Home"/>
    <x v="2"/>
    <n v="1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0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m/>
    <x v="69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8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06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dataField="1" showAll="0"/>
    <pivotField axis="axisPage" multipleItemSelectionAllowed="1" showAll="0">
      <items count="1012">
        <item x="698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x="314"/>
        <item m="1" x="1005"/>
        <item m="1" x="1006"/>
        <item m="1" x="1007"/>
        <item m="1" x="1008"/>
        <item m="1" x="1009"/>
        <item x="9"/>
        <item m="1" x="101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01"/>
        <item m="1" x="702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99"/>
        <item m="1" x="70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G7" sqref="G7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586</v>
      </c>
      <c r="F6" s="5">
        <f>SUM(B6:B9)</f>
        <v>186</v>
      </c>
      <c r="G6" s="11">
        <f>SUM(B6:B8)</f>
        <v>104</v>
      </c>
      <c r="H6" s="9">
        <f>SUM(B6:B7)</f>
        <v>30</v>
      </c>
    </row>
    <row r="7" spans="1:8" x14ac:dyDescent="0.25">
      <c r="A7" s="3" t="s">
        <v>50</v>
      </c>
      <c r="B7" s="19">
        <v>23</v>
      </c>
      <c r="C7" s="19">
        <v>22</v>
      </c>
      <c r="D7" s="4">
        <f t="shared" ref="D7:D13" si="0">C7/B7</f>
        <v>0.95652173913043481</v>
      </c>
      <c r="E7" s="7">
        <f>SUM(C10:C12)</f>
        <v>319</v>
      </c>
      <c r="F7" s="5">
        <f>SUM(C6:C9)</f>
        <v>138</v>
      </c>
      <c r="G7" s="11">
        <f>SUM(C6:C8)</f>
        <v>80</v>
      </c>
      <c r="H7" s="9">
        <f>SUM(C6:C7)</f>
        <v>29</v>
      </c>
    </row>
    <row r="8" spans="1:8" x14ac:dyDescent="0.25">
      <c r="A8" s="3" t="s">
        <v>93</v>
      </c>
      <c r="B8" s="19">
        <v>74</v>
      </c>
      <c r="C8" s="19">
        <v>51</v>
      </c>
      <c r="D8" s="4">
        <f t="shared" si="0"/>
        <v>0.68918918918918914</v>
      </c>
      <c r="E8" s="8">
        <f>E7/E6</f>
        <v>0.54436860068259385</v>
      </c>
      <c r="F8" s="6">
        <f>F7/F6</f>
        <v>0.74193548387096775</v>
      </c>
      <c r="G8" s="12">
        <f>G7/G6</f>
        <v>0.76923076923076927</v>
      </c>
      <c r="H8" s="10">
        <f>H7/H6</f>
        <v>0.96666666666666667</v>
      </c>
    </row>
    <row r="9" spans="1:8" x14ac:dyDescent="0.25">
      <c r="A9" s="3" t="s">
        <v>94</v>
      </c>
      <c r="B9" s="19">
        <v>82</v>
      </c>
      <c r="C9" s="19">
        <v>58</v>
      </c>
      <c r="D9" s="4">
        <f t="shared" si="0"/>
        <v>0.70731707317073167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262</v>
      </c>
      <c r="C10" s="19">
        <v>156</v>
      </c>
      <c r="D10" s="4">
        <f t="shared" si="0"/>
        <v>0.59541984732824427</v>
      </c>
      <c r="E10" s="8">
        <f>E6/$B$13</f>
        <v>0.7590673575129534</v>
      </c>
      <c r="F10" s="6">
        <f>F6/$B$13</f>
        <v>0.24093264248704663</v>
      </c>
      <c r="G10" s="12">
        <f t="shared" ref="G10:H10" si="1">G6/$B$13</f>
        <v>0.13471502590673576</v>
      </c>
      <c r="H10" s="10">
        <f t="shared" si="1"/>
        <v>3.8860103626943004E-2</v>
      </c>
    </row>
    <row r="11" spans="1:8" x14ac:dyDescent="0.25">
      <c r="A11" s="3" t="s">
        <v>84</v>
      </c>
      <c r="B11" s="19">
        <v>163</v>
      </c>
      <c r="C11" s="19">
        <v>85</v>
      </c>
      <c r="D11" s="4">
        <f t="shared" si="0"/>
        <v>0.5214723926380368</v>
      </c>
    </row>
    <row r="12" spans="1:8" x14ac:dyDescent="0.25">
      <c r="A12" s="3" t="s">
        <v>85</v>
      </c>
      <c r="B12" s="19">
        <v>161</v>
      </c>
      <c r="C12" s="19">
        <v>78</v>
      </c>
      <c r="D12" s="4">
        <f t="shared" si="0"/>
        <v>0.48447204968944102</v>
      </c>
    </row>
    <row r="13" spans="1:8" x14ac:dyDescent="0.25">
      <c r="A13" s="3" t="s">
        <v>53</v>
      </c>
      <c r="B13" s="19">
        <v>772</v>
      </c>
      <c r="C13" s="19">
        <v>457</v>
      </c>
      <c r="D13" s="4">
        <f t="shared" si="0"/>
        <v>0.59196891191709844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73"/>
  <sheetViews>
    <sheetView tabSelected="1" topLeftCell="A734" zoomScale="90" zoomScaleNormal="90" workbookViewId="0">
      <selection activeCell="A759" sqref="A759:XFD762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1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0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1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0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2024-03-30T13:33:19Z</dcterms:modified>
</cp:coreProperties>
</file>