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608859F-25DC-456C-BD9B-993407B14EC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5" i="1" l="1" a="1"/>
  <c r="I245" i="1" s="1"/>
  <c r="I246" i="1" a="1"/>
  <c r="I246" i="1" s="1"/>
  <c r="I232" i="1" a="1"/>
  <c r="I232" i="1" s="1"/>
  <c r="I233" i="1" a="1"/>
  <c r="I233" i="1"/>
  <c r="I234" i="1" a="1"/>
  <c r="I234" i="1"/>
  <c r="I235" i="1" a="1"/>
  <c r="I235" i="1"/>
  <c r="I236" i="1" a="1"/>
  <c r="I236" i="1" s="1"/>
  <c r="I237" i="1" a="1"/>
  <c r="I237" i="1"/>
  <c r="I238" i="1" a="1"/>
  <c r="I238" i="1"/>
  <c r="I239" i="1" a="1"/>
  <c r="I239" i="1"/>
  <c r="I240" i="1" a="1"/>
  <c r="I240" i="1" s="1"/>
  <c r="I241" i="1" a="1"/>
  <c r="I241" i="1" s="1"/>
  <c r="I242" i="1" a="1"/>
  <c r="I242" i="1" s="1"/>
  <c r="I243" i="1" a="1"/>
  <c r="I243" i="1"/>
  <c r="I244" i="1" a="1"/>
  <c r="I244" i="1" s="1"/>
  <c r="I229" i="1" a="1"/>
  <c r="I229" i="1" s="1"/>
  <c r="I230" i="1" a="1"/>
  <c r="I230" i="1" s="1"/>
  <c r="I231" i="1" a="1"/>
  <c r="I231" i="1" s="1"/>
  <c r="P5" i="2"/>
  <c r="P6" i="2"/>
  <c r="P7" i="2"/>
  <c r="P8" i="2"/>
  <c r="P9" i="2"/>
  <c r="P10" i="2"/>
  <c r="P4" i="2"/>
  <c r="I219" i="1" a="1"/>
  <c r="I219" i="1" s="1"/>
  <c r="I220" i="1" a="1"/>
  <c r="I220" i="1"/>
  <c r="I221" i="1" a="1"/>
  <c r="I221" i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15" i="1" a="1"/>
  <c r="I215" i="1" s="1"/>
  <c r="I216" i="1" a="1"/>
  <c r="I216" i="1" s="1"/>
  <c r="I217" i="1" a="1"/>
  <c r="I217" i="1" s="1"/>
  <c r="I218" i="1" a="1"/>
  <c r="I218" i="1" s="1"/>
  <c r="I211" i="1" a="1"/>
  <c r="I211" i="1" s="1"/>
  <c r="I212" i="1" a="1"/>
  <c r="I212" i="1" s="1"/>
  <c r="I213" i="1" a="1"/>
  <c r="I213" i="1" s="1"/>
  <c r="I214" i="1" a="1"/>
  <c r="I214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<sst xmlns="http://schemas.openxmlformats.org/spreadsheetml/2006/main" count="1047" uniqueCount="100">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</sst>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3.358647337962" createdVersion="8" refreshedVersion="8" minRefreshableVersion="3" recordCount="246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8">
        <s v="RF1"/>
        <s v="RF2"/>
        <s v="RF3"/>
        <s v="RF4"/>
        <s v="RF5"/>
        <s v="RF6"/>
        <s v="RF7"/>
        <m/>
      </sharedItems>
    </cacheField>
    <cacheField name="Date" numFmtId="0">
      <sharedItems containsNonDate="0" containsDate="1" containsString="0" containsBlank="1" minDate="2023-12-09T00:00:00" maxDate="2024-01-13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7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1" firstHeaderRow="0" firstDataRow="1" firstDataCol="1"/>
  <pivotFields count="16"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25" sqref="E25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  <col min="13" max="13" width="13.140625" bestFit="1" customWidth="1"/>
    <col min="14" max="14" width="15.85546875" bestFit="1" customWidth="1"/>
    <col min="15" max="15" width="13.5703125" bestFit="1" customWidth="1"/>
    <col min="16" max="16" width="15.42578125" bestFit="1" customWidth="1"/>
  </cols>
  <sheetData>
    <row r="1" spans="1:16" x14ac:dyDescent="0.25">
      <c r="A1" s="3" t="s">
        <v>91</v>
      </c>
      <c r="B1" t="s">
        <v>97</v>
      </c>
    </row>
    <row r="3" spans="1:1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M3" s="3" t="s">
        <v>56</v>
      </c>
      <c r="N3" t="s">
        <v>58</v>
      </c>
      <c r="O3" t="s">
        <v>59</v>
      </c>
    </row>
    <row r="4" spans="1:16" x14ac:dyDescent="0.25">
      <c r="A4" s="4" t="s">
        <v>66</v>
      </c>
      <c r="B4" s="8">
        <v>3</v>
      </c>
      <c r="C4" s="8">
        <v>2</v>
      </c>
      <c r="D4" s="6">
        <f>C4/B4</f>
        <v>0.66666666666666663</v>
      </c>
      <c r="F4">
        <f>SUM(B4:B6)</f>
        <v>68</v>
      </c>
      <c r="M4" s="4" t="s">
        <v>92</v>
      </c>
      <c r="N4" s="8">
        <v>24</v>
      </c>
      <c r="O4" s="8">
        <v>18</v>
      </c>
      <c r="P4" s="5">
        <f>O4/N4</f>
        <v>0.75</v>
      </c>
    </row>
    <row r="5" spans="1:16" x14ac:dyDescent="0.25">
      <c r="A5" s="4" t="s">
        <v>52</v>
      </c>
      <c r="B5" s="8">
        <v>13</v>
      </c>
      <c r="C5" s="8">
        <v>11</v>
      </c>
      <c r="D5" s="6">
        <f t="shared" ref="D5:D9" si="0">C5/B5</f>
        <v>0.84615384615384615</v>
      </c>
      <c r="F5">
        <f>SUM(C4:C6)</f>
        <v>48</v>
      </c>
      <c r="M5" s="4" t="s">
        <v>93</v>
      </c>
      <c r="N5" s="8">
        <v>42</v>
      </c>
      <c r="O5" s="8">
        <v>24</v>
      </c>
      <c r="P5" s="5">
        <f t="shared" ref="P5:P10" si="1">O5/N5</f>
        <v>0.5714285714285714</v>
      </c>
    </row>
    <row r="6" spans="1:16" x14ac:dyDescent="0.25">
      <c r="A6" s="4" t="s">
        <v>53</v>
      </c>
      <c r="B6" s="8">
        <v>52</v>
      </c>
      <c r="C6" s="8">
        <v>35</v>
      </c>
      <c r="D6" s="6">
        <f t="shared" si="0"/>
        <v>0.67307692307692313</v>
      </c>
      <c r="F6" s="6">
        <f>F5/F4</f>
        <v>0.70588235294117652</v>
      </c>
      <c r="M6" s="4" t="s">
        <v>94</v>
      </c>
      <c r="N6" s="8">
        <v>10</v>
      </c>
      <c r="O6" s="8">
        <v>5</v>
      </c>
      <c r="P6" s="5">
        <f t="shared" si="1"/>
        <v>0.5</v>
      </c>
    </row>
    <row r="7" spans="1:16" x14ac:dyDescent="0.25">
      <c r="A7" s="4" t="s">
        <v>54</v>
      </c>
      <c r="B7" s="8">
        <v>99</v>
      </c>
      <c r="C7" s="8">
        <v>56</v>
      </c>
      <c r="D7" s="6">
        <f t="shared" si="0"/>
        <v>0.56565656565656564</v>
      </c>
      <c r="F7" t="s">
        <v>76</v>
      </c>
      <c r="M7" s="4" t="s">
        <v>95</v>
      </c>
      <c r="N7" s="8">
        <v>30</v>
      </c>
      <c r="O7" s="8">
        <v>16</v>
      </c>
      <c r="P7" s="5">
        <f t="shared" si="1"/>
        <v>0.53333333333333333</v>
      </c>
    </row>
    <row r="8" spans="1:16" x14ac:dyDescent="0.25">
      <c r="A8" s="4" t="s">
        <v>55</v>
      </c>
      <c r="B8" s="8">
        <v>77</v>
      </c>
      <c r="C8" s="8">
        <v>42</v>
      </c>
      <c r="D8" s="6">
        <f t="shared" si="0"/>
        <v>0.54545454545454541</v>
      </c>
      <c r="F8">
        <f>SUM(B7:B8)</f>
        <v>176</v>
      </c>
      <c r="M8" s="4" t="s">
        <v>96</v>
      </c>
      <c r="N8" s="8">
        <v>50</v>
      </c>
      <c r="O8" s="8">
        <v>31</v>
      </c>
      <c r="P8" s="5">
        <f t="shared" si="1"/>
        <v>0.62</v>
      </c>
    </row>
    <row r="9" spans="1:16" x14ac:dyDescent="0.25">
      <c r="A9" s="4" t="s">
        <v>57</v>
      </c>
      <c r="B9" s="8">
        <v>244</v>
      </c>
      <c r="C9" s="8">
        <v>146</v>
      </c>
      <c r="D9" s="6">
        <f t="shared" si="0"/>
        <v>0.59836065573770492</v>
      </c>
      <c r="F9">
        <f>SUM(C7:C8)</f>
        <v>98</v>
      </c>
      <c r="M9" s="4" t="s">
        <v>98</v>
      </c>
      <c r="N9" s="8">
        <v>61</v>
      </c>
      <c r="O9" s="8">
        <v>34</v>
      </c>
      <c r="P9" s="5">
        <f t="shared" si="1"/>
        <v>0.55737704918032782</v>
      </c>
    </row>
    <row r="10" spans="1:16" x14ac:dyDescent="0.25">
      <c r="D10" s="5"/>
      <c r="F10" s="6">
        <f>F9/F8</f>
        <v>0.55681818181818177</v>
      </c>
      <c r="M10" s="4" t="s">
        <v>99</v>
      </c>
      <c r="N10" s="8">
        <v>28</v>
      </c>
      <c r="O10" s="8">
        <v>19</v>
      </c>
      <c r="P10" s="5">
        <f t="shared" si="1"/>
        <v>0.6785714285714286</v>
      </c>
    </row>
    <row r="11" spans="1:16" x14ac:dyDescent="0.25">
      <c r="M11" s="4" t="s">
        <v>57</v>
      </c>
      <c r="N11" s="8">
        <v>245</v>
      </c>
      <c r="O11" s="8">
        <v>147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6"/>
  <sheetViews>
    <sheetView topLeftCell="A215" zoomScale="80" zoomScaleNormal="80" workbookViewId="0">
      <selection activeCell="H247" sqref="H247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2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2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2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2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2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2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2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2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2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2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2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2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2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2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2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2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2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2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 &lt;", AND(D246 &gt;=0.8, D246 &lt; 0.85), "80-85", AND(D246 &gt;= 0.7, D246 &lt; 0.8), "70-80", AND(D246 &gt;= 0.6, D246 &lt; 0.7),  "60-70", AND(D246 &gt;= 0.5, D246 &lt; 0.6), "50-60")</f>
        <v>60-70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2024-01-12T13:37:26Z</dcterms:modified>
</cp:coreProperties>
</file>