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gg\Desktop\Hockey Models\"/>
    </mc:Choice>
  </mc:AlternateContent>
  <xr:revisionPtr revIDLastSave="0" documentId="13_ncr:1_{2D77370D-2F23-4C72-82C0-D4164F5C39C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Pivot" sheetId="2" r:id="rId1"/>
    <sheet name="Predictions" sheetId="1" r:id="rId2"/>
  </sheets>
  <calcPr calcId="191029"/>
  <pivotCaches>
    <pivotCache cacheId="15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83" i="1" l="1" a="1"/>
  <c r="I283" i="1" s="1"/>
  <c r="I284" i="1" a="1"/>
  <c r="I284" i="1" s="1"/>
  <c r="I285" i="1" a="1"/>
  <c r="I285" i="1" s="1"/>
  <c r="I275" i="1" a="1"/>
  <c r="I275" i="1" s="1"/>
  <c r="I276" i="1" a="1"/>
  <c r="I276" i="1" s="1"/>
  <c r="I277" i="1" a="1"/>
  <c r="I277" i="1"/>
  <c r="I278" i="1" a="1"/>
  <c r="I278" i="1"/>
  <c r="I279" i="1" a="1"/>
  <c r="I279" i="1" s="1"/>
  <c r="I280" i="1" a="1"/>
  <c r="I280" i="1" s="1"/>
  <c r="I281" i="1" a="1"/>
  <c r="I281" i="1"/>
  <c r="I282" i="1" a="1"/>
  <c r="I282" i="1"/>
  <c r="G5" i="2"/>
  <c r="G4" i="2"/>
  <c r="F5" i="2"/>
  <c r="F4" i="2"/>
  <c r="I23" i="1" a="1"/>
  <c r="I23" i="1" s="1"/>
  <c r="I24" i="1" a="1"/>
  <c r="I24" i="1" s="1"/>
  <c r="I25" i="1" a="1"/>
  <c r="I25" i="1"/>
  <c r="I26" i="1" a="1"/>
  <c r="I26" i="1"/>
  <c r="I27" i="1" a="1"/>
  <c r="I27" i="1" s="1"/>
  <c r="I28" i="1" a="1"/>
  <c r="I28" i="1" s="1"/>
  <c r="I29" i="1" a="1"/>
  <c r="I29" i="1"/>
  <c r="I30" i="1" a="1"/>
  <c r="I30" i="1"/>
  <c r="I31" i="1" a="1"/>
  <c r="I31" i="1" s="1"/>
  <c r="I32" i="1" a="1"/>
  <c r="I32" i="1" s="1"/>
  <c r="I33" i="1" a="1"/>
  <c r="I33" i="1"/>
  <c r="I34" i="1" a="1"/>
  <c r="I34" i="1"/>
  <c r="I35" i="1" a="1"/>
  <c r="I35" i="1" s="1"/>
  <c r="I36" i="1" a="1"/>
  <c r="I36" i="1" s="1"/>
  <c r="I37" i="1" a="1"/>
  <c r="I37" i="1"/>
  <c r="I38" i="1" a="1"/>
  <c r="I38" i="1"/>
  <c r="I39" i="1" a="1"/>
  <c r="I39" i="1" s="1"/>
  <c r="I40" i="1" a="1"/>
  <c r="I40" i="1" s="1"/>
  <c r="I41" i="1" a="1"/>
  <c r="I41" i="1"/>
  <c r="I42" i="1" a="1"/>
  <c r="I42" i="1"/>
  <c r="I43" i="1" a="1"/>
  <c r="I43" i="1" s="1"/>
  <c r="I44" i="1" a="1"/>
  <c r="I44" i="1" s="1"/>
  <c r="I45" i="1" a="1"/>
  <c r="I45" i="1"/>
  <c r="I46" i="1" a="1"/>
  <c r="I46" i="1"/>
  <c r="I47" i="1" a="1"/>
  <c r="I47" i="1" s="1"/>
  <c r="I48" i="1" a="1"/>
  <c r="I48" i="1" s="1"/>
  <c r="I49" i="1" a="1"/>
  <c r="I49" i="1"/>
  <c r="I50" i="1" a="1"/>
  <c r="I50" i="1"/>
  <c r="I51" i="1" a="1"/>
  <c r="I51" i="1" s="1"/>
  <c r="I52" i="1" a="1"/>
  <c r="I52" i="1" s="1"/>
  <c r="I53" i="1" a="1"/>
  <c r="I53" i="1"/>
  <c r="I54" i="1" a="1"/>
  <c r="I54" i="1"/>
  <c r="I55" i="1" a="1"/>
  <c r="I55" i="1" s="1"/>
  <c r="I56" i="1" a="1"/>
  <c r="I56" i="1" s="1"/>
  <c r="I57" i="1" a="1"/>
  <c r="I57" i="1"/>
  <c r="I58" i="1" a="1"/>
  <c r="I58" i="1"/>
  <c r="I59" i="1" a="1"/>
  <c r="I59" i="1" s="1"/>
  <c r="I60" i="1" a="1"/>
  <c r="I60" i="1" s="1"/>
  <c r="I61" i="1" a="1"/>
  <c r="I61" i="1"/>
  <c r="I62" i="1" a="1"/>
  <c r="I62" i="1"/>
  <c r="I63" i="1" a="1"/>
  <c r="I63" i="1" s="1"/>
  <c r="I64" i="1" a="1"/>
  <c r="I64" i="1" s="1"/>
  <c r="I65" i="1" a="1"/>
  <c r="I65" i="1"/>
  <c r="I66" i="1" a="1"/>
  <c r="I66" i="1"/>
  <c r="I67" i="1" a="1"/>
  <c r="I67" i="1" s="1"/>
  <c r="I68" i="1" a="1"/>
  <c r="I68" i="1" s="1"/>
  <c r="I69" i="1" a="1"/>
  <c r="I69" i="1"/>
  <c r="I70" i="1" a="1"/>
  <c r="I70" i="1"/>
  <c r="I71" i="1" a="1"/>
  <c r="I71" i="1" s="1"/>
  <c r="I72" i="1" a="1"/>
  <c r="I72" i="1" s="1"/>
  <c r="I73" i="1" a="1"/>
  <c r="I73" i="1"/>
  <c r="I74" i="1" a="1"/>
  <c r="I74" i="1"/>
  <c r="I75" i="1" a="1"/>
  <c r="I75" i="1" s="1"/>
  <c r="I76" i="1" a="1"/>
  <c r="I76" i="1" s="1"/>
  <c r="I77" i="1" a="1"/>
  <c r="I77" i="1"/>
  <c r="I78" i="1" a="1"/>
  <c r="I78" i="1"/>
  <c r="I79" i="1" a="1"/>
  <c r="I79" i="1" s="1"/>
  <c r="I80" i="1" a="1"/>
  <c r="I80" i="1" s="1"/>
  <c r="I81" i="1" a="1"/>
  <c r="I81" i="1"/>
  <c r="I82" i="1" a="1"/>
  <c r="I82" i="1"/>
  <c r="I83" i="1" a="1"/>
  <c r="I83" i="1" s="1"/>
  <c r="I84" i="1" a="1"/>
  <c r="I84" i="1" s="1"/>
  <c r="I85" i="1" a="1"/>
  <c r="I85" i="1"/>
  <c r="I86" i="1" a="1"/>
  <c r="I86" i="1"/>
  <c r="I87" i="1" a="1"/>
  <c r="I87" i="1" s="1"/>
  <c r="I88" i="1" a="1"/>
  <c r="I88" i="1" s="1"/>
  <c r="I89" i="1" a="1"/>
  <c r="I89" i="1"/>
  <c r="I90" i="1" a="1"/>
  <c r="I90" i="1"/>
  <c r="I91" i="1" a="1"/>
  <c r="I91" i="1" s="1"/>
  <c r="I92" i="1" a="1"/>
  <c r="I92" i="1" s="1"/>
  <c r="I93" i="1" a="1"/>
  <c r="I93" i="1"/>
  <c r="I94" i="1" a="1"/>
  <c r="I94" i="1"/>
  <c r="I95" i="1" a="1"/>
  <c r="I95" i="1" s="1"/>
  <c r="I96" i="1" a="1"/>
  <c r="I96" i="1" s="1"/>
  <c r="I97" i="1" a="1"/>
  <c r="I97" i="1"/>
  <c r="I98" i="1" a="1"/>
  <c r="I98" i="1"/>
  <c r="I99" i="1" a="1"/>
  <c r="I99" i="1" s="1"/>
  <c r="I100" i="1" a="1"/>
  <c r="I100" i="1" s="1"/>
  <c r="I101" i="1" a="1"/>
  <c r="I101" i="1"/>
  <c r="I102" i="1" a="1"/>
  <c r="I102" i="1"/>
  <c r="I103" i="1" a="1"/>
  <c r="I103" i="1" s="1"/>
  <c r="I104" i="1" a="1"/>
  <c r="I104" i="1" s="1"/>
  <c r="I105" i="1" a="1"/>
  <c r="I105" i="1"/>
  <c r="I106" i="1" a="1"/>
  <c r="I106" i="1"/>
  <c r="I107" i="1" a="1"/>
  <c r="I107" i="1" s="1"/>
  <c r="I108" i="1" a="1"/>
  <c r="I108" i="1" s="1"/>
  <c r="I109" i="1" a="1"/>
  <c r="I109" i="1"/>
  <c r="I110" i="1" a="1"/>
  <c r="I110" i="1"/>
  <c r="I111" i="1" a="1"/>
  <c r="I111" i="1" s="1"/>
  <c r="I112" i="1" a="1"/>
  <c r="I112" i="1" s="1"/>
  <c r="I113" i="1" a="1"/>
  <c r="I113" i="1"/>
  <c r="I114" i="1" a="1"/>
  <c r="I114" i="1"/>
  <c r="I115" i="1" a="1"/>
  <c r="I115" i="1" s="1"/>
  <c r="I116" i="1" a="1"/>
  <c r="I116" i="1" s="1"/>
  <c r="I117" i="1" a="1"/>
  <c r="I117" i="1"/>
  <c r="I118" i="1" a="1"/>
  <c r="I118" i="1"/>
  <c r="I119" i="1" a="1"/>
  <c r="I119" i="1" s="1"/>
  <c r="I120" i="1" a="1"/>
  <c r="I120" i="1" s="1"/>
  <c r="I121" i="1" a="1"/>
  <c r="I121" i="1"/>
  <c r="I122" i="1" a="1"/>
  <c r="I122" i="1"/>
  <c r="I123" i="1" a="1"/>
  <c r="I123" i="1" s="1"/>
  <c r="I124" i="1" a="1"/>
  <c r="I124" i="1" s="1"/>
  <c r="I125" i="1" a="1"/>
  <c r="I125" i="1"/>
  <c r="I126" i="1" a="1"/>
  <c r="I126" i="1"/>
  <c r="I127" i="1" a="1"/>
  <c r="I127" i="1" s="1"/>
  <c r="I128" i="1" a="1"/>
  <c r="I128" i="1" s="1"/>
  <c r="I129" i="1" a="1"/>
  <c r="I129" i="1"/>
  <c r="I130" i="1" a="1"/>
  <c r="I130" i="1"/>
  <c r="I131" i="1" a="1"/>
  <c r="I131" i="1" s="1"/>
  <c r="I132" i="1" a="1"/>
  <c r="I132" i="1" s="1"/>
  <c r="I133" i="1" a="1"/>
  <c r="I133" i="1"/>
  <c r="I134" i="1" a="1"/>
  <c r="I134" i="1"/>
  <c r="I135" i="1" a="1"/>
  <c r="I135" i="1" s="1"/>
  <c r="I136" i="1" a="1"/>
  <c r="I136" i="1" s="1"/>
  <c r="I137" i="1" a="1"/>
  <c r="I137" i="1"/>
  <c r="I138" i="1" a="1"/>
  <c r="I138" i="1"/>
  <c r="I139" i="1" a="1"/>
  <c r="I139" i="1" s="1"/>
  <c r="I140" i="1" a="1"/>
  <c r="I140" i="1" s="1"/>
  <c r="I141" i="1" a="1"/>
  <c r="I141" i="1"/>
  <c r="I142" i="1" a="1"/>
  <c r="I142" i="1"/>
  <c r="I143" i="1" a="1"/>
  <c r="I143" i="1" s="1"/>
  <c r="I144" i="1" a="1"/>
  <c r="I144" i="1" s="1"/>
  <c r="I145" i="1" a="1"/>
  <c r="I145" i="1"/>
  <c r="I146" i="1" a="1"/>
  <c r="I146" i="1"/>
  <c r="I147" i="1" a="1"/>
  <c r="I147" i="1" s="1"/>
  <c r="I148" i="1" a="1"/>
  <c r="I148" i="1" s="1"/>
  <c r="I149" i="1" a="1"/>
  <c r="I149" i="1"/>
  <c r="I150" i="1" a="1"/>
  <c r="I150" i="1"/>
  <c r="I151" i="1" a="1"/>
  <c r="I151" i="1" s="1"/>
  <c r="I152" i="1" a="1"/>
  <c r="I152" i="1" s="1"/>
  <c r="I153" i="1" a="1"/>
  <c r="I153" i="1"/>
  <c r="I154" i="1" a="1"/>
  <c r="I154" i="1"/>
  <c r="I155" i="1" a="1"/>
  <c r="I155" i="1" s="1"/>
  <c r="I156" i="1" a="1"/>
  <c r="I156" i="1" s="1"/>
  <c r="I157" i="1" a="1"/>
  <c r="I157" i="1"/>
  <c r="I158" i="1" a="1"/>
  <c r="I158" i="1"/>
  <c r="I159" i="1" a="1"/>
  <c r="I159" i="1" s="1"/>
  <c r="I160" i="1" a="1"/>
  <c r="I160" i="1" s="1"/>
  <c r="I161" i="1" a="1"/>
  <c r="I161" i="1"/>
  <c r="I162" i="1" a="1"/>
  <c r="I162" i="1"/>
  <c r="I163" i="1" a="1"/>
  <c r="I163" i="1" s="1"/>
  <c r="I164" i="1" a="1"/>
  <c r="I164" i="1" s="1"/>
  <c r="I165" i="1" a="1"/>
  <c r="I165" i="1"/>
  <c r="I166" i="1" a="1"/>
  <c r="I166" i="1"/>
  <c r="I167" i="1" a="1"/>
  <c r="I167" i="1" s="1"/>
  <c r="I168" i="1" a="1"/>
  <c r="I168" i="1" s="1"/>
  <c r="I169" i="1" a="1"/>
  <c r="I169" i="1"/>
  <c r="I170" i="1" a="1"/>
  <c r="I170" i="1"/>
  <c r="I171" i="1" a="1"/>
  <c r="I171" i="1" s="1"/>
  <c r="I172" i="1" a="1"/>
  <c r="I172" i="1" s="1"/>
  <c r="I173" i="1" a="1"/>
  <c r="I173" i="1"/>
  <c r="I174" i="1" a="1"/>
  <c r="I174" i="1"/>
  <c r="I175" i="1" a="1"/>
  <c r="I175" i="1" s="1"/>
  <c r="I176" i="1" a="1"/>
  <c r="I176" i="1" s="1"/>
  <c r="I177" i="1" a="1"/>
  <c r="I177" i="1"/>
  <c r="I178" i="1" a="1"/>
  <c r="I178" i="1"/>
  <c r="I179" i="1" a="1"/>
  <c r="I179" i="1" s="1"/>
  <c r="I180" i="1" a="1"/>
  <c r="I180" i="1" s="1"/>
  <c r="I181" i="1" a="1"/>
  <c r="I181" i="1"/>
  <c r="I182" i="1" a="1"/>
  <c r="I182" i="1"/>
  <c r="I183" i="1" a="1"/>
  <c r="I183" i="1" s="1"/>
  <c r="I184" i="1" a="1"/>
  <c r="I184" i="1" s="1"/>
  <c r="I185" i="1" a="1"/>
  <c r="I185" i="1"/>
  <c r="I186" i="1" a="1"/>
  <c r="I186" i="1"/>
  <c r="I187" i="1" a="1"/>
  <c r="I187" i="1" s="1"/>
  <c r="I188" i="1" a="1"/>
  <c r="I188" i="1" s="1"/>
  <c r="I189" i="1" a="1"/>
  <c r="I189" i="1"/>
  <c r="I190" i="1" a="1"/>
  <c r="I190" i="1"/>
  <c r="I191" i="1" a="1"/>
  <c r="I191" i="1" s="1"/>
  <c r="I192" i="1" a="1"/>
  <c r="I192" i="1" s="1"/>
  <c r="I193" i="1" a="1"/>
  <c r="I193" i="1"/>
  <c r="I194" i="1" a="1"/>
  <c r="I194" i="1"/>
  <c r="I195" i="1" a="1"/>
  <c r="I195" i="1" s="1"/>
  <c r="I196" i="1" a="1"/>
  <c r="I196" i="1" s="1"/>
  <c r="I197" i="1" a="1"/>
  <c r="I197" i="1"/>
  <c r="I198" i="1" a="1"/>
  <c r="I198" i="1"/>
  <c r="I199" i="1" a="1"/>
  <c r="I199" i="1" s="1"/>
  <c r="I200" i="1" a="1"/>
  <c r="I200" i="1" s="1"/>
  <c r="I201" i="1" a="1"/>
  <c r="I201" i="1"/>
  <c r="I202" i="1" a="1"/>
  <c r="I202" i="1"/>
  <c r="I203" i="1" a="1"/>
  <c r="I203" i="1" s="1"/>
  <c r="I204" i="1" a="1"/>
  <c r="I204" i="1" s="1"/>
  <c r="I205" i="1" a="1"/>
  <c r="I205" i="1"/>
  <c r="I206" i="1" a="1"/>
  <c r="I206" i="1"/>
  <c r="I207" i="1" a="1"/>
  <c r="I207" i="1" s="1"/>
  <c r="I208" i="1" a="1"/>
  <c r="I208" i="1" s="1"/>
  <c r="I209" i="1" a="1"/>
  <c r="I209" i="1"/>
  <c r="I210" i="1" a="1"/>
  <c r="I210" i="1"/>
  <c r="I211" i="1" a="1"/>
  <c r="I211" i="1" s="1"/>
  <c r="I212" i="1" a="1"/>
  <c r="I212" i="1" s="1"/>
  <c r="I213" i="1" a="1"/>
  <c r="I213" i="1"/>
  <c r="I214" i="1" a="1"/>
  <c r="I214" i="1"/>
  <c r="I215" i="1" a="1"/>
  <c r="I215" i="1" s="1"/>
  <c r="I216" i="1" a="1"/>
  <c r="I216" i="1" s="1"/>
  <c r="I217" i="1" a="1"/>
  <c r="I217" i="1"/>
  <c r="I218" i="1" a="1"/>
  <c r="I218" i="1"/>
  <c r="I219" i="1" a="1"/>
  <c r="I219" i="1" s="1"/>
  <c r="I220" i="1" a="1"/>
  <c r="I220" i="1" s="1"/>
  <c r="I221" i="1" a="1"/>
  <c r="I221" i="1"/>
  <c r="I222" i="1" a="1"/>
  <c r="I222" i="1"/>
  <c r="I223" i="1" a="1"/>
  <c r="I223" i="1" s="1"/>
  <c r="I224" i="1" a="1"/>
  <c r="I224" i="1" s="1"/>
  <c r="I225" i="1" a="1"/>
  <c r="I225" i="1"/>
  <c r="I226" i="1" a="1"/>
  <c r="I226" i="1"/>
  <c r="I227" i="1" a="1"/>
  <c r="I227" i="1" s="1"/>
  <c r="I228" i="1" a="1"/>
  <c r="I228" i="1" s="1"/>
  <c r="I229" i="1" a="1"/>
  <c r="I229" i="1"/>
  <c r="I230" i="1" a="1"/>
  <c r="I230" i="1"/>
  <c r="I231" i="1" a="1"/>
  <c r="I231" i="1" s="1"/>
  <c r="I232" i="1" a="1"/>
  <c r="I232" i="1" s="1"/>
  <c r="I233" i="1" a="1"/>
  <c r="I233" i="1"/>
  <c r="I234" i="1" a="1"/>
  <c r="I234" i="1"/>
  <c r="I235" i="1" a="1"/>
  <c r="I235" i="1" s="1"/>
  <c r="I236" i="1" a="1"/>
  <c r="I236" i="1" s="1"/>
  <c r="I237" i="1" a="1"/>
  <c r="I237" i="1"/>
  <c r="I238" i="1" a="1"/>
  <c r="I238" i="1"/>
  <c r="I239" i="1" a="1"/>
  <c r="I239" i="1" s="1"/>
  <c r="I240" i="1" a="1"/>
  <c r="I240" i="1" s="1"/>
  <c r="I241" i="1" a="1"/>
  <c r="I241" i="1"/>
  <c r="I242" i="1" a="1"/>
  <c r="I242" i="1"/>
  <c r="I243" i="1" a="1"/>
  <c r="I243" i="1" s="1"/>
  <c r="I244" i="1" a="1"/>
  <c r="I244" i="1" s="1"/>
  <c r="I245" i="1" a="1"/>
  <c r="I245" i="1"/>
  <c r="I246" i="1" a="1"/>
  <c r="I246" i="1"/>
  <c r="I247" i="1" a="1"/>
  <c r="I247" i="1" s="1"/>
  <c r="I248" i="1" a="1"/>
  <c r="I248" i="1" s="1"/>
  <c r="I249" i="1" a="1"/>
  <c r="I249" i="1"/>
  <c r="I250" i="1" a="1"/>
  <c r="I250" i="1"/>
  <c r="I251" i="1" a="1"/>
  <c r="I251" i="1" s="1"/>
  <c r="I252" i="1" a="1"/>
  <c r="I252" i="1" s="1"/>
  <c r="I253" i="1" a="1"/>
  <c r="I253" i="1"/>
  <c r="I254" i="1" a="1"/>
  <c r="I254" i="1"/>
  <c r="I255" i="1" a="1"/>
  <c r="I255" i="1" s="1"/>
  <c r="I256" i="1" a="1"/>
  <c r="I256" i="1" s="1"/>
  <c r="I257" i="1" a="1"/>
  <c r="I257" i="1"/>
  <c r="I258" i="1" a="1"/>
  <c r="I258" i="1" s="1"/>
  <c r="I259" i="1" a="1"/>
  <c r="I259" i="1" s="1"/>
  <c r="I260" i="1" a="1"/>
  <c r="I260" i="1" s="1"/>
  <c r="I261" i="1" a="1"/>
  <c r="I261" i="1"/>
  <c r="I262" i="1" a="1"/>
  <c r="I262" i="1"/>
  <c r="I263" i="1" a="1"/>
  <c r="I263" i="1" s="1"/>
  <c r="I264" i="1" a="1"/>
  <c r="I264" i="1" s="1"/>
  <c r="I265" i="1" a="1"/>
  <c r="I265" i="1"/>
  <c r="I266" i="1" a="1"/>
  <c r="I266" i="1"/>
  <c r="I267" i="1" a="1"/>
  <c r="I267" i="1" s="1"/>
  <c r="I268" i="1" a="1"/>
  <c r="I268" i="1" s="1"/>
  <c r="I269" i="1" a="1"/>
  <c r="I269" i="1"/>
  <c r="I270" i="1" a="1"/>
  <c r="I270" i="1"/>
  <c r="I271" i="1" a="1"/>
  <c r="I271" i="1" s="1"/>
  <c r="I272" i="1" a="1"/>
  <c r="I272" i="1" s="1"/>
  <c r="I273" i="1" a="1"/>
  <c r="I273" i="1"/>
  <c r="I274" i="1" a="1"/>
  <c r="I274" i="1"/>
  <c r="I22" i="1" a="1"/>
  <c r="I22" i="1"/>
  <c r="O11" i="2"/>
  <c r="O5" i="2"/>
  <c r="O6" i="2"/>
  <c r="O7" i="2"/>
  <c r="O8" i="2"/>
  <c r="O9" i="2"/>
  <c r="O10" i="2"/>
  <c r="O4" i="2"/>
  <c r="G6" i="2" l="1"/>
  <c r="E5" i="2"/>
  <c r="E4" i="2"/>
  <c r="N134" i="1" l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5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O104" i="1"/>
  <c r="O105" i="1"/>
  <c r="O106" i="1"/>
  <c r="O107" i="1"/>
  <c r="N104" i="1"/>
  <c r="N105" i="1"/>
  <c r="N106" i="1"/>
  <c r="N107" i="1"/>
  <c r="O92" i="1" l="1"/>
  <c r="O93" i="1"/>
  <c r="O94" i="1"/>
  <c r="O95" i="1"/>
  <c r="O96" i="1"/>
  <c r="O97" i="1"/>
  <c r="O98" i="1"/>
  <c r="O99" i="1"/>
  <c r="O100" i="1"/>
  <c r="O101" i="1"/>
  <c r="O102" i="1"/>
  <c r="O103" i="1"/>
  <c r="N92" i="1"/>
  <c r="N93" i="1"/>
  <c r="N94" i="1"/>
  <c r="N95" i="1"/>
  <c r="N96" i="1"/>
  <c r="N97" i="1"/>
  <c r="N98" i="1"/>
  <c r="N99" i="1"/>
  <c r="N100" i="1"/>
  <c r="N101" i="1"/>
  <c r="N102" i="1"/>
  <c r="N103" i="1"/>
  <c r="O89" i="1"/>
  <c r="O90" i="1"/>
  <c r="O91" i="1"/>
  <c r="N89" i="1"/>
  <c r="N90" i="1"/>
  <c r="N91" i="1"/>
  <c r="O80" i="1" l="1"/>
  <c r="O81" i="1"/>
  <c r="O82" i="1"/>
  <c r="O83" i="1"/>
  <c r="O84" i="1"/>
  <c r="O85" i="1"/>
  <c r="O86" i="1"/>
  <c r="O87" i="1"/>
  <c r="O88" i="1"/>
  <c r="N78" i="1"/>
  <c r="N79" i="1"/>
  <c r="N80" i="1"/>
  <c r="N81" i="1"/>
  <c r="N82" i="1"/>
  <c r="N83" i="1"/>
  <c r="N84" i="1"/>
  <c r="N85" i="1"/>
  <c r="N86" i="1"/>
  <c r="N87" i="1"/>
  <c r="N88" i="1"/>
  <c r="O79" i="1"/>
  <c r="O78" i="1"/>
  <c r="O74" i="1"/>
  <c r="O75" i="1"/>
  <c r="O76" i="1"/>
  <c r="O77" i="1"/>
  <c r="O73" i="1"/>
  <c r="N74" i="1"/>
  <c r="N75" i="1"/>
  <c r="N76" i="1"/>
  <c r="N77" i="1"/>
  <c r="N73" i="1"/>
  <c r="D5" i="2"/>
  <c r="D6" i="2"/>
  <c r="D7" i="2"/>
  <c r="D8" i="2"/>
  <c r="D9" i="2"/>
  <c r="D4" i="2"/>
  <c r="F6" i="2" l="1"/>
  <c r="E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<sst xmlns="http://schemas.openxmlformats.org/spreadsheetml/2006/main" count="1205" uniqueCount="102">
  <si>
    <t>Date</t>
  </si>
  <si>
    <t>Winner</t>
  </si>
  <si>
    <t>Winner Probability</t>
  </si>
  <si>
    <t>Loser</t>
  </si>
  <si>
    <t>Loser Probability</t>
  </si>
  <si>
    <t>Site</t>
  </si>
  <si>
    <t>Boston Bruins</t>
  </si>
  <si>
    <t>Arizona Coyotes</t>
  </si>
  <si>
    <t>Playing At:  Boston Bruins   Home</t>
  </si>
  <si>
    <t>Colorado Avalanche</t>
  </si>
  <si>
    <t>Philadelphia Flyers</t>
  </si>
  <si>
    <t>Playing At:  Colorado Avalanche   Home</t>
  </si>
  <si>
    <t>Edmonton Oilers</t>
  </si>
  <si>
    <t>New Jersey Devils</t>
  </si>
  <si>
    <t>Playing At:  Edmonton Oilers   Home</t>
  </si>
  <si>
    <t>St. Louis Blues</t>
  </si>
  <si>
    <t>Chicago Blackhawks</t>
  </si>
  <si>
    <t>Playing At:  Chicago Blackhawks   Home</t>
  </si>
  <si>
    <t>Winnipeg Jets</t>
  </si>
  <si>
    <t>Anaheim Ducks</t>
  </si>
  <si>
    <t>Playing At:  Anaheim Ducks   Home</t>
  </si>
  <si>
    <t>Toronto Maple Leafs</t>
  </si>
  <si>
    <t>Nashville Predators</t>
  </si>
  <si>
    <t>Playing At:  Toronto Maple Leafs   Home</t>
  </si>
  <si>
    <t>Tampa Bay Lightning</t>
  </si>
  <si>
    <t>Seattle Kraken</t>
  </si>
  <si>
    <t>Playing At:  Seattle Kraken   Home</t>
  </si>
  <si>
    <t>New York Rangers</t>
  </si>
  <si>
    <t>Washington Capitals</t>
  </si>
  <si>
    <t>Playing At:  Washington Capitals   Home</t>
  </si>
  <si>
    <t>Dallas Stars</t>
  </si>
  <si>
    <t>Vegas Golden Knights</t>
  </si>
  <si>
    <t>Playing At:  Dallas Stars   Home</t>
  </si>
  <si>
    <t>Calgary Flames</t>
  </si>
  <si>
    <t>Playing At:  Calgary Flames   Home</t>
  </si>
  <si>
    <t>Florida Panthers</t>
  </si>
  <si>
    <t>Columbus Blue Jackets</t>
  </si>
  <si>
    <t>Playing At:  Columbus Blue Jackets   Home</t>
  </si>
  <si>
    <t>Ottawa Senators</t>
  </si>
  <si>
    <t>Detroit Red Wings</t>
  </si>
  <si>
    <t>Playing At:  Detroit Red Wings   Home</t>
  </si>
  <si>
    <t>New York Islanders</t>
  </si>
  <si>
    <t>Los Angeles Kings</t>
  </si>
  <si>
    <t>Playing At:  New York Islanders   Home</t>
  </si>
  <si>
    <t>Vancouver Canucks</t>
  </si>
  <si>
    <t>Carolina Hurricanes</t>
  </si>
  <si>
    <t>Playing At:  Vancouver Canucks   Home</t>
  </si>
  <si>
    <t>Montreal Canadiens</t>
  </si>
  <si>
    <t>Buffalo Sabres</t>
  </si>
  <si>
    <t>Playing At:  Buffalo Sabres   Home</t>
  </si>
  <si>
    <t>Model</t>
  </si>
  <si>
    <t>Category</t>
  </si>
  <si>
    <t>80-85</t>
  </si>
  <si>
    <t>70-80</t>
  </si>
  <si>
    <t>60-70</t>
  </si>
  <si>
    <t>50-60</t>
  </si>
  <si>
    <t>Row Labels</t>
  </si>
  <si>
    <t>Grand Total</t>
  </si>
  <si>
    <t>Count of Winner</t>
  </si>
  <si>
    <t>Sum of Model</t>
  </si>
  <si>
    <t>% Correct</t>
  </si>
  <si>
    <t>San Jose Sharks</t>
  </si>
  <si>
    <t>Playing At:  Vegas Golden Knights   Home</t>
  </si>
  <si>
    <t>Minnesota Wild</t>
  </si>
  <si>
    <t>Playing At:  Montreal Canadiens   Home</t>
  </si>
  <si>
    <t>Playing At:  New York Rangers   Home</t>
  </si>
  <si>
    <t>85 &lt;</t>
  </si>
  <si>
    <t>Playing At:  San Jose Sharks   Home</t>
  </si>
  <si>
    <t>Playing At:  Nashville Predators   Home</t>
  </si>
  <si>
    <t>Playing At:  Ottawa Senators   Home</t>
  </si>
  <si>
    <t>Playing At:  St. Louis Blues   Home</t>
  </si>
  <si>
    <t>Pittsburgh Penguins</t>
  </si>
  <si>
    <t>Playing At:  Pittsburgh Penguins   Home</t>
  </si>
  <si>
    <t>Playing At:  New Jersey Devils   Home</t>
  </si>
  <si>
    <t>Playing At:  Los Angeles Kings   Home</t>
  </si>
  <si>
    <t>70% or greater</t>
  </si>
  <si>
    <t>less than 70%</t>
  </si>
  <si>
    <t>Playing At:  Minnesota Wild   Home</t>
  </si>
  <si>
    <t>Playing At:  Philadelphia Flyers   Home</t>
  </si>
  <si>
    <t>Playing At:  Carolina Hurricanes   Home</t>
  </si>
  <si>
    <t>Playing At:  Arizona Coyotes   Home</t>
  </si>
  <si>
    <t>Playing At:  Winnipeg Jets   Home</t>
  </si>
  <si>
    <t>GF Prediction</t>
  </si>
  <si>
    <t>GA Prediction</t>
  </si>
  <si>
    <t>GF Actual</t>
  </si>
  <si>
    <t>GA Actual</t>
  </si>
  <si>
    <t>GF ABS Error</t>
  </si>
  <si>
    <t>GA ABS Error</t>
  </si>
  <si>
    <t>Used RF Model 3 - only 60 game location averages - poor results</t>
  </si>
  <si>
    <t>Playing At:  Tampa Bay Lightning   Home</t>
  </si>
  <si>
    <t>Playing At:  Florida Panthers   Home</t>
  </si>
  <si>
    <t>Model Used</t>
  </si>
  <si>
    <t>RF1</t>
  </si>
  <si>
    <t>RF2</t>
  </si>
  <si>
    <t>RF3</t>
  </si>
  <si>
    <t>RF4</t>
  </si>
  <si>
    <t>RF5</t>
  </si>
  <si>
    <t>(All)</t>
  </si>
  <si>
    <t>RF6</t>
  </si>
  <si>
    <t>RF7</t>
  </si>
  <si>
    <t>RF8</t>
  </si>
  <si>
    <t>80% or greater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</si>
</sst>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14" fontId="0" fillId="0" borderId="0" xfId="0" applyNumberFormat="1"/>
    <xf numFmtId="10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1" applyNumberFormat="1" applyFont="1"/>
    <xf numFmtId="9" fontId="0" fillId="0" borderId="0" xfId="0" applyNumberFormat="1"/>
    <xf numFmtId="0" fontId="0" fillId="33" borderId="0" xfId="0" applyFill="1"/>
    <xf numFmtId="164" fontId="0" fillId="33" borderId="0" xfId="1" applyNumberFormat="1" applyFont="1" applyFill="1"/>
    <xf numFmtId="0" fontId="0" fillId="34" borderId="0" xfId="0" applyFill="1"/>
    <xf numFmtId="164" fontId="0" fillId="34" borderId="0" xfId="1" applyNumberFormat="1" applyFont="1" applyFill="1"/>
    <xf numFmtId="0" fontId="0" fillId="35" borderId="0" xfId="0" applyFill="1"/>
    <xf numFmtId="164" fontId="0" fillId="35" borderId="0" xfId="1" applyNumberFormat="1" applyFont="1" applyFill="1"/>
    <xf numFmtId="0" fontId="0" fillId="0" borderId="0" xfId="0" applyNumberForma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pivotCacheDefinition" Target="pivotCache/pivotCacheDefinition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homas Higgins" refreshedDate="45308.325070486113" createdVersion="8" refreshedVersion="8" minRefreshableVersion="3" recordCount="285" xr:uid="{DA5DA62F-86DF-48F4-B83B-306BE2A00D1E}">
  <cacheSource type="worksheet">
    <worksheetSource ref="A1:O1048576" sheet="Predictions"/>
  </cacheSource>
  <cacheFields count="16">
    <cacheField name="Model Used" numFmtId="0">
      <sharedItems containsBlank="1" count="9">
        <s v="RF1"/>
        <s v="RF2"/>
        <s v="RF3"/>
        <s v="RF4"/>
        <s v="RF5"/>
        <s v="RF6"/>
        <s v="RF7"/>
        <s v="RF8"/>
        <m/>
      </sharedItems>
    </cacheField>
    <cacheField name="Date" numFmtId="0">
      <sharedItems containsNonDate="0" containsDate="1" containsString="0" containsBlank="1" minDate="2023-12-09T00:00:00" maxDate="2024-01-18T00:00:00"/>
    </cacheField>
    <cacheField name="Winner" numFmtId="0">
      <sharedItems containsBlank="1"/>
    </cacheField>
    <cacheField name="Winner Probability" numFmtId="0">
      <sharedItems containsString="0" containsBlank="1" containsNumber="1" minValue="0.502" maxValue="0.88200000000000001"/>
    </cacheField>
    <cacheField name="Loser" numFmtId="0">
      <sharedItems containsBlank="1"/>
    </cacheField>
    <cacheField name="Loser Probability" numFmtId="0">
      <sharedItems containsString="0" containsBlank="1" containsNumber="1" minValue="0.11799999999999999" maxValue="0.498"/>
    </cacheField>
    <cacheField name="Site" numFmtId="0">
      <sharedItems containsBlank="1"/>
    </cacheField>
    <cacheField name="Model" numFmtId="0">
      <sharedItems containsString="0" containsBlank="1" containsNumber="1" containsInteger="1" minValue="0" maxValue="1"/>
    </cacheField>
    <cacheField name="Category" numFmtId="0">
      <sharedItems containsBlank="1" count="7">
        <s v="85 &lt;"/>
        <s v="80-85"/>
        <s v="70-80"/>
        <s v="60-70"/>
        <s v="50-60"/>
        <m/>
        <s v="85  &lt;" u="1"/>
      </sharedItems>
    </cacheField>
    <cacheField name="GF Prediction" numFmtId="0">
      <sharedItems containsBlank="1" containsMixedTypes="1" containsNumber="1" containsInteger="1" minValue="1" maxValue="5"/>
    </cacheField>
    <cacheField name="GA Prediction" numFmtId="0">
      <sharedItems containsBlank="1" containsMixedTypes="1" containsNumber="1" containsInteger="1" minValue="2" maxValue="4"/>
    </cacheField>
    <cacheField name="GF Actual" numFmtId="0">
      <sharedItems containsBlank="1" containsMixedTypes="1" containsNumber="1" containsInteger="1" minValue="0" maxValue="7"/>
    </cacheField>
    <cacheField name="GA Actual" numFmtId="0">
      <sharedItems containsBlank="1" containsMixedTypes="1" containsNumber="1" containsInteger="1" minValue="0" maxValue="9"/>
    </cacheField>
    <cacheField name="GF ABS Error" numFmtId="0">
      <sharedItems containsBlank="1" containsMixedTypes="1" containsNumber="1" containsInteger="1" minValue="0" maxValue="3"/>
    </cacheField>
    <cacheField name="GA ABS Error" numFmtId="0">
      <sharedItems containsBlank="1" containsMixedTypes="1" containsNumber="1" containsInteger="1" minValue="0" maxValue="6"/>
    </cacheField>
    <cacheField name="% Correct" numFmtId="0" formula="COUNT(Winner)/SUM(Model)" databaseField="0"/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85">
  <r>
    <x v="0"/>
    <d v="2023-12-09T00:00:00"/>
    <s v="Boston Bruins"/>
    <n v="0.876"/>
    <s v="Arizona Coyotes"/>
    <n v="0.124"/>
    <s v="Playing At:  Boston Bruins   Home"/>
    <n v="1"/>
    <x v="0"/>
    <m/>
    <m/>
    <m/>
    <m/>
    <m/>
    <m/>
  </r>
  <r>
    <x v="0"/>
    <d v="2023-12-09T00:00:00"/>
    <s v="Colorado Avalanche"/>
    <n v="0.85"/>
    <s v="Philadelphia Flyers"/>
    <n v="0.15"/>
    <s v="Playing At:  Colorado Avalanche   Home"/>
    <n v="0"/>
    <x v="0"/>
    <m/>
    <m/>
    <m/>
    <m/>
    <m/>
    <m/>
  </r>
  <r>
    <x v="0"/>
    <d v="2023-12-09T00:00:00"/>
    <s v="St. Louis Blues"/>
    <n v="0.81"/>
    <s v="Chicago Blackhawks"/>
    <n v="0.19"/>
    <s v="Playing At:  Chicago Blackhawks   Home"/>
    <n v="0"/>
    <x v="1"/>
    <m/>
    <m/>
    <m/>
    <m/>
    <m/>
    <m/>
  </r>
  <r>
    <x v="0"/>
    <d v="2023-12-09T00:00:00"/>
    <s v="Toronto Maple Leafs"/>
    <n v="0.79800000000000004"/>
    <s v="Nashville Predators"/>
    <n v="0.20200000000000001"/>
    <s v="Playing At:  Toronto Maple Leafs   Home"/>
    <n v="1"/>
    <x v="2"/>
    <m/>
    <m/>
    <m/>
    <m/>
    <m/>
    <m/>
  </r>
  <r>
    <x v="0"/>
    <d v="2023-12-09T00:00:00"/>
    <s v="Tampa Bay Lightning"/>
    <n v="0.77800000000000002"/>
    <s v="Seattle Kraken"/>
    <n v="0.222"/>
    <s v="Playing At:  Seattle Kraken   Home"/>
    <n v="1"/>
    <x v="2"/>
    <m/>
    <m/>
    <m/>
    <m/>
    <m/>
    <m/>
  </r>
  <r>
    <x v="0"/>
    <d v="2023-12-09T00:00:00"/>
    <s v="New York Rangers"/>
    <n v="0.71199999999999997"/>
    <s v="Washington Capitals"/>
    <n v="0.28799999999999998"/>
    <s v="Playing At:  Washington Capitals   Home"/>
    <n v="0"/>
    <x v="2"/>
    <m/>
    <m/>
    <m/>
    <m/>
    <m/>
    <m/>
  </r>
  <r>
    <x v="0"/>
    <d v="2023-12-09T00:00:00"/>
    <s v="Dallas Stars"/>
    <n v="0.69799999999999995"/>
    <s v="Vegas Golden Knights"/>
    <n v="0.30199999999999999"/>
    <s v="Playing At:  Dallas Stars   Home"/>
    <n v="0"/>
    <x v="3"/>
    <m/>
    <m/>
    <m/>
    <m/>
    <m/>
    <m/>
  </r>
  <r>
    <x v="0"/>
    <d v="2023-12-09T00:00:00"/>
    <s v="Calgary Flames"/>
    <n v="0.64200000000000002"/>
    <s v="New Jersey Devils"/>
    <n v="0.35799999999999998"/>
    <s v="Playing At:  Calgary Flames   Home"/>
    <n v="0"/>
    <x v="3"/>
    <m/>
    <m/>
    <m/>
    <m/>
    <m/>
    <m/>
  </r>
  <r>
    <x v="0"/>
    <d v="2023-12-09T00:00:00"/>
    <s v="Ottawa Senators"/>
    <n v="0.57999999999999996"/>
    <s v="Detroit Red Wings"/>
    <n v="0.42"/>
    <s v="Playing At:  Detroit Red Wings   Home"/>
    <n v="1"/>
    <x v="4"/>
    <m/>
    <m/>
    <m/>
    <m/>
    <m/>
    <m/>
  </r>
  <r>
    <x v="0"/>
    <d v="2023-12-09T00:00:00"/>
    <s v="New York Islanders"/>
    <n v="0.56999999999999995"/>
    <s v="Los Angeles Kings"/>
    <n v="0.43"/>
    <s v="Playing At:  New York Islanders   Home"/>
    <n v="1"/>
    <x v="4"/>
    <m/>
    <m/>
    <m/>
    <m/>
    <m/>
    <m/>
  </r>
  <r>
    <x v="0"/>
    <d v="2023-12-09T00:00:00"/>
    <s v="Vancouver Canucks"/>
    <n v="0.53800000000000003"/>
    <s v="Carolina Hurricanes"/>
    <n v="0.46200000000000002"/>
    <s v="Playing At:  Vancouver Canucks   Home"/>
    <n v="1"/>
    <x v="4"/>
    <m/>
    <m/>
    <m/>
    <m/>
    <m/>
    <m/>
  </r>
  <r>
    <x v="0"/>
    <d v="2023-12-09T00:00:00"/>
    <s v="Montreal Canadiens"/>
    <n v="0.50600000000000001"/>
    <s v="Buffalo Sabres"/>
    <n v="0.49399999999999999"/>
    <s v="Playing At:  Buffalo Sabres   Home"/>
    <n v="1"/>
    <x v="4"/>
    <m/>
    <m/>
    <m/>
    <m/>
    <m/>
    <m/>
  </r>
  <r>
    <x v="0"/>
    <d v="2023-12-10T00:00:00"/>
    <s v="Vegas Golden Knights"/>
    <n v="0.87"/>
    <s v="San Jose Sharks"/>
    <n v="0.13"/>
    <s v="Playing At:  Vegas Golden Knights   Home"/>
    <n v="1"/>
    <x v="0"/>
    <m/>
    <m/>
    <m/>
    <m/>
    <m/>
    <m/>
  </r>
  <r>
    <x v="0"/>
    <d v="2023-12-10T00:00:00"/>
    <s v="Edmonton Oilers"/>
    <n v="0.82199999999999995"/>
    <s v="New Jersey Devils"/>
    <n v="0.17799999999999999"/>
    <s v="Playing At:  Edmonton Oilers   Home"/>
    <n v="1"/>
    <x v="1"/>
    <m/>
    <m/>
    <m/>
    <m/>
    <m/>
    <m/>
  </r>
  <r>
    <x v="0"/>
    <d v="2023-12-10T00:00:00"/>
    <s v="Winnipeg Jets"/>
    <n v="0.80200000000000005"/>
    <s v="Anaheim Ducks"/>
    <n v="0.19800000000000001"/>
    <s v="Playing At:  Anaheim Ducks   Home"/>
    <n v="1"/>
    <x v="1"/>
    <m/>
    <m/>
    <m/>
    <m/>
    <m/>
    <m/>
  </r>
  <r>
    <x v="0"/>
    <d v="2023-12-10T00:00:00"/>
    <s v="Minnesota Wild"/>
    <n v="0.76400000000000001"/>
    <s v="Seattle Kraken"/>
    <n v="0.23599999999999999"/>
    <s v="Playing At:  Seattle Kraken   Home"/>
    <n v="1"/>
    <x v="2"/>
    <m/>
    <m/>
    <m/>
    <m/>
    <m/>
    <m/>
  </r>
  <r>
    <x v="0"/>
    <d v="2023-12-10T00:00:00"/>
    <s v="Nashville Predators"/>
    <n v="0.74399999999999999"/>
    <s v="Montreal Canadiens"/>
    <n v="0.25600000000000001"/>
    <s v="Playing At:  Montreal Canadiens   Home"/>
    <n v="1"/>
    <x v="2"/>
    <m/>
    <m/>
    <m/>
    <m/>
    <m/>
    <m/>
  </r>
  <r>
    <x v="0"/>
    <d v="2023-12-10T00:00:00"/>
    <s v="Washington Capitals"/>
    <n v="0.70199999999999996"/>
    <s v="Chicago Blackhawks"/>
    <n v="0.29799999999999999"/>
    <s v="Playing At:  Chicago Blackhawks   Home"/>
    <n v="1"/>
    <x v="2"/>
    <m/>
    <m/>
    <m/>
    <m/>
    <m/>
    <m/>
  </r>
  <r>
    <x v="0"/>
    <d v="2023-12-10T00:00:00"/>
    <s v="New York Rangers"/>
    <n v="0.69"/>
    <s v="Los Angeles Kings"/>
    <n v="0.31"/>
    <s v="Playing At:  New York Rangers   Home"/>
    <n v="1"/>
    <x v="3"/>
    <m/>
    <m/>
    <m/>
    <m/>
    <m/>
    <m/>
  </r>
  <r>
    <x v="0"/>
    <d v="2023-12-10T00:00:00"/>
    <s v="Florida Panthers"/>
    <n v="0.60199999999999998"/>
    <s v="Columbus Blue Jackets"/>
    <n v="0.39800000000000002"/>
    <s v="Playing At:  Columbus Blue Jackets   Home"/>
    <n v="1"/>
    <x v="3"/>
    <m/>
    <m/>
    <m/>
    <m/>
    <m/>
    <m/>
  </r>
  <r>
    <x v="0"/>
    <d v="2023-12-11T00:00:00"/>
    <s v="Colorado Avalanche"/>
    <n v="0.68799999999999994"/>
    <s v="Calgary Flames"/>
    <n v="0.312"/>
    <s v="Playing At:  Colorado Avalanche   Home"/>
    <n v="1"/>
    <x v="3"/>
    <m/>
    <m/>
    <m/>
    <m/>
    <m/>
    <m/>
  </r>
  <r>
    <x v="0"/>
    <d v="2023-12-11T00:00:00"/>
    <s v="Dallas Stars"/>
    <n v="0.622"/>
    <s v="Detroit Red Wings"/>
    <n v="0.378"/>
    <s v="Playing At:  Dallas Stars   Home"/>
    <n v="1"/>
    <x v="3"/>
    <m/>
    <m/>
    <m/>
    <m/>
    <m/>
    <m/>
  </r>
  <r>
    <x v="0"/>
    <d v="2023-12-11T00:00:00"/>
    <s v="Buffalo Sabres"/>
    <n v="0.52200000000000002"/>
    <s v="Arizona Coyotes"/>
    <n v="0.47799999999999998"/>
    <s v="Playing At:  Buffalo Sabres   Home"/>
    <n v="1"/>
    <x v="4"/>
    <m/>
    <m/>
    <m/>
    <m/>
    <m/>
    <m/>
  </r>
  <r>
    <x v="0"/>
    <d v="2023-12-11T00:00:00"/>
    <s v="Toronto Maple Leafs"/>
    <n v="0.502"/>
    <s v="New York Islanders"/>
    <n v="0.498"/>
    <s v="Playing At:  New York Islanders   Home"/>
    <n v="0"/>
    <x v="4"/>
    <m/>
    <m/>
    <m/>
    <m/>
    <m/>
    <m/>
  </r>
  <r>
    <x v="1"/>
    <d v="2023-12-12T00:00:00"/>
    <s v="Edmonton Oilers"/>
    <n v="0.82399999999999995"/>
    <s v="Chicago Blackhawks"/>
    <n v="0.17599999999999999"/>
    <s v="Playing At:  Edmonton Oilers   Home"/>
    <n v="1"/>
    <x v="1"/>
    <m/>
    <m/>
    <m/>
    <m/>
    <m/>
    <m/>
  </r>
  <r>
    <x v="1"/>
    <d v="2023-12-12T00:00:00"/>
    <s v="Winnipeg Jets"/>
    <n v="0.77800000000000002"/>
    <s v="San Jose Sharks"/>
    <n v="0.222"/>
    <s v="Playing At:  San Jose Sharks   Home"/>
    <n v="0"/>
    <x v="2"/>
    <m/>
    <m/>
    <m/>
    <m/>
    <m/>
    <m/>
  </r>
  <r>
    <x v="1"/>
    <d v="2023-12-12T00:00:00"/>
    <s v="Vegas Golden Knights"/>
    <n v="0.69199999999999995"/>
    <s v="Calgary Flames"/>
    <n v="0.308"/>
    <s v="Playing At:  Vegas Golden Knights   Home"/>
    <n v="1"/>
    <x v="3"/>
    <m/>
    <m/>
    <m/>
    <m/>
    <m/>
    <m/>
  </r>
  <r>
    <x v="1"/>
    <d v="2023-12-12T00:00:00"/>
    <s v="Florida Panthers"/>
    <n v="0.68200000000000005"/>
    <s v="Seattle Kraken"/>
    <n v="0.318"/>
    <s v="Playing At:  Seattle Kraken   Home"/>
    <n v="0"/>
    <x v="3"/>
    <m/>
    <m/>
    <m/>
    <m/>
    <m/>
    <m/>
  </r>
  <r>
    <x v="1"/>
    <d v="2023-12-12T00:00:00"/>
    <s v="Nashville Predators"/>
    <n v="0.68"/>
    <s v="Philadelphia Flyers"/>
    <n v="0.32"/>
    <s v="Playing At:  Nashville Predators   Home"/>
    <n v="1"/>
    <x v="3"/>
    <m/>
    <m/>
    <m/>
    <m/>
    <m/>
    <m/>
  </r>
  <r>
    <x v="1"/>
    <d v="2023-12-12T00:00:00"/>
    <s v="New York Rangers"/>
    <n v="0.65200000000000002"/>
    <s v="Toronto Maple Leafs"/>
    <n v="0.34799999999999998"/>
    <s v="Playing At:  New York Rangers   Home"/>
    <n v="0"/>
    <x v="3"/>
    <m/>
    <m/>
    <m/>
    <m/>
    <m/>
    <m/>
  </r>
  <r>
    <x v="1"/>
    <d v="2023-12-12T00:00:00"/>
    <s v="Vancouver Canucks"/>
    <n v="0.57199999999999995"/>
    <s v="Tampa Bay Lightning"/>
    <n v="0.42799999999999999"/>
    <s v="Playing At:  Vancouver Canucks   Home"/>
    <n v="1"/>
    <x v="4"/>
    <m/>
    <m/>
    <m/>
    <m/>
    <m/>
    <m/>
  </r>
  <r>
    <x v="1"/>
    <d v="2023-12-12T00:00:00"/>
    <s v="Ottawa Senators"/>
    <n v="0.56200000000000006"/>
    <s v="Carolina Hurricanes"/>
    <n v="0.438"/>
    <s v="Playing At:  Ottawa Senators   Home"/>
    <n v="0"/>
    <x v="4"/>
    <m/>
    <m/>
    <m/>
    <m/>
    <m/>
    <m/>
  </r>
  <r>
    <x v="1"/>
    <d v="2023-12-12T00:00:00"/>
    <s v="St. Louis Blues"/>
    <n v="0.52200000000000002"/>
    <s v="Detroit Red Wings"/>
    <n v="0.47799999999999998"/>
    <s v="Playing At:  St. Louis Blues   Home"/>
    <n v="0"/>
    <x v="4"/>
    <m/>
    <m/>
    <m/>
    <m/>
    <m/>
    <m/>
  </r>
  <r>
    <x v="1"/>
    <d v="2023-12-12T00:00:00"/>
    <s v="Pittsburgh Penguins"/>
    <n v="0.51600000000000001"/>
    <s v="Arizona Coyotes"/>
    <n v="0.48399999999999999"/>
    <s v="Playing At:  Pittsburgh Penguins   Home"/>
    <n v="1"/>
    <x v="4"/>
    <m/>
    <m/>
    <m/>
    <m/>
    <m/>
    <m/>
  </r>
  <r>
    <x v="1"/>
    <d v="2023-12-13T00:00:00"/>
    <s v="Pittsburgh Penguins"/>
    <n v="0.73"/>
    <s v="Montreal Canadiens"/>
    <n v="0.27"/>
    <s v="Playing At:  Montreal Canadiens   Home"/>
    <n v="1"/>
    <x v="2"/>
    <m/>
    <m/>
    <m/>
    <m/>
    <m/>
    <m/>
  </r>
  <r>
    <x v="1"/>
    <d v="2023-12-13T00:00:00"/>
    <s v="New York Islanders"/>
    <n v="0.624"/>
    <s v="Anaheim Ducks"/>
    <n v="0.376"/>
    <s v="Playing At:  New York Islanders   Home"/>
    <n v="1"/>
    <x v="3"/>
    <m/>
    <m/>
    <m/>
    <m/>
    <m/>
    <m/>
  </r>
  <r>
    <x v="1"/>
    <d v="2023-12-13T00:00:00"/>
    <s v="Colorado Avalanche"/>
    <n v="0.622"/>
    <s v="Buffalo Sabres"/>
    <n v="0.378"/>
    <s v="Playing At:  Colorado Avalanche   Home"/>
    <n v="1"/>
    <x v="3"/>
    <m/>
    <m/>
    <m/>
    <m/>
    <m/>
    <m/>
  </r>
  <r>
    <x v="1"/>
    <d v="2023-12-13T00:00:00"/>
    <s v="Boston Bruins"/>
    <n v="0.622"/>
    <s v="New Jersey Devils"/>
    <n v="0.378"/>
    <s v="Playing At:  New Jersey Devils   Home"/>
    <n v="0"/>
    <x v="3"/>
    <m/>
    <m/>
    <m/>
    <m/>
    <m/>
    <m/>
  </r>
  <r>
    <x v="1"/>
    <d v="2023-12-13T00:00:00"/>
    <s v="Los Angeles Kings"/>
    <n v="0.56999999999999995"/>
    <s v="Winnipeg Jets"/>
    <n v="0.43"/>
    <s v="Playing At:  Los Angeles Kings   Home"/>
    <n v="0"/>
    <x v="4"/>
    <m/>
    <m/>
    <m/>
    <m/>
    <m/>
    <m/>
  </r>
  <r>
    <x v="1"/>
    <d v="2023-12-14T00:00:00"/>
    <s v="Edmonton Oilers"/>
    <n v="0.74399999999999999"/>
    <s v="Tampa Bay Lightning"/>
    <n v="0.25600000000000001"/>
    <s v="Playing At:  Edmonton Oilers   Home"/>
    <n v="0"/>
    <x v="2"/>
    <m/>
    <m/>
    <m/>
    <m/>
    <m/>
    <m/>
  </r>
  <r>
    <x v="1"/>
    <d v="2023-12-14T00:00:00"/>
    <s v="Minnesota Wild"/>
    <n v="0.70599999999999996"/>
    <s v="Calgary Flames"/>
    <n v="0.29399999999999998"/>
    <s v="Playing At:  Minnesota Wild   Home"/>
    <n v="1"/>
    <x v="2"/>
    <m/>
    <m/>
    <m/>
    <m/>
    <m/>
    <m/>
  </r>
  <r>
    <x v="1"/>
    <d v="2023-12-14T00:00:00"/>
    <s v="Toronto Maple Leafs"/>
    <n v="0.69799999999999995"/>
    <s v="Columbus Blue Jackets"/>
    <n v="0.30199999999999999"/>
    <s v="Playing At:  Toronto Maple Leafs   Home"/>
    <n v="0"/>
    <x v="3"/>
    <m/>
    <m/>
    <m/>
    <m/>
    <m/>
    <m/>
  </r>
  <r>
    <x v="1"/>
    <d v="2023-12-14T00:00:00"/>
    <s v="Vancouver Canucks"/>
    <n v="0.57399999999999995"/>
    <s v="Florida Panthers"/>
    <n v="0.42599999999999999"/>
    <s v="Playing At:  Vancouver Canucks   Home"/>
    <n v="1"/>
    <x v="4"/>
    <m/>
    <m/>
    <m/>
    <m/>
    <m/>
    <m/>
  </r>
  <r>
    <x v="1"/>
    <d v="2023-12-14T00:00:00"/>
    <s v="Carolina Hurricanes"/>
    <n v="0.54200000000000004"/>
    <s v="Detroit Red Wings"/>
    <n v="0.45800000000000002"/>
    <s v="Playing At:  Detroit Red Wings   Home"/>
    <n v="1"/>
    <x v="4"/>
    <m/>
    <m/>
    <m/>
    <m/>
    <m/>
    <m/>
  </r>
  <r>
    <x v="1"/>
    <d v="2023-12-14T00:00:00"/>
    <s v="Seattle Kraken"/>
    <n v="0.53800000000000003"/>
    <s v="Chicago Blackhawks"/>
    <n v="0.46200000000000002"/>
    <s v="Playing At:  Seattle Kraken   Home"/>
    <n v="1"/>
    <x v="4"/>
    <m/>
    <m/>
    <m/>
    <m/>
    <m/>
    <m/>
  </r>
  <r>
    <x v="1"/>
    <d v="2023-12-14T00:00:00"/>
    <s v="Washington Capitals"/>
    <n v="0.52200000000000002"/>
    <s v="Philadelphia Flyers"/>
    <n v="0.47799999999999998"/>
    <s v="Playing At:  Philadelphia Flyers   Home"/>
    <n v="0"/>
    <x v="4"/>
    <m/>
    <m/>
    <m/>
    <m/>
    <m/>
    <m/>
  </r>
  <r>
    <x v="1"/>
    <d v="2023-12-14T00:00:00"/>
    <s v="St. Louis Blues"/>
    <n v="0.50600000000000001"/>
    <s v="Ottawa Senators"/>
    <n v="0.49399999999999999"/>
    <s v="Playing At:  St. Louis Blues   Home"/>
    <n v="1"/>
    <x v="4"/>
    <m/>
    <m/>
    <m/>
    <m/>
    <m/>
    <m/>
  </r>
  <r>
    <x v="1"/>
    <d v="2023-12-15T00:00:00"/>
    <s v="Carolina Hurricanes"/>
    <n v="0.75800000000000001"/>
    <s v="Nashville Predators"/>
    <n v="0.24199999999999999"/>
    <s v="Playing At:  Carolina Hurricanes   Home"/>
    <n v="0"/>
    <x v="2"/>
    <m/>
    <m/>
    <m/>
    <m/>
    <m/>
    <m/>
  </r>
  <r>
    <x v="1"/>
    <d v="2023-12-15T00:00:00"/>
    <s v="New York Rangers"/>
    <n v="0.72399999999999998"/>
    <s v="Anaheim Ducks"/>
    <n v="0.27600000000000002"/>
    <s v="Playing At:  New York Rangers   Home"/>
    <n v="1"/>
    <x v="2"/>
    <m/>
    <m/>
    <m/>
    <m/>
    <m/>
    <m/>
  </r>
  <r>
    <x v="1"/>
    <d v="2023-12-15T00:00:00"/>
    <s v="Vegas Golden Knights"/>
    <n v="0.71"/>
    <s v="Buffalo Sabres"/>
    <n v="0.28999999999999998"/>
    <s v="Playing At:  Vegas Golden Knights   Home"/>
    <n v="0"/>
    <x v="2"/>
    <m/>
    <m/>
    <m/>
    <m/>
    <m/>
    <m/>
  </r>
  <r>
    <x v="1"/>
    <d v="2023-12-15T00:00:00"/>
    <s v="Dallas Stars"/>
    <n v="0.69199999999999995"/>
    <s v="Ottawa Senators"/>
    <n v="0.308"/>
    <s v="Playing At:  Dallas Stars   Home"/>
    <n v="1"/>
    <x v="3"/>
    <m/>
    <m/>
    <m/>
    <m/>
    <m/>
    <m/>
  </r>
  <r>
    <x v="1"/>
    <d v="2023-12-15T00:00:00"/>
    <s v="Boston Bruins"/>
    <n v="0.57999999999999996"/>
    <s v="New York Islanders"/>
    <n v="0.42"/>
    <s v="Playing At:  New York Islanders   Home"/>
    <n v="1"/>
    <x v="4"/>
    <m/>
    <m/>
    <m/>
    <m/>
    <m/>
    <m/>
  </r>
  <r>
    <x v="1"/>
    <d v="2023-12-15T00:00:00"/>
    <s v="San Jose Sharks"/>
    <n v="0.50800000000000001"/>
    <s v="Arizona Coyotes"/>
    <n v="0.49199999999999999"/>
    <s v="Playing At:  Arizona Coyotes   Home"/>
    <n v="0"/>
    <x v="4"/>
    <m/>
    <m/>
    <m/>
    <m/>
    <m/>
    <m/>
  </r>
  <r>
    <x v="1"/>
    <d v="2023-12-16T00:00:00"/>
    <s v="New York Islanders"/>
    <n v="0.76400000000000001"/>
    <s v="Montreal Canadiens"/>
    <n v="0.23599999999999999"/>
    <s v="Playing At:  Montreal Canadiens   Home"/>
    <n v="0"/>
    <x v="2"/>
    <m/>
    <m/>
    <m/>
    <m/>
    <m/>
    <m/>
  </r>
  <r>
    <x v="1"/>
    <d v="2023-12-16T00:00:00"/>
    <s v="Minnesota Wild"/>
    <n v="0.72199999999999998"/>
    <s v="Vancouver Canucks"/>
    <n v="0.27800000000000002"/>
    <s v="Playing At:  Minnesota Wild   Home"/>
    <n v="1"/>
    <x v="2"/>
    <m/>
    <m/>
    <m/>
    <m/>
    <m/>
    <m/>
  </r>
  <r>
    <x v="1"/>
    <d v="2023-12-16T00:00:00"/>
    <s v="Winnipeg Jets"/>
    <n v="0.67800000000000005"/>
    <s v="Colorado Avalanche"/>
    <n v="0.32200000000000001"/>
    <s v="Playing At:  Winnipeg Jets   Home"/>
    <n v="1"/>
    <x v="3"/>
    <m/>
    <m/>
    <m/>
    <m/>
    <m/>
    <m/>
  </r>
  <r>
    <x v="1"/>
    <d v="2023-12-16T00:00:00"/>
    <s v="Boston Bruins"/>
    <n v="0.67400000000000004"/>
    <s v="New York Rangers"/>
    <n v="0.32600000000000001"/>
    <s v="Playing At:  Boston Bruins   Home"/>
    <n v="0"/>
    <x v="3"/>
    <m/>
    <m/>
    <m/>
    <m/>
    <m/>
    <m/>
  </r>
  <r>
    <x v="1"/>
    <d v="2023-12-16T00:00:00"/>
    <s v="Toronto Maple Leafs"/>
    <n v="0.65600000000000003"/>
    <s v="Pittsburgh Penguins"/>
    <n v="0.34399999999999997"/>
    <s v="Playing At:  Toronto Maple Leafs   Home"/>
    <n v="1"/>
    <x v="3"/>
    <m/>
    <m/>
    <m/>
    <m/>
    <m/>
    <m/>
  </r>
  <r>
    <x v="1"/>
    <d v="2023-12-16T00:00:00"/>
    <s v="New Jersey Devils"/>
    <n v="0.628"/>
    <s v="Columbus Blue Jackets"/>
    <n v="0.372"/>
    <s v="Playing At:  Columbus Blue Jackets   Home"/>
    <n v="1"/>
    <x v="3"/>
    <m/>
    <m/>
    <m/>
    <m/>
    <m/>
    <m/>
  </r>
  <r>
    <x v="1"/>
    <d v="2023-12-16T00:00:00"/>
    <s v="Buffalo Sabres"/>
    <n v="0.624"/>
    <s v="Arizona Coyotes"/>
    <n v="0.376"/>
    <s v="Playing At:  Arizona Coyotes   Home"/>
    <n v="0"/>
    <x v="3"/>
    <m/>
    <m/>
    <m/>
    <m/>
    <m/>
    <m/>
  </r>
  <r>
    <x v="1"/>
    <d v="2023-12-16T00:00:00"/>
    <s v="Nashville Predators"/>
    <n v="0.61"/>
    <s v="Washington Capitals"/>
    <n v="0.39"/>
    <s v="Playing At:  Nashville Predators   Home"/>
    <n v="1"/>
    <x v="3"/>
    <m/>
    <m/>
    <m/>
    <m/>
    <m/>
    <m/>
  </r>
  <r>
    <x v="1"/>
    <d v="2023-12-16T00:00:00"/>
    <s v="Calgary Flames"/>
    <n v="0.59199999999999997"/>
    <s v="Tampa Bay Lightning"/>
    <n v="0.40799999999999997"/>
    <s v="Playing At:  Calgary Flames   Home"/>
    <n v="1"/>
    <x v="4"/>
    <m/>
    <m/>
    <m/>
    <m/>
    <m/>
    <m/>
  </r>
  <r>
    <x v="1"/>
    <d v="2023-12-16T00:00:00"/>
    <s v="Philadelphia Flyers"/>
    <n v="0.57399999999999995"/>
    <s v="Detroit Red Wings"/>
    <n v="0.42599999999999999"/>
    <s v="Playing At:  Philadelphia Flyers   Home"/>
    <n v="1"/>
    <x v="4"/>
    <m/>
    <m/>
    <m/>
    <m/>
    <m/>
    <m/>
  </r>
  <r>
    <x v="1"/>
    <d v="2023-12-16T00:00:00"/>
    <s v="Edmonton Oilers"/>
    <n v="0.56599999999999995"/>
    <s v="Florida Panthers"/>
    <n v="0.434"/>
    <s v="Playing At:  Edmonton Oilers   Home"/>
    <n v="0"/>
    <x v="4"/>
    <m/>
    <m/>
    <m/>
    <m/>
    <m/>
    <m/>
  </r>
  <r>
    <x v="1"/>
    <d v="2023-12-16T00:00:00"/>
    <s v="Dallas Stars"/>
    <n v="0.55200000000000005"/>
    <s v="St. Louis Blues"/>
    <n v="0.44800000000000001"/>
    <s v="Playing At:  St. Louis Blues   Home"/>
    <n v="0"/>
    <x v="4"/>
    <m/>
    <m/>
    <m/>
    <m/>
    <m/>
    <m/>
  </r>
  <r>
    <x v="1"/>
    <d v="2023-12-16T00:00:00"/>
    <s v="Los Angeles Kings"/>
    <n v="0.504"/>
    <s v="Seattle Kraken"/>
    <n v="0.496"/>
    <s v="Playing At:  Seattle Kraken   Home"/>
    <n v="1"/>
    <x v="4"/>
    <m/>
    <m/>
    <m/>
    <m/>
    <m/>
    <m/>
  </r>
  <r>
    <x v="2"/>
    <d v="2023-12-17T00:00:00"/>
    <s v="Vancouver Canucks"/>
    <n v="0.81"/>
    <s v="Chicago Blackhawks"/>
    <n v="0.19"/>
    <s v="Playing At:  Chicago Blackhawks   Home"/>
    <n v="1"/>
    <x v="1"/>
    <m/>
    <m/>
    <s v="Used RF Model 3 - only 60 game location averages - poor results"/>
    <m/>
    <m/>
    <m/>
  </r>
  <r>
    <x v="2"/>
    <d v="2023-12-17T00:00:00"/>
    <s v="Colorado Avalanche"/>
    <n v="0.748"/>
    <s v="San Jose Sharks"/>
    <n v="0.252"/>
    <s v="Playing At:  Colorado Avalanche   Home"/>
    <n v="1"/>
    <x v="2"/>
    <m/>
    <m/>
    <m/>
    <m/>
    <m/>
    <m/>
  </r>
  <r>
    <x v="2"/>
    <d v="2023-12-17T00:00:00"/>
    <s v="Vegas Golden Knights"/>
    <n v="0.70599999999999996"/>
    <s v="Ottawa Senators"/>
    <n v="0.29399999999999998"/>
    <s v="Playing At:  Vegas Golden Knights   Home"/>
    <n v="1"/>
    <x v="2"/>
    <m/>
    <m/>
    <m/>
    <m/>
    <m/>
    <m/>
  </r>
  <r>
    <x v="2"/>
    <d v="2023-12-17T00:00:00"/>
    <s v="Carolina Hurricanes"/>
    <n v="0.69399999999999995"/>
    <s v="Washington Capitals"/>
    <n v="0.30599999999999999"/>
    <s v="Playing At:  Carolina Hurricanes   Home"/>
    <n v="0"/>
    <x v="3"/>
    <m/>
    <m/>
    <m/>
    <m/>
    <m/>
    <m/>
  </r>
  <r>
    <x v="2"/>
    <d v="2023-12-17T00:00:00"/>
    <s v="New Jersey Devils"/>
    <n v="0.57399999999999995"/>
    <s v="Anaheim Ducks"/>
    <n v="0.42599999999999999"/>
    <s v="Playing At:  New Jersey Devils   Home"/>
    <n v="0"/>
    <x v="4"/>
    <s v="GF Prediction"/>
    <s v="GA Prediction"/>
    <s v="GF Actual"/>
    <s v="GA Actual"/>
    <s v="GF ABS Error"/>
    <s v="GA ABS Error"/>
  </r>
  <r>
    <x v="2"/>
    <d v="2023-12-18T00:00:00"/>
    <s v="Winnipeg Jets"/>
    <n v="0.72"/>
    <s v="Montreal Canadiens"/>
    <n v="0.28000000000000003"/>
    <s v="Playing At:  Winnipeg Jets   Home"/>
    <n v="0"/>
    <x v="2"/>
    <n v="3"/>
    <n v="3"/>
    <n v="2"/>
    <n v="3"/>
    <n v="1"/>
    <n v="0"/>
  </r>
  <r>
    <x v="2"/>
    <d v="2023-12-18T00:00:00"/>
    <s v="Dallas Stars"/>
    <n v="0.67400000000000004"/>
    <s v="Seattle Kraken"/>
    <n v="0.32600000000000001"/>
    <s v="Playing At:  Dallas Stars   Home"/>
    <n v="1"/>
    <x v="3"/>
    <n v="4"/>
    <n v="2"/>
    <n v="4"/>
    <n v="3"/>
    <n v="0"/>
    <n v="1"/>
  </r>
  <r>
    <x v="2"/>
    <d v="2023-12-18T00:00:00"/>
    <s v="Florida Panthers"/>
    <n v="0.58599999999999997"/>
    <s v="Calgary Flames"/>
    <n v="0.41399999999999998"/>
    <s v="Playing At:  Calgary Flames   Home"/>
    <n v="0"/>
    <x v="4"/>
    <n v="1"/>
    <n v="3"/>
    <n v="3"/>
    <n v="2"/>
    <n v="2"/>
    <n v="1"/>
  </r>
  <r>
    <x v="2"/>
    <d v="2023-12-18T00:00:00"/>
    <s v="Pittsburgh Penguins"/>
    <n v="0.58399999999999996"/>
    <s v="Minnesota Wild"/>
    <n v="0.41599999999999998"/>
    <s v="Playing At:  Pittsburgh Penguins   Home"/>
    <n v="1"/>
    <x v="4"/>
    <n v="4"/>
    <n v="3"/>
    <n v="4"/>
    <n v="3"/>
    <n v="0"/>
    <n v="0"/>
  </r>
  <r>
    <x v="2"/>
    <d v="2023-12-18T00:00:00"/>
    <s v="Detroit Red Wings"/>
    <n v="0.502"/>
    <s v="Anaheim Ducks"/>
    <n v="0.498"/>
    <s v="Playing At:  Detroit Red Wings   Home"/>
    <n v="0"/>
    <x v="4"/>
    <n v="4"/>
    <n v="3"/>
    <n v="3"/>
    <n v="4"/>
    <n v="1"/>
    <n v="1"/>
  </r>
  <r>
    <x v="3"/>
    <d v="2023-12-19T00:00:00"/>
    <s v="Los Angeles Kings"/>
    <n v="0.84399999999999997"/>
    <s v="San Jose Sharks"/>
    <n v="0.156"/>
    <s v="Playing At:  San Jose Sharks   Home"/>
    <n v="1"/>
    <x v="1"/>
    <n v="2"/>
    <n v="4"/>
    <n v="4"/>
    <n v="1"/>
    <n v="2"/>
    <n v="3"/>
  </r>
  <r>
    <x v="3"/>
    <d v="2023-12-19T00:00:00"/>
    <s v="Colorado Avalanche"/>
    <n v="0.80200000000000005"/>
    <s v="Chicago Blackhawks"/>
    <n v="0.19800000000000001"/>
    <s v="Playing At:  Chicago Blackhawks   Home"/>
    <n v="0"/>
    <x v="1"/>
    <n v="2"/>
    <n v="4"/>
    <n v="2"/>
    <n v="3"/>
    <n v="0"/>
    <n v="1"/>
  </r>
  <r>
    <x v="3"/>
    <d v="2023-12-19T00:00:00"/>
    <s v="Tampa Bay Lightning"/>
    <n v="0.72199999999999998"/>
    <s v="St. Louis Blues"/>
    <n v="0.27800000000000002"/>
    <s v="Playing At:  Tampa Bay Lightning   Home"/>
    <n v="1"/>
    <x v="2"/>
    <n v="5"/>
    <n v="2"/>
    <n v="6"/>
    <n v="1"/>
    <n v="1"/>
    <n v="1"/>
  </r>
  <r>
    <x v="3"/>
    <d v="2023-12-19T00:00:00"/>
    <s v="Boston Bruins"/>
    <n v="0.67400000000000004"/>
    <s v="Minnesota Wild"/>
    <n v="0.32600000000000001"/>
    <s v="Playing At:  Boston Bruins   Home"/>
    <n v="0"/>
    <x v="3"/>
    <n v="3"/>
    <n v="3"/>
    <n v="3"/>
    <n v="4"/>
    <n v="0"/>
    <n v="1"/>
  </r>
  <r>
    <x v="3"/>
    <d v="2023-12-19T00:00:00"/>
    <s v="Nashville Predators"/>
    <n v="0.63200000000000001"/>
    <s v="Vancouver Canucks"/>
    <n v="0.36799999999999999"/>
    <s v="Playing At:  Nashville Predators   Home"/>
    <n v="0"/>
    <x v="3"/>
    <n v="3"/>
    <n v="3"/>
    <n v="2"/>
    <n v="5"/>
    <n v="1"/>
    <n v="2"/>
  </r>
  <r>
    <x v="3"/>
    <d v="2023-12-19T00:00:00"/>
    <s v="New Jersey Devils"/>
    <n v="0.61399999999999999"/>
    <s v="Philadelphia Flyers"/>
    <n v="0.38600000000000001"/>
    <s v="Playing At:  New Jersey Devils   Home"/>
    <n v="0"/>
    <x v="3"/>
    <n v="3"/>
    <n v="3"/>
    <n v="2"/>
    <n v="3"/>
    <n v="1"/>
    <n v="0"/>
  </r>
  <r>
    <x v="3"/>
    <d v="2023-12-19T00:00:00"/>
    <s v="Carolina Hurricanes"/>
    <n v="0.60599999999999998"/>
    <s v="Vegas Golden Knights"/>
    <n v="0.39400000000000002"/>
    <s v="Playing At:  Carolina Hurricanes   Home"/>
    <n v="1"/>
    <x v="3"/>
    <n v="3"/>
    <n v="3"/>
    <n v="6"/>
    <n v="3"/>
    <n v="3"/>
    <n v="0"/>
  </r>
  <r>
    <x v="3"/>
    <d v="2023-12-19T00:00:00"/>
    <s v="Toronto Maple Leafs"/>
    <n v="0.60399999999999998"/>
    <s v="New York Rangers"/>
    <n v="0.39600000000000002"/>
    <s v="Playing At:  Toronto Maple Leafs   Home"/>
    <n v="0"/>
    <x v="3"/>
    <n v="2"/>
    <n v="4"/>
    <n v="2"/>
    <n v="5"/>
    <n v="0"/>
    <n v="1"/>
  </r>
  <r>
    <x v="3"/>
    <d v="2023-12-19T00:00:00"/>
    <s v="Edmonton Oilers"/>
    <n v="0.58399999999999996"/>
    <s v="New York Islanders"/>
    <n v="0.41599999999999998"/>
    <s v="Playing At:  New York Islanders   Home"/>
    <n v="0"/>
    <x v="4"/>
    <n v="3"/>
    <n v="4"/>
    <n v="1"/>
    <n v="3"/>
    <n v="2"/>
    <n v="1"/>
  </r>
  <r>
    <x v="3"/>
    <d v="2023-12-19T00:00:00"/>
    <s v="Buffalo Sabres"/>
    <n v="0.56000000000000005"/>
    <s v="Columbus Blue Jackets"/>
    <n v="0.44"/>
    <s v="Playing At:  Buffalo Sabres   Home"/>
    <n v="0"/>
    <x v="4"/>
    <n v="4"/>
    <n v="3"/>
    <n v="4"/>
    <n v="9"/>
    <n v="0"/>
    <n v="6"/>
  </r>
  <r>
    <x v="3"/>
    <d v="2023-12-19T00:00:00"/>
    <s v="Ottawa Senators"/>
    <n v="0.54800000000000004"/>
    <s v="Arizona Coyotes"/>
    <n v="0.45200000000000001"/>
    <s v="Playing At:  Arizona Coyotes   Home"/>
    <n v="0"/>
    <x v="4"/>
    <n v="3"/>
    <n v="4"/>
    <n v="3"/>
    <n v="4"/>
    <n v="0"/>
    <n v="0"/>
  </r>
  <r>
    <x v="3"/>
    <d v="2023-12-20T00:00:00"/>
    <s v="Winnipeg Jets"/>
    <n v="0.71199999999999997"/>
    <s v="Detroit Red Wings"/>
    <n v="0.28799999999999998"/>
    <s v="Playing At:  Winnipeg Jets   Home"/>
    <n v="1"/>
    <x v="2"/>
    <n v="3"/>
    <n v="3"/>
    <n v="5"/>
    <n v="2"/>
    <n v="2"/>
    <n v="1"/>
  </r>
  <r>
    <x v="3"/>
    <d v="2023-12-20T00:00:00"/>
    <s v="Los Angeles Kings"/>
    <n v="0.66600000000000004"/>
    <s v="Seattle Kraken"/>
    <n v="0.33400000000000002"/>
    <s v="Playing At:  Los Angeles Kings   Home"/>
    <n v="0"/>
    <x v="3"/>
    <n v="3"/>
    <n v="3"/>
    <n v="1"/>
    <n v="2"/>
    <n v="2"/>
    <n v="1"/>
  </r>
  <r>
    <x v="3"/>
    <d v="2023-12-20T00:00:00"/>
    <s v="New York Islanders"/>
    <n v="0.55400000000000005"/>
    <s v="Washington Capitals"/>
    <n v="0.44600000000000001"/>
    <s v="Playing At:  Washington Capitals   Home"/>
    <n v="0"/>
    <x v="4"/>
    <n v="2"/>
    <n v="3"/>
    <n v="3"/>
    <n v="2"/>
    <n v="1"/>
    <n v="1"/>
  </r>
  <r>
    <x v="3"/>
    <d v="2023-12-21T00:00:00"/>
    <s v="Minnesota Wild"/>
    <n v="0.80400000000000005"/>
    <s v="Montreal Canadiens"/>
    <n v="0.19600000000000001"/>
    <s v="Playing At:  Minnesota Wild   Home"/>
    <n v="1"/>
    <x v="1"/>
    <n v="4"/>
    <n v="2"/>
    <n v="4"/>
    <n v="3"/>
    <n v="0"/>
    <n v="1"/>
  </r>
  <r>
    <x v="3"/>
    <d v="2023-12-21T00:00:00"/>
    <s v="Florida Panthers"/>
    <n v="0.75"/>
    <s v="St. Louis Blues"/>
    <n v="0.25"/>
    <s v="Playing At:  Florida Panthers   Home"/>
    <n v="0"/>
    <x v="2"/>
    <n v="4"/>
    <n v="3"/>
    <n v="1"/>
    <n v="4"/>
    <n v="3"/>
    <n v="1"/>
  </r>
  <r>
    <x v="3"/>
    <d v="2023-12-21T00:00:00"/>
    <s v="Arizona Coyotes"/>
    <n v="0.72"/>
    <s v="San Jose Sharks"/>
    <n v="0.28000000000000003"/>
    <s v="Playing At:  San Jose Sharks   Home"/>
    <n v="1"/>
    <x v="2"/>
    <n v="2"/>
    <n v="4"/>
    <n v="5"/>
    <n v="2"/>
    <n v="3"/>
    <n v="2"/>
  </r>
  <r>
    <x v="3"/>
    <d v="2023-12-21T00:00:00"/>
    <s v="Calgary Flames"/>
    <n v="0.71599999999999997"/>
    <s v="Anaheim Ducks"/>
    <n v="0.28399999999999997"/>
    <s v="Playing At:  Anaheim Ducks   Home"/>
    <n v="1"/>
    <x v="2"/>
    <n v="3"/>
    <n v="4"/>
    <n v="3"/>
    <n v="0"/>
    <n v="0"/>
    <n v="4"/>
  </r>
  <r>
    <x v="3"/>
    <d v="2023-12-21T00:00:00"/>
    <s v="Colorado Avalanche"/>
    <n v="0.70799999999999996"/>
    <s v="Ottawa Senators"/>
    <n v="0.29199999999999998"/>
    <s v="Playing At:  Colorado Avalanche   Home"/>
    <n v="1"/>
    <x v="2"/>
    <n v="4"/>
    <n v="3"/>
    <n v="6"/>
    <n v="4"/>
    <n v="2"/>
    <n v="1"/>
  </r>
  <r>
    <x v="3"/>
    <d v="2023-12-21T00:00:00"/>
    <s v="Dallas Stars"/>
    <n v="0.66800000000000004"/>
    <s v="Vancouver Canucks"/>
    <n v="0.33200000000000002"/>
    <s v="Playing At:  Dallas Stars   Home"/>
    <n v="1"/>
    <x v="3"/>
    <n v="4"/>
    <n v="3"/>
    <n v="4"/>
    <n v="3"/>
    <n v="0"/>
    <n v="0"/>
  </r>
  <r>
    <x v="3"/>
    <d v="2023-12-21T00:00:00"/>
    <s v="Tampa Bay Lightning"/>
    <n v="0.63400000000000001"/>
    <s v="Vegas Golden Knights"/>
    <n v="0.36599999999999999"/>
    <s v="Playing At:  Tampa Bay Lightning   Home"/>
    <n v="1"/>
    <x v="3"/>
    <n v="3"/>
    <n v="3"/>
    <n v="5"/>
    <n v="4"/>
    <n v="2"/>
    <n v="1"/>
  </r>
  <r>
    <x v="3"/>
    <d v="2023-12-21T00:00:00"/>
    <s v="Toronto Maple Leafs"/>
    <n v="0.63"/>
    <s v="Buffalo Sabres"/>
    <n v="0.37"/>
    <s v="Playing At:  Buffalo Sabres   Home"/>
    <n v="0"/>
    <x v="3"/>
    <n v="3"/>
    <n v="4"/>
    <n v="3"/>
    <n v="9"/>
    <n v="0"/>
    <n v="5"/>
  </r>
  <r>
    <x v="3"/>
    <d v="2023-12-21T00:00:00"/>
    <s v="Washington Capitals"/>
    <n v="0.622"/>
    <s v="Columbus Blue Jackets"/>
    <n v="0.378"/>
    <s v="Playing At:  Columbus Blue Jackets   Home"/>
    <n v="1"/>
    <x v="3"/>
    <n v="3"/>
    <n v="4"/>
    <n v="3"/>
    <n v="2"/>
    <n v="0"/>
    <n v="2"/>
  </r>
  <r>
    <x v="3"/>
    <d v="2023-12-21T00:00:00"/>
    <s v="Edmonton Oilers"/>
    <n v="0.52"/>
    <s v="New Jersey Devils"/>
    <n v="0.48"/>
    <s v="Playing At:  New Jersey Devils   Home"/>
    <n v="1"/>
    <x v="4"/>
    <n v="3"/>
    <n v="4"/>
    <n v="6"/>
    <n v="3"/>
    <n v="3"/>
    <n v="1"/>
  </r>
  <r>
    <x v="3"/>
    <d v="2023-12-21T00:00:00"/>
    <s v="Philadelphia Flyers"/>
    <n v="0.51800000000000002"/>
    <s v="Nashville Predators"/>
    <n v="0.48199999999999998"/>
    <s v="Playing At:  Philadelphia Flyers   Home"/>
    <n v="0"/>
    <x v="4"/>
    <n v="3"/>
    <n v="3"/>
    <n v="2"/>
    <n v="4"/>
    <n v="1"/>
    <n v="1"/>
  </r>
  <r>
    <x v="3"/>
    <d v="2023-12-21T00:00:00"/>
    <s v="Pittsburgh Penguins"/>
    <n v="0.51400000000000001"/>
    <s v="Carolina Hurricanes"/>
    <n v="0.48599999999999999"/>
    <s v="Playing At:  Pittsburgh Penguins   Home"/>
    <n v="1"/>
    <x v="4"/>
    <n v="3"/>
    <n v="3"/>
    <n v="2"/>
    <n v="1"/>
    <n v="1"/>
    <n v="2"/>
  </r>
  <r>
    <x v="3"/>
    <d v="2023-12-22T00:00:00"/>
    <s v="Montreal Canadiens"/>
    <n v="0.748"/>
    <s v="Chicago Blackhawks"/>
    <n v="0.252"/>
    <s v="Playing At:  Chicago Blackhawks   Home"/>
    <n v="1"/>
    <x v="2"/>
    <n v="2"/>
    <n v="4"/>
    <n v="5"/>
    <n v="2"/>
    <n v="3"/>
    <n v="2"/>
  </r>
  <r>
    <x v="3"/>
    <d v="2023-12-22T00:00:00"/>
    <s v="New York Rangers"/>
    <n v="0.66200000000000003"/>
    <s v="Edmonton Oilers"/>
    <n v="0.33800000000000002"/>
    <s v="Playing At:  New York Rangers   Home"/>
    <n v="0"/>
    <x v="3"/>
    <n v="4"/>
    <n v="3"/>
    <n v="3"/>
    <n v="4"/>
    <n v="1"/>
    <n v="1"/>
  </r>
  <r>
    <x v="3"/>
    <d v="2023-12-22T00:00:00"/>
    <s v="Winnipeg Jets"/>
    <n v="0.56999999999999995"/>
    <s v="Boston Bruins"/>
    <n v="0.43"/>
    <s v="Playing At:  Winnipeg Jets   Home"/>
    <n v="1"/>
    <x v="4"/>
    <n v="3"/>
    <n v="3"/>
    <n v="5"/>
    <n v="1"/>
    <n v="2"/>
    <n v="2"/>
  </r>
  <r>
    <x v="3"/>
    <d v="2023-12-22T00:00:00"/>
    <s v="Detroit Red Wings"/>
    <n v="0.51400000000000001"/>
    <s v="Philadelphia Flyers"/>
    <n v="0.48599999999999999"/>
    <s v="Playing At:  Detroit Red Wings   Home"/>
    <n v="1"/>
    <x v="4"/>
    <n v="4"/>
    <n v="2"/>
    <n v="7"/>
    <n v="6"/>
    <n v="3"/>
    <n v="4"/>
  </r>
  <r>
    <x v="4"/>
    <d v="2023-12-23T00:00:00"/>
    <s v="Vancouver Canucks"/>
    <n v="0.75800000000000001"/>
    <s v="San Jose Sharks"/>
    <n v="0.24199999999999999"/>
    <s v="Playing At:  Vancouver Canucks   Home"/>
    <n v="1"/>
    <x v="2"/>
    <n v="5"/>
    <n v="2"/>
    <n v="7"/>
    <n v="4"/>
    <n v="2"/>
    <n v="2"/>
  </r>
  <r>
    <x v="4"/>
    <d v="2023-12-23T00:00:00"/>
    <s v="Colorado Avalanche"/>
    <n v="0.752"/>
    <s v="Arizona Coyotes"/>
    <n v="0.248"/>
    <s v="Playing At:  Colorado Avalanche   Home"/>
    <n v="1"/>
    <x v="2"/>
    <n v="4"/>
    <n v="3"/>
    <n v="4"/>
    <n v="1"/>
    <n v="0"/>
    <n v="2"/>
  </r>
  <r>
    <x v="4"/>
    <d v="2023-12-23T00:00:00"/>
    <s v="Seattle Kraken"/>
    <n v="0.70599999999999996"/>
    <s v="Anaheim Ducks"/>
    <n v="0.29399999999999998"/>
    <s v="Playing At:  Anaheim Ducks   Home"/>
    <n v="1"/>
    <x v="2"/>
    <n v="3"/>
    <n v="4"/>
    <n v="3"/>
    <n v="2"/>
    <n v="0"/>
    <n v="2"/>
  </r>
  <r>
    <x v="4"/>
    <d v="2023-12-23T00:00:00"/>
    <s v="Carolina Hurricanes"/>
    <n v="0.67"/>
    <s v="New York Islanders"/>
    <n v="0.33"/>
    <s v="Playing At:  Carolina Hurricanes   Home"/>
    <n v="0"/>
    <x v="3"/>
    <n v="3"/>
    <n v="3"/>
    <n v="4"/>
    <n v="5"/>
    <n v="1"/>
    <n v="2"/>
  </r>
  <r>
    <x v="4"/>
    <d v="2023-12-23T00:00:00"/>
    <s v="St. Louis Blues"/>
    <n v="0.65200000000000002"/>
    <s v="Chicago Blackhawks"/>
    <n v="0.34799999999999998"/>
    <s v="Playing At:  St. Louis Blues   Home"/>
    <n v="1"/>
    <x v="3"/>
    <n v="4"/>
    <n v="3"/>
    <n v="7"/>
    <n v="5"/>
    <n v="3"/>
    <n v="2"/>
  </r>
  <r>
    <x v="4"/>
    <d v="2023-12-23T00:00:00"/>
    <s v="Florida Panthers"/>
    <n v="0.63600000000000001"/>
    <s v="Vegas Golden Knights"/>
    <n v="0.36399999999999999"/>
    <s v="Playing At:  Florida Panthers   Home"/>
    <n v="1"/>
    <x v="3"/>
    <n v="4"/>
    <n v="3"/>
    <n v="4"/>
    <n v="2"/>
    <n v="0"/>
    <n v="1"/>
  </r>
  <r>
    <x v="4"/>
    <d v="2023-12-23T00:00:00"/>
    <s v="New York Rangers"/>
    <n v="0.63"/>
    <s v="Buffalo Sabres"/>
    <n v="0.37"/>
    <s v="Playing At:  New York Rangers   Home"/>
    <n v="1"/>
    <x v="3"/>
    <n v="4"/>
    <n v="3"/>
    <n v="4"/>
    <n v="3"/>
    <n v="0"/>
    <n v="0"/>
  </r>
  <r>
    <x v="4"/>
    <d v="2023-12-23T00:00:00"/>
    <s v="Los Angeles Kings"/>
    <n v="0.62"/>
    <s v="Calgary Flames"/>
    <n v="0.38"/>
    <s v="Playing At:  Los Angeles Kings   Home"/>
    <n v="1"/>
    <x v="3"/>
    <n v="3"/>
    <n v="4"/>
    <n v="5"/>
    <n v="3"/>
    <n v="2"/>
    <n v="1"/>
  </r>
  <r>
    <x v="4"/>
    <d v="2023-12-23T00:00:00"/>
    <s v="Minnesota Wild"/>
    <n v="0.60599999999999998"/>
    <s v="Boston Bruins"/>
    <n v="0.39400000000000002"/>
    <s v="Playing At:  Minnesota Wild   Home"/>
    <n v="1"/>
    <x v="3"/>
    <n v="3"/>
    <n v="3"/>
    <n v="3"/>
    <n v="2"/>
    <n v="0"/>
    <n v="1"/>
  </r>
  <r>
    <x v="4"/>
    <d v="2023-12-23T00:00:00"/>
    <s v="Toronto Maple Leafs"/>
    <n v="0.60399999999999998"/>
    <s v="Columbus Blue Jackets"/>
    <n v="0.39600000000000002"/>
    <s v="Playing At:  Columbus Blue Jackets   Home"/>
    <n v="1"/>
    <x v="3"/>
    <n v="3"/>
    <n v="4"/>
    <n v="4"/>
    <n v="1"/>
    <n v="1"/>
    <n v="3"/>
  </r>
  <r>
    <x v="4"/>
    <d v="2023-12-23T00:00:00"/>
    <s v="Tampa Bay Lightning"/>
    <n v="0.58199999999999996"/>
    <s v="Washington Capitals"/>
    <n v="0.41799999999999998"/>
    <s v="Playing At:  Washington Capitals   Home"/>
    <n v="1"/>
    <x v="4"/>
    <n v="3"/>
    <n v="4"/>
    <n v="2"/>
    <n v="1"/>
    <n v="1"/>
    <n v="3"/>
  </r>
  <r>
    <x v="4"/>
    <d v="2023-12-23T00:00:00"/>
    <s v="Pittsburgh Penguins"/>
    <n v="0.57799999999999996"/>
    <s v="Ottawa Senators"/>
    <n v="0.42199999999999999"/>
    <s v="Playing At:  Ottawa Senators   Home"/>
    <n v="0"/>
    <x v="4"/>
    <n v="4"/>
    <n v="3"/>
    <n v="4"/>
    <n v="5"/>
    <n v="0"/>
    <n v="2"/>
  </r>
  <r>
    <x v="4"/>
    <d v="2023-12-23T00:00:00"/>
    <s v="Nashville Predators"/>
    <n v="0.56999999999999995"/>
    <s v="Dallas Stars"/>
    <n v="0.43"/>
    <s v="Playing At:  Nashville Predators   Home"/>
    <n v="0"/>
    <x v="4"/>
    <n v="3"/>
    <n v="3"/>
    <n v="2"/>
    <n v="3"/>
    <n v="1"/>
    <n v="0"/>
  </r>
  <r>
    <x v="4"/>
    <d v="2023-12-23T00:00:00"/>
    <s v="Detroit Red Wings"/>
    <n v="0.56200000000000006"/>
    <s v="New Jersey Devils"/>
    <n v="0.438"/>
    <s v="Playing At:  New Jersey Devils   Home"/>
    <n v="0"/>
    <x v="4"/>
    <n v="3"/>
    <n v="4"/>
    <n v="2"/>
    <n v="3"/>
    <n v="1"/>
    <n v="1"/>
  </r>
  <r>
    <x v="4"/>
    <d v="2023-12-27T00:00:00"/>
    <s v="Winnipeg Jets"/>
    <n v="0.79600000000000004"/>
    <s v="Chicago Blackhawks"/>
    <n v="0.20399999999999999"/>
    <s v="Playing At:  Chicago Blackhawks   Home"/>
    <n v="0"/>
    <x v="2"/>
    <n v="2"/>
    <n v="4"/>
    <n v="1"/>
    <n v="2"/>
    <n v="1"/>
    <n v="2"/>
  </r>
  <r>
    <x v="4"/>
    <d v="2023-12-27T00:00:00"/>
    <s v="Vegas Golden Knights"/>
    <n v="0.76600000000000001"/>
    <s v="Anaheim Ducks"/>
    <n v="0.23400000000000001"/>
    <s v="Playing At:  Anaheim Ducks   Home"/>
    <n v="0"/>
    <x v="2"/>
    <n v="2"/>
    <n v="4"/>
    <n v="2"/>
    <n v="5"/>
    <n v="0"/>
    <n v="1"/>
  </r>
  <r>
    <x v="4"/>
    <d v="2023-12-27T00:00:00"/>
    <s v="Minnesota Wild"/>
    <n v="0.75600000000000001"/>
    <s v="Detroit Red Wings"/>
    <n v="0.24399999999999999"/>
    <s v="Playing At:  Minnesota Wild   Home"/>
    <n v="1"/>
    <x v="2"/>
    <n v="3"/>
    <n v="3"/>
    <n v="6"/>
    <n v="3"/>
    <n v="3"/>
    <n v="0"/>
  </r>
  <r>
    <x v="4"/>
    <d v="2023-12-27T00:00:00"/>
    <s v="Los Angeles Kings"/>
    <n v="0.754"/>
    <s v="San Jose Sharks"/>
    <n v="0.246"/>
    <s v="Playing At:  Los Angeles Kings   Home"/>
    <n v="1"/>
    <x v="2"/>
    <n v="4"/>
    <n v="3"/>
    <n v="5"/>
    <n v="1"/>
    <n v="1"/>
    <n v="2"/>
  </r>
  <r>
    <x v="4"/>
    <d v="2023-12-27T00:00:00"/>
    <s v="Tampa Bay Lightning"/>
    <n v="0.71399999999999997"/>
    <s v="Florida Panthers"/>
    <n v="0.28599999999999998"/>
    <s v="Playing At:  Tampa Bay Lightning   Home"/>
    <n v="0"/>
    <x v="2"/>
    <n v="4"/>
    <n v="3"/>
    <n v="2"/>
    <n v="3"/>
    <n v="2"/>
    <n v="0"/>
  </r>
  <r>
    <x v="4"/>
    <d v="2023-12-27T00:00:00"/>
    <s v="New York Rangers"/>
    <n v="0.70199999999999996"/>
    <s v="Washington Capitals"/>
    <n v="0.29799999999999999"/>
    <s v="Playing At:  New York Rangers   Home"/>
    <n v="1"/>
    <x v="2"/>
    <n v="3"/>
    <n v="2"/>
    <n v="5"/>
    <n v="1"/>
    <n v="2"/>
    <n v="1"/>
  </r>
  <r>
    <x v="4"/>
    <d v="2023-12-27T00:00:00"/>
    <s v="Boston Bruins"/>
    <n v="0.68400000000000005"/>
    <s v="Buffalo Sabres"/>
    <n v="0.316"/>
    <s v="Playing At:  Buffalo Sabres   Home"/>
    <n v="1"/>
    <x v="3"/>
    <n v="3"/>
    <n v="4"/>
    <n v="4"/>
    <n v="1"/>
    <n v="1"/>
    <n v="3"/>
  </r>
  <r>
    <x v="4"/>
    <d v="2023-12-27T00:00:00"/>
    <s v="New Jersey Devils"/>
    <n v="0.66600000000000004"/>
    <s v="Columbus Blue Jackets"/>
    <n v="0.33400000000000002"/>
    <s v="Playing At:  New Jersey Devils   Home"/>
    <n v="1"/>
    <x v="3"/>
    <n v="4"/>
    <n v="3"/>
    <n v="4"/>
    <n v="3"/>
    <n v="0"/>
    <n v="0"/>
  </r>
  <r>
    <x v="4"/>
    <d v="2023-12-27T00:00:00"/>
    <s v="Toronto Maple Leafs"/>
    <n v="0.66200000000000003"/>
    <s v="Ottawa Senators"/>
    <n v="0.33800000000000002"/>
    <s v="Playing At:  Toronto Maple Leafs   Home"/>
    <n v="0"/>
    <x v="3"/>
    <n v="3"/>
    <n v="3"/>
    <n v="2"/>
    <n v="4"/>
    <n v="1"/>
    <n v="1"/>
  </r>
  <r>
    <x v="4"/>
    <d v="2023-12-27T00:00:00"/>
    <s v="Colorado Avalanche"/>
    <n v="0.64400000000000002"/>
    <s v="Arizona Coyotes"/>
    <n v="0.35599999999999998"/>
    <s v="Playing At:  Arizona Coyotes   Home"/>
    <n v="0"/>
    <x v="3"/>
    <n v="3"/>
    <n v="3"/>
    <n v="4"/>
    <n v="5"/>
    <n v="1"/>
    <n v="2"/>
  </r>
  <r>
    <x v="4"/>
    <d v="2023-12-27T00:00:00"/>
    <s v="New York Islanders"/>
    <n v="0.61"/>
    <s v="Pittsburgh Penguins"/>
    <n v="0.39"/>
    <s v="Playing At:  New York Islanders   Home"/>
    <n v="0"/>
    <x v="3"/>
    <n v="3"/>
    <n v="2"/>
    <n v="0"/>
    <n v="7"/>
    <n v="3"/>
    <n v="5"/>
  </r>
  <r>
    <x v="4"/>
    <d v="2023-12-27T00:00:00"/>
    <s v="Calgary Flames"/>
    <n v="0.57599999999999996"/>
    <s v="Seattle Kraken"/>
    <n v="0.42399999999999999"/>
    <s v="Playing At:  Calgary Flames   Home"/>
    <n v="0"/>
    <x v="4"/>
    <n v="4"/>
    <n v="2"/>
    <n v="1"/>
    <n v="2"/>
    <n v="3"/>
    <n v="0"/>
  </r>
  <r>
    <x v="4"/>
    <d v="2023-12-27T00:00:00"/>
    <s v="Dallas Stars"/>
    <n v="0.52800000000000002"/>
    <s v="St. Louis Blues"/>
    <n v="0.47199999999999998"/>
    <s v="Playing At:  St. Louis Blues   Home"/>
    <n v="0"/>
    <x v="4"/>
    <n v="3"/>
    <n v="4"/>
    <n v="1"/>
    <n v="2"/>
    <n v="2"/>
    <n v="2"/>
  </r>
  <r>
    <x v="4"/>
    <d v="2023-12-27T00:00:00"/>
    <s v="Carolina Hurricanes"/>
    <n v="0.52"/>
    <s v="Nashville Predators"/>
    <n v="0.48"/>
    <s v="Playing At:  Nashville Predators   Home"/>
    <n v="1"/>
    <x v="4"/>
    <n v="2"/>
    <n v="3"/>
    <n v="5"/>
    <n v="2"/>
    <n v="3"/>
    <n v="1"/>
  </r>
  <r>
    <x v="4"/>
    <d v="2023-12-28T00:00:00"/>
    <s v="Edmonton Oilers"/>
    <n v="0.85799999999999998"/>
    <s v="San Jose Sharks"/>
    <n v="0.14199999999999999"/>
    <s v="Playing At:  San Jose Sharks   Home"/>
    <n v="1"/>
    <x v="0"/>
    <m/>
    <m/>
    <m/>
    <m/>
    <m/>
    <m/>
  </r>
  <r>
    <x v="4"/>
    <d v="2023-12-28T00:00:00"/>
    <s v="Carolina Hurricanes"/>
    <n v="0.72399999999999998"/>
    <s v="Montreal Canadiens"/>
    <n v="0.27600000000000002"/>
    <s v="Playing At:  Carolina Hurricanes   Home"/>
    <n v="1"/>
    <x v="2"/>
    <m/>
    <m/>
    <m/>
    <m/>
    <m/>
    <m/>
  </r>
  <r>
    <x v="4"/>
    <d v="2023-12-28T00:00:00"/>
    <s v="Vancouver Canucks"/>
    <n v="0.68600000000000005"/>
    <s v="Philadelphia Flyers"/>
    <n v="0.314"/>
    <s v="Playing At:  Vancouver Canucks   Home"/>
    <n v="0"/>
    <x v="3"/>
    <m/>
    <m/>
    <m/>
    <m/>
    <m/>
    <m/>
  </r>
  <r>
    <x v="4"/>
    <d v="2023-12-28T00:00:00"/>
    <s v="Vegas Golden Knights"/>
    <n v="0.54"/>
    <s v="Los Angeles Kings"/>
    <n v="0.46"/>
    <s v="Playing At:  Vegas Golden Knights   Home"/>
    <n v="1"/>
    <x v="4"/>
    <m/>
    <m/>
    <m/>
    <m/>
    <m/>
    <m/>
  </r>
  <r>
    <x v="4"/>
    <d v="2023-12-29T00:00:00"/>
    <s v="Dallas Stars"/>
    <n v="0.78200000000000003"/>
    <s v="Chicago Blackhawks"/>
    <n v="0.218"/>
    <s v="Playing At:  Dallas Stars   Home"/>
    <n v="1"/>
    <x v="2"/>
    <m/>
    <m/>
    <m/>
    <m/>
    <m/>
    <m/>
  </r>
  <r>
    <x v="4"/>
    <d v="2023-12-29T00:00:00"/>
    <s v="Toronto Maple Leafs"/>
    <n v="0.64200000000000002"/>
    <s v="Columbus Blue Jackets"/>
    <n v="0.35799999999999998"/>
    <s v="Playing At:  Columbus Blue Jackets   Home"/>
    <n v="0"/>
    <x v="3"/>
    <m/>
    <m/>
    <m/>
    <m/>
    <m/>
    <m/>
  </r>
  <r>
    <x v="4"/>
    <d v="2023-12-29T00:00:00"/>
    <s v="Arizona Coyotes"/>
    <n v="0.624"/>
    <s v="Anaheim Ducks"/>
    <n v="0.376"/>
    <s v="Playing At:  Anaheim Ducks   Home"/>
    <n v="1"/>
    <x v="3"/>
    <m/>
    <m/>
    <m/>
    <m/>
    <m/>
    <m/>
  </r>
  <r>
    <x v="4"/>
    <d v="2023-12-29T00:00:00"/>
    <s v="Seattle Kraken"/>
    <n v="0.57799999999999996"/>
    <s v="Philadelphia Flyers"/>
    <n v="0.42199999999999999"/>
    <s v="Playing At:  Seattle Kraken   Home"/>
    <n v="1"/>
    <x v="4"/>
    <m/>
    <m/>
    <m/>
    <m/>
    <m/>
    <m/>
  </r>
  <r>
    <x v="4"/>
    <d v="2023-12-29T00:00:00"/>
    <s v="New Jersey Devils"/>
    <n v="0.55200000000000005"/>
    <s v="Ottawa Senators"/>
    <n v="0.44800000000000001"/>
    <s v="Playing At:  Ottawa Senators   Home"/>
    <n v="1"/>
    <x v="4"/>
    <m/>
    <m/>
    <m/>
    <m/>
    <m/>
    <m/>
  </r>
  <r>
    <x v="4"/>
    <d v="2023-12-29T00:00:00"/>
    <s v="St. Louis Blues"/>
    <n v="0.53200000000000003"/>
    <s v="Colorado Avalanche"/>
    <n v="0.46800000000000003"/>
    <s v="Playing At:  St. Louis Blues   Home"/>
    <n v="0"/>
    <x v="4"/>
    <m/>
    <m/>
    <m/>
    <m/>
    <m/>
    <m/>
  </r>
  <r>
    <x v="4"/>
    <d v="2023-12-29T00:00:00"/>
    <s v="New York Islanders"/>
    <n v="0.53"/>
    <s v="Washington Capitals"/>
    <n v="0.47"/>
    <s v="Playing At:  New York Islanders   Home"/>
    <n v="1"/>
    <x v="4"/>
    <m/>
    <m/>
    <m/>
    <m/>
    <m/>
    <m/>
  </r>
  <r>
    <x v="4"/>
    <d v="2023-12-29T00:00:00"/>
    <s v="Nashville Predators"/>
    <n v="0.52600000000000002"/>
    <s v="Detroit Red Wings"/>
    <n v="0.47399999999999998"/>
    <s v="Playing At:  Detroit Red Wings   Home"/>
    <n v="0"/>
    <x v="4"/>
    <m/>
    <m/>
    <m/>
    <m/>
    <m/>
    <m/>
  </r>
  <r>
    <x v="4"/>
    <d v="2023-12-29T00:00:00"/>
    <s v="Florida Panthers"/>
    <n v="0.50800000000000001"/>
    <s v="New York Rangers"/>
    <n v="0.49199999999999999"/>
    <s v="Playing At:  Florida Panthers   Home"/>
    <n v="1"/>
    <x v="4"/>
    <m/>
    <m/>
    <m/>
    <m/>
    <m/>
    <m/>
  </r>
  <r>
    <x v="4"/>
    <d v="2023-12-30T00:00:00"/>
    <s v="Florida Panthers"/>
    <n v="0.67"/>
    <s v="Montreal Canadiens"/>
    <n v="0.33"/>
    <s v="Playing At:  Florida Panthers   Home"/>
    <n v="1"/>
    <x v="3"/>
    <m/>
    <m/>
    <m/>
    <m/>
    <m/>
    <m/>
  </r>
  <r>
    <x v="4"/>
    <d v="2023-12-30T00:00:00"/>
    <s v="Winnipeg Jets"/>
    <n v="0.65600000000000003"/>
    <s v="Minnesota Wild"/>
    <n v="0.34399999999999997"/>
    <s v="Playing At:  Winnipeg Jets   Home"/>
    <n v="1"/>
    <x v="3"/>
    <m/>
    <m/>
    <m/>
    <m/>
    <m/>
    <m/>
  </r>
  <r>
    <x v="4"/>
    <d v="2023-12-30T00:00:00"/>
    <s v="Los Angeles Kings"/>
    <n v="0.62"/>
    <s v="Edmonton Oilers"/>
    <n v="0.38"/>
    <s v="Playing At:  Los Angeles Kings   Home"/>
    <n v="0"/>
    <x v="3"/>
    <m/>
    <m/>
    <m/>
    <m/>
    <m/>
    <m/>
  </r>
  <r>
    <x v="4"/>
    <d v="2023-12-30T00:00:00"/>
    <s v="Tampa Bay Lightning"/>
    <n v="0.61599999999999999"/>
    <s v="New York Rangers"/>
    <n v="0.38400000000000001"/>
    <s v="Playing At:  Tampa Bay Lightning   Home"/>
    <n v="0"/>
    <x v="3"/>
    <m/>
    <m/>
    <m/>
    <m/>
    <m/>
    <m/>
  </r>
  <r>
    <x v="4"/>
    <d v="2023-12-30T00:00:00"/>
    <s v="Boston Bruins"/>
    <n v="0.60199999999999998"/>
    <s v="New Jersey Devils"/>
    <n v="0.39800000000000002"/>
    <s v="Playing At:  Boston Bruins   Home"/>
    <n v="1"/>
    <x v="3"/>
    <m/>
    <m/>
    <m/>
    <m/>
    <m/>
    <m/>
  </r>
  <r>
    <x v="4"/>
    <d v="2023-12-30T00:00:00"/>
    <s v="Nashville Predators"/>
    <n v="0.6"/>
    <s v="Washington Capitals"/>
    <n v="0.4"/>
    <s v="Playing At:  Washington Capitals   Home"/>
    <n v="1"/>
    <x v="3"/>
    <m/>
    <m/>
    <m/>
    <m/>
    <m/>
    <m/>
  </r>
  <r>
    <x v="4"/>
    <d v="2023-12-30T00:00:00"/>
    <s v="Buffalo Sabres"/>
    <n v="0.59799999999999998"/>
    <s v="Columbus Blue Jackets"/>
    <n v="0.40200000000000002"/>
    <s v="Playing At:  Buffalo Sabres   Home"/>
    <n v="1"/>
    <x v="4"/>
    <m/>
    <m/>
    <m/>
    <m/>
    <m/>
    <m/>
  </r>
  <r>
    <x v="4"/>
    <d v="2023-12-30T00:00:00"/>
    <s v="Pittsburgh Penguins"/>
    <n v="0.55400000000000005"/>
    <s v="St. Louis Blues"/>
    <n v="0.44600000000000001"/>
    <s v="Playing At:  Pittsburgh Penguins   Home"/>
    <n v="1"/>
    <x v="4"/>
    <m/>
    <m/>
    <m/>
    <m/>
    <m/>
    <m/>
  </r>
  <r>
    <x v="4"/>
    <d v="2023-12-30T00:00:00"/>
    <s v="Toronto Maple Leafs"/>
    <n v="0.51"/>
    <s v="Carolina Hurricanes"/>
    <n v="0.49"/>
    <s v="Playing At:  Toronto Maple Leafs   Home"/>
    <n v="0"/>
    <x v="4"/>
    <m/>
    <m/>
    <m/>
    <m/>
    <m/>
    <m/>
  </r>
  <r>
    <x v="5"/>
    <d v="2023-12-31T00:00:00"/>
    <s v="Colorado Avalanche"/>
    <n v="0.83799999999999997"/>
    <s v="San Jose Sharks"/>
    <n v="0.16200000000000001"/>
    <s v="Playing At:  Colorado Avalanche   Home"/>
    <n v="1"/>
    <x v="1"/>
    <m/>
    <m/>
    <m/>
    <m/>
    <m/>
    <m/>
  </r>
  <r>
    <x v="5"/>
    <d v="2023-12-31T00:00:00"/>
    <s v="Edmonton Oilers"/>
    <n v="0.79800000000000004"/>
    <s v="Anaheim Ducks"/>
    <n v="0.20200000000000001"/>
    <s v="Playing At:  Anaheim Ducks   Home"/>
    <n v="1"/>
    <x v="2"/>
    <m/>
    <m/>
    <m/>
    <m/>
    <m/>
    <m/>
  </r>
  <r>
    <x v="5"/>
    <d v="2023-12-31T00:00:00"/>
    <s v="Dallas Stars"/>
    <n v="0.79"/>
    <s v="Chicago Blackhawks"/>
    <n v="0.21"/>
    <s v="Playing At:  Dallas Stars   Home"/>
    <n v="1"/>
    <x v="2"/>
    <m/>
    <m/>
    <m/>
    <m/>
    <m/>
    <m/>
  </r>
  <r>
    <x v="5"/>
    <d v="2023-12-31T00:00:00"/>
    <s v="Tampa Bay Lightning"/>
    <n v="0.64600000000000002"/>
    <s v="Montreal Canadiens"/>
    <n v="0.35399999999999998"/>
    <s v="Playing At:  Tampa Bay Lightning   Home"/>
    <n v="1"/>
    <x v="3"/>
    <m/>
    <m/>
    <m/>
    <m/>
    <m/>
    <m/>
  </r>
  <r>
    <x v="5"/>
    <d v="2023-12-31T00:00:00"/>
    <s v="Pittsburgh Penguins"/>
    <n v="0.63"/>
    <s v="New York Islanders"/>
    <n v="0.37"/>
    <s v="Playing At:  Pittsburgh Penguins   Home"/>
    <n v="1"/>
    <x v="3"/>
    <m/>
    <m/>
    <m/>
    <m/>
    <m/>
    <m/>
  </r>
  <r>
    <x v="5"/>
    <d v="2023-12-31T00:00:00"/>
    <s v="Boston Bruins"/>
    <n v="0.624"/>
    <s v="Detroit Red Wings"/>
    <n v="0.376"/>
    <s v="Playing At:  Detroit Red Wings   Home"/>
    <n v="1"/>
    <x v="3"/>
    <m/>
    <m/>
    <m/>
    <m/>
    <m/>
    <m/>
  </r>
  <r>
    <x v="5"/>
    <d v="2023-12-31T00:00:00"/>
    <s v="Minnesota Wild"/>
    <n v="0.622"/>
    <s v="Winnipeg Jets"/>
    <n v="0.378"/>
    <s v="Playing At:  Minnesota Wild   Home"/>
    <n v="0"/>
    <x v="3"/>
    <m/>
    <m/>
    <m/>
    <m/>
    <m/>
    <m/>
  </r>
  <r>
    <x v="5"/>
    <d v="2023-12-31T00:00:00"/>
    <s v="Calgary Flames"/>
    <n v="0.60799999999999998"/>
    <s v="Philadelphia Flyers"/>
    <n v="0.39200000000000002"/>
    <s v="Playing At:  Calgary Flames   Home"/>
    <n v="1"/>
    <x v="3"/>
    <m/>
    <m/>
    <m/>
    <m/>
    <m/>
    <m/>
  </r>
  <r>
    <x v="5"/>
    <d v="2023-12-31T00:00:00"/>
    <s v="Ottawa Senators"/>
    <n v="0.54400000000000004"/>
    <s v="Buffalo Sabres"/>
    <n v="0.45600000000000002"/>
    <s v="Playing At:  Ottawa Senators   Home"/>
    <n v="1"/>
    <x v="4"/>
    <m/>
    <m/>
    <m/>
    <m/>
    <m/>
    <m/>
  </r>
  <r>
    <x v="5"/>
    <d v="2024-01-01T00:00:00"/>
    <s v="Vegas Golden Knights"/>
    <n v="0.53"/>
    <s v="Seattle Kraken"/>
    <n v="0.47"/>
    <s v="Playing At:  Seattle Kraken   Home"/>
    <n v="0"/>
    <x v="4"/>
    <m/>
    <m/>
    <m/>
    <m/>
    <m/>
    <m/>
  </r>
  <r>
    <x v="5"/>
    <d v="2024-01-02T00:00:00"/>
    <s v="Detroit Red Wings"/>
    <n v="0.84599999999999997"/>
    <s v="San Jose Sharks"/>
    <n v="0.154"/>
    <s v="Playing At:  San Jose Sharks   Home"/>
    <n v="1"/>
    <x v="1"/>
    <m/>
    <m/>
    <m/>
    <m/>
    <m/>
    <m/>
  </r>
  <r>
    <x v="5"/>
    <d v="2024-01-02T00:00:00"/>
    <s v="Dallas Stars"/>
    <n v="0.75800000000000001"/>
    <s v="Montreal Canadiens"/>
    <n v="0.24199999999999999"/>
    <s v="Playing At:  Dallas Stars   Home"/>
    <n v="0"/>
    <x v="2"/>
    <m/>
    <m/>
    <m/>
    <m/>
    <m/>
    <m/>
  </r>
  <r>
    <x v="5"/>
    <d v="2024-01-02T00:00:00"/>
    <s v="Winnipeg Jets"/>
    <n v="0.748"/>
    <s v="Tampa Bay Lightning"/>
    <n v="0.252"/>
    <s v="Playing At:  Winnipeg Jets   Home"/>
    <n v="1"/>
    <x v="2"/>
    <m/>
    <m/>
    <m/>
    <m/>
    <m/>
    <m/>
  </r>
  <r>
    <x v="5"/>
    <d v="2024-01-02T00:00:00"/>
    <s v="Boston Bruins"/>
    <n v="0.70599999999999996"/>
    <s v="Columbus Blue Jackets"/>
    <n v="0.29399999999999998"/>
    <s v="Playing At:  Columbus Blue Jackets   Home"/>
    <n v="1"/>
    <x v="2"/>
    <m/>
    <m/>
    <m/>
    <m/>
    <m/>
    <m/>
  </r>
  <r>
    <x v="5"/>
    <d v="2024-01-02T00:00:00"/>
    <s v="Edmonton Oilers"/>
    <n v="0.69199999999999995"/>
    <s v="Philadelphia Flyers"/>
    <n v="0.308"/>
    <s v="Playing At:  Edmonton Oilers   Home"/>
    <n v="1"/>
    <x v="3"/>
    <m/>
    <m/>
    <m/>
    <m/>
    <m/>
    <m/>
  </r>
  <r>
    <x v="5"/>
    <d v="2024-01-02T00:00:00"/>
    <s v="Minnesota Wild"/>
    <n v="0.69199999999999995"/>
    <s v="Calgary Flames"/>
    <n v="0.308"/>
    <s v="Playing At:  Minnesota Wild   Home"/>
    <n v="0"/>
    <x v="3"/>
    <m/>
    <m/>
    <m/>
    <m/>
    <m/>
    <m/>
  </r>
  <r>
    <x v="5"/>
    <d v="2024-01-02T00:00:00"/>
    <s v="Colorado Avalanche"/>
    <n v="0.68600000000000005"/>
    <s v="New York Islanders"/>
    <n v="0.314"/>
    <s v="Playing At:  Colorado Avalanche   Home"/>
    <n v="1"/>
    <x v="3"/>
    <m/>
    <m/>
    <m/>
    <m/>
    <m/>
    <m/>
  </r>
  <r>
    <x v="5"/>
    <d v="2024-01-02T00:00:00"/>
    <s v="Nashville Predators"/>
    <n v="0.68200000000000005"/>
    <s v="Chicago Blackhawks"/>
    <n v="0.318"/>
    <s v="Playing At:  Nashville Predators   Home"/>
    <n v="1"/>
    <x v="3"/>
    <m/>
    <m/>
    <m/>
    <m/>
    <m/>
    <m/>
  </r>
  <r>
    <x v="5"/>
    <d v="2024-01-02T00:00:00"/>
    <s v="Pittsburgh Penguins"/>
    <n v="0.67200000000000004"/>
    <s v="Washington Capitals"/>
    <n v="0.32800000000000001"/>
    <s v="Playing At:  Pittsburgh Penguins   Home"/>
    <n v="0"/>
    <x v="3"/>
    <m/>
    <m/>
    <m/>
    <m/>
    <m/>
    <m/>
  </r>
  <r>
    <x v="5"/>
    <d v="2024-01-02T00:00:00"/>
    <s v="Vancouver Canucks"/>
    <n v="0.66"/>
    <s v="Ottawa Senators"/>
    <n v="0.34"/>
    <s v="Playing At:  Vancouver Canucks   Home"/>
    <n v="1"/>
    <x v="3"/>
    <m/>
    <m/>
    <m/>
    <m/>
    <m/>
    <m/>
  </r>
  <r>
    <x v="5"/>
    <d v="2024-01-02T00:00:00"/>
    <s v="Los Angeles Kings"/>
    <n v="0.64200000000000002"/>
    <s v="Toronto Maple Leafs"/>
    <n v="0.35799999999999998"/>
    <s v="Playing At:  Los Angeles Kings   Home"/>
    <n v="0"/>
    <x v="3"/>
    <m/>
    <m/>
    <m/>
    <m/>
    <m/>
    <m/>
  </r>
  <r>
    <x v="5"/>
    <d v="2024-01-02T00:00:00"/>
    <s v="New York Rangers"/>
    <n v="0.61599999999999999"/>
    <s v="Carolina Hurricanes"/>
    <n v="0.38400000000000001"/>
    <s v="Playing At:  New York Rangers   Home"/>
    <n v="0"/>
    <x v="3"/>
    <m/>
    <m/>
    <m/>
    <m/>
    <m/>
    <m/>
  </r>
  <r>
    <x v="5"/>
    <d v="2024-01-02T00:00:00"/>
    <s v="Arizona Coyotes"/>
    <n v="0.56200000000000006"/>
    <s v="Florida Panthers"/>
    <n v="0.438"/>
    <s v="Playing At:  Arizona Coyotes   Home"/>
    <n v="0"/>
    <x v="4"/>
    <m/>
    <m/>
    <m/>
    <m/>
    <m/>
    <m/>
  </r>
  <r>
    <x v="5"/>
    <d v="2024-01-03T00:00:00"/>
    <s v="Toronto Maple Leafs"/>
    <n v="0.76"/>
    <s v="Anaheim Ducks"/>
    <n v="0.24"/>
    <s v="Playing At:  Anaheim Ducks   Home"/>
    <n v="1"/>
    <x v="2"/>
    <m/>
    <m/>
    <m/>
    <m/>
    <m/>
    <m/>
  </r>
  <r>
    <x v="5"/>
    <d v="2024-01-03T00:00:00"/>
    <s v="New Jersey Devils"/>
    <n v="0.63"/>
    <s v="Washington Capitals"/>
    <n v="0.37"/>
    <s v="Playing At:  Washington Capitals   Home"/>
    <n v="1"/>
    <x v="3"/>
    <m/>
    <m/>
    <m/>
    <m/>
    <m/>
    <m/>
  </r>
  <r>
    <x v="5"/>
    <d v="2024-01-04T00:00:00"/>
    <s v="Winnipeg Jets"/>
    <n v="0.80400000000000005"/>
    <s v="San Jose Sharks"/>
    <n v="0.19600000000000001"/>
    <s v="Playing At:  San Jose Sharks   Home"/>
    <n v="1"/>
    <x v="1"/>
    <m/>
    <m/>
    <m/>
    <m/>
    <m/>
    <m/>
  </r>
  <r>
    <x v="5"/>
    <d v="2024-01-04T00:00:00"/>
    <s v="Boston Bruins"/>
    <n v="0.73"/>
    <s v="Pittsburgh Penguins"/>
    <n v="0.27"/>
    <s v="Playing At:  Boston Bruins   Home"/>
    <n v="0"/>
    <x v="2"/>
    <m/>
    <m/>
    <m/>
    <m/>
    <m/>
    <m/>
  </r>
  <r>
    <x v="5"/>
    <d v="2024-01-04T00:00:00"/>
    <s v="New York Rangers"/>
    <n v="0.68"/>
    <s v="Chicago Blackhawks"/>
    <n v="0.32"/>
    <s v="Playing At:  New York Rangers   Home"/>
    <n v="1"/>
    <x v="3"/>
    <m/>
    <m/>
    <m/>
    <m/>
    <m/>
    <m/>
  </r>
  <r>
    <x v="5"/>
    <d v="2024-01-04T00:00:00"/>
    <s v="Los Angeles Kings"/>
    <n v="0.67"/>
    <s v="Detroit Red Wings"/>
    <n v="0.33"/>
    <s v="Playing At:  Los Angeles Kings   Home"/>
    <n v="0"/>
    <x v="3"/>
    <m/>
    <m/>
    <m/>
    <m/>
    <m/>
    <m/>
  </r>
  <r>
    <x v="5"/>
    <d v="2024-01-04T00:00:00"/>
    <s v="Minnesota Wild"/>
    <n v="0.66200000000000003"/>
    <s v="Tampa Bay Lightning"/>
    <n v="0.33800000000000002"/>
    <s v="Playing At:  Minnesota Wild   Home"/>
    <n v="0"/>
    <x v="3"/>
    <m/>
    <m/>
    <m/>
    <m/>
    <m/>
    <m/>
  </r>
  <r>
    <x v="5"/>
    <d v="2024-01-04T00:00:00"/>
    <s v="Nashville Predators"/>
    <n v="0.65200000000000002"/>
    <s v="Calgary Flames"/>
    <n v="0.34799999999999998"/>
    <s v="Playing At:  Nashville Predators   Home"/>
    <n v="0"/>
    <x v="3"/>
    <m/>
    <m/>
    <m/>
    <m/>
    <m/>
    <m/>
  </r>
  <r>
    <x v="5"/>
    <d v="2024-01-04T00:00:00"/>
    <s v="Buffalo Sabres"/>
    <n v="0.64800000000000002"/>
    <s v="Montreal Canadiens"/>
    <n v="0.35199999999999998"/>
    <s v="Playing At:  Montreal Canadiens   Home"/>
    <n v="1"/>
    <x v="3"/>
    <m/>
    <m/>
    <m/>
    <m/>
    <m/>
    <m/>
  </r>
  <r>
    <x v="5"/>
    <d v="2024-01-04T00:00:00"/>
    <s v="Vegas Golden Knights"/>
    <n v="0.622"/>
    <s v="Florida Panthers"/>
    <n v="0.378"/>
    <s v="Playing At:  Vegas Golden Knights   Home"/>
    <n v="0"/>
    <x v="3"/>
    <m/>
    <m/>
    <m/>
    <m/>
    <m/>
    <m/>
  </r>
  <r>
    <x v="5"/>
    <d v="2024-01-04T00:00:00"/>
    <s v="Dallas Stars"/>
    <n v="0.6"/>
    <s v="Colorado Avalanche"/>
    <n v="0.4"/>
    <s v="Playing At:  Dallas Stars   Home"/>
    <n v="0"/>
    <x v="3"/>
    <m/>
    <m/>
    <m/>
    <m/>
    <m/>
    <m/>
  </r>
  <r>
    <x v="5"/>
    <d v="2024-01-04T00:00:00"/>
    <s v="Seattle Kraken"/>
    <n v="0.58799999999999997"/>
    <s v="Ottawa Senators"/>
    <n v="0.41199999999999998"/>
    <s v="Playing At:  Seattle Kraken   Home"/>
    <n v="1"/>
    <x v="4"/>
    <m/>
    <m/>
    <m/>
    <m/>
    <m/>
    <m/>
  </r>
  <r>
    <x v="5"/>
    <d v="2024-01-04T00:00:00"/>
    <s v="Arizona Coyotes"/>
    <n v="0.53200000000000003"/>
    <s v="New York Islanders"/>
    <n v="0.46800000000000003"/>
    <s v="Playing At:  Arizona Coyotes   Home"/>
    <n v="0"/>
    <x v="4"/>
    <m/>
    <m/>
    <m/>
    <m/>
    <m/>
    <m/>
  </r>
  <r>
    <x v="5"/>
    <d v="2024-01-04T00:00:00"/>
    <s v="St. Louis Blues"/>
    <n v="0.53"/>
    <s v="Vancouver Canucks"/>
    <n v="0.47"/>
    <s v="Playing At:  St. Louis Blues   Home"/>
    <n v="1"/>
    <x v="4"/>
    <m/>
    <m/>
    <m/>
    <m/>
    <m/>
    <m/>
  </r>
  <r>
    <x v="5"/>
    <d v="2024-01-04T00:00:00"/>
    <s v="Columbus Blue Jackets"/>
    <n v="0.51200000000000001"/>
    <s v="Philadelphia Flyers"/>
    <n v="0.48799999999999999"/>
    <s v="Playing At:  Philadelphia Flyers   Home"/>
    <n v="1"/>
    <x v="4"/>
    <m/>
    <m/>
    <m/>
    <m/>
    <m/>
    <m/>
  </r>
  <r>
    <x v="5"/>
    <d v="2024-01-05T00:00:00"/>
    <s v="Winnipeg Jets"/>
    <n v="0.70799999999999996"/>
    <s v="Anaheim Ducks"/>
    <n v="0.29199999999999998"/>
    <s v="Playing At:  Anaheim Ducks   Home"/>
    <n v="1"/>
    <x v="2"/>
    <m/>
    <m/>
    <m/>
    <m/>
    <m/>
    <m/>
  </r>
  <r>
    <x v="5"/>
    <d v="2024-01-05T00:00:00"/>
    <s v="New Jersey Devils"/>
    <n v="0.69399999999999995"/>
    <s v="Chicago Blackhawks"/>
    <n v="0.30599999999999999"/>
    <s v="Playing At:  New Jersey Devils   Home"/>
    <n v="1"/>
    <x v="3"/>
    <m/>
    <m/>
    <m/>
    <m/>
    <m/>
    <m/>
  </r>
  <r>
    <x v="5"/>
    <d v="2024-01-05T00:00:00"/>
    <s v="Carolina Hurricanes"/>
    <n v="0.626"/>
    <s v="Washington Capitals"/>
    <n v="0.374"/>
    <s v="Playing At:  Washington Capitals   Home"/>
    <n v="1"/>
    <x v="3"/>
    <m/>
    <m/>
    <m/>
    <m/>
    <m/>
    <m/>
  </r>
  <r>
    <x v="5"/>
    <d v="2024-01-06T00:00:00"/>
    <s v="Toronto Maple Leafs"/>
    <n v="0.81599999999999995"/>
    <s v="San Jose Sharks"/>
    <n v="0.184"/>
    <s v="Playing At:  San Jose Sharks   Home"/>
    <n v="1"/>
    <x v="1"/>
    <m/>
    <m/>
    <m/>
    <m/>
    <m/>
    <m/>
  </r>
  <r>
    <x v="5"/>
    <d v="2024-01-06T00:00:00"/>
    <s v="Carolina Hurricanes"/>
    <n v="0.76800000000000002"/>
    <s v="St. Louis Blues"/>
    <n v="0.23200000000000001"/>
    <s v="Playing At:  Carolina Hurricanes   Home"/>
    <n v="0"/>
    <x v="2"/>
    <m/>
    <m/>
    <m/>
    <m/>
    <m/>
    <m/>
  </r>
  <r>
    <x v="5"/>
    <d v="2024-01-06T00:00:00"/>
    <s v="New York Rangers"/>
    <n v="0.75"/>
    <s v="Montreal Canadiens"/>
    <n v="0.25"/>
    <s v="Playing At:  Montreal Canadiens   Home"/>
    <n v="0"/>
    <x v="2"/>
    <m/>
    <m/>
    <m/>
    <m/>
    <m/>
    <m/>
  </r>
  <r>
    <x v="5"/>
    <d v="2024-01-06T00:00:00"/>
    <s v="Edmonton Oilers"/>
    <n v="0.73599999999999999"/>
    <s v="Ottawa Senators"/>
    <n v="0.26400000000000001"/>
    <s v="Playing At:  Edmonton Oilers   Home"/>
    <n v="1"/>
    <x v="2"/>
    <m/>
    <m/>
    <m/>
    <m/>
    <m/>
    <m/>
  </r>
  <r>
    <x v="5"/>
    <d v="2024-01-06T00:00:00"/>
    <s v="Dallas Stars"/>
    <n v="0.70799999999999996"/>
    <s v="Nashville Predators"/>
    <n v="0.29199999999999998"/>
    <s v="Playing At:  Dallas Stars   Home"/>
    <n v="0"/>
    <x v="2"/>
    <m/>
    <m/>
    <m/>
    <m/>
    <m/>
    <m/>
  </r>
  <r>
    <x v="5"/>
    <d v="2024-01-06T00:00:00"/>
    <s v="Boston Bruins"/>
    <n v="0.64"/>
    <s v="Tampa Bay Lightning"/>
    <n v="0.36"/>
    <s v="Playing At:  Boston Bruins   Home"/>
    <n v="1"/>
    <x v="3"/>
    <m/>
    <m/>
    <m/>
    <m/>
    <m/>
    <m/>
  </r>
  <r>
    <x v="5"/>
    <d v="2024-01-06T00:00:00"/>
    <s v="Colorado Avalanche"/>
    <n v="0.61399999999999999"/>
    <s v="Florida Panthers"/>
    <n v="0.38600000000000001"/>
    <s v="Playing At:  Colorado Avalanche   Home"/>
    <n v="0"/>
    <x v="3"/>
    <m/>
    <m/>
    <m/>
    <m/>
    <m/>
    <m/>
  </r>
  <r>
    <x v="5"/>
    <d v="2024-01-06T00:00:00"/>
    <s v="Minnesota Wild"/>
    <n v="0.60399999999999998"/>
    <s v="Columbus Blue Jackets"/>
    <n v="0.39600000000000002"/>
    <s v="Playing At:  Columbus Blue Jackets   Home"/>
    <n v="1"/>
    <x v="3"/>
    <m/>
    <m/>
    <m/>
    <m/>
    <m/>
    <m/>
  </r>
  <r>
    <x v="5"/>
    <d v="2024-01-06T00:00:00"/>
    <s v="New Jersey Devils"/>
    <n v="0.60199999999999998"/>
    <s v="Vancouver Canucks"/>
    <n v="0.39800000000000002"/>
    <s v="Playing At:  New Jersey Devils   Home"/>
    <n v="0"/>
    <x v="3"/>
    <m/>
    <m/>
    <m/>
    <m/>
    <m/>
    <m/>
  </r>
  <r>
    <x v="5"/>
    <d v="2024-01-06T00:00:00"/>
    <s v="Vegas Golden Knights"/>
    <n v="0.59399999999999997"/>
    <s v="New York Islanders"/>
    <n v="0.40600000000000003"/>
    <s v="Playing At:  Vegas Golden Knights   Home"/>
    <n v="1"/>
    <x v="4"/>
    <m/>
    <m/>
    <m/>
    <m/>
    <m/>
    <m/>
  </r>
  <r>
    <x v="5"/>
    <d v="2024-01-06T00:00:00"/>
    <s v="Calgary Flames"/>
    <n v="0.54200000000000004"/>
    <s v="Philadelphia Flyers"/>
    <n v="0.45800000000000002"/>
    <s v="Playing At:  Philadelphia Flyers   Home"/>
    <n v="0"/>
    <x v="4"/>
    <m/>
    <m/>
    <m/>
    <m/>
    <m/>
    <m/>
  </r>
  <r>
    <x v="5"/>
    <d v="2024-01-06T00:00:00"/>
    <s v="Pittsburgh Penguins"/>
    <n v="0.53800000000000003"/>
    <s v="Buffalo Sabres"/>
    <n v="0.46200000000000002"/>
    <s v="Playing At:  Pittsburgh Penguins   Home"/>
    <n v="0"/>
    <x v="4"/>
    <m/>
    <m/>
    <m/>
    <m/>
    <m/>
    <m/>
  </r>
  <r>
    <x v="5"/>
    <d v="2024-01-07T00:00:00"/>
    <s v="Calgary Flames"/>
    <n v="0.71599999999999997"/>
    <s v="Chicago Blackhawks"/>
    <n v="0.28399999999999997"/>
    <s v="Playing At:  Chicago Blackhawks   Home"/>
    <n v="0"/>
    <x v="2"/>
    <m/>
    <m/>
    <m/>
    <m/>
    <m/>
    <m/>
  </r>
  <r>
    <x v="5"/>
    <d v="2024-01-07T00:00:00"/>
    <s v="Detroit Red Wings"/>
    <n v="0.69599999999999995"/>
    <s v="Anaheim Ducks"/>
    <n v="0.30399999999999999"/>
    <s v="Playing At:  Anaheim Ducks   Home"/>
    <n v="1"/>
    <x v="3"/>
    <m/>
    <m/>
    <m/>
    <m/>
    <m/>
    <m/>
  </r>
  <r>
    <x v="5"/>
    <d v="2024-01-07T00:00:00"/>
    <s v="Los Angeles Kings"/>
    <n v="0.61799999999999999"/>
    <s v="Washington Capitals"/>
    <n v="0.38200000000000001"/>
    <s v="Playing At:  Washington Capitals   Home"/>
    <n v="0"/>
    <x v="3"/>
    <m/>
    <m/>
    <m/>
    <m/>
    <m/>
    <m/>
  </r>
  <r>
    <x v="5"/>
    <d v="2024-01-07T00:00:00"/>
    <s v="Winnipeg Jets"/>
    <n v="0.57199999999999995"/>
    <s v="Arizona Coyotes"/>
    <n v="0.42799999999999999"/>
    <s v="Playing At:  Arizona Coyotes   Home"/>
    <n v="1"/>
    <x v="4"/>
    <m/>
    <m/>
    <m/>
    <m/>
    <m/>
    <m/>
  </r>
  <r>
    <x v="5"/>
    <d v="2024-01-08T00:00:00"/>
    <s v="New York Rangers"/>
    <n v="0.69199999999999995"/>
    <s v="Vancouver Canucks"/>
    <n v="0.308"/>
    <s v="Playing At:  New York Rangers   Home"/>
    <n v="0"/>
    <x v="3"/>
    <m/>
    <m/>
    <m/>
    <m/>
    <m/>
    <m/>
  </r>
  <r>
    <x v="5"/>
    <d v="2024-01-08T00:00:00"/>
    <s v="Minnesota Wild"/>
    <n v="0.62"/>
    <s v="Dallas Stars"/>
    <n v="0.38"/>
    <s v="Playing At:  Minnesota Wild   Home"/>
    <n v="0"/>
    <x v="3"/>
    <m/>
    <m/>
    <m/>
    <m/>
    <m/>
    <m/>
  </r>
  <r>
    <x v="5"/>
    <d v="2024-01-08T00:00:00"/>
    <s v="Philadelphia Flyers"/>
    <n v="0.54200000000000004"/>
    <s v="Pittsburgh Penguins"/>
    <n v="0.45800000000000002"/>
    <s v="Playing At:  Philadelphia Flyers   Home"/>
    <n v="0"/>
    <x v="4"/>
    <m/>
    <m/>
    <m/>
    <m/>
    <m/>
    <m/>
  </r>
  <r>
    <x v="5"/>
    <d v="2024-01-08T00:00:00"/>
    <s v="Colorado Avalanche"/>
    <n v="0.54"/>
    <s v="Boston Bruins"/>
    <n v="0.46"/>
    <s v="Playing At:  Colorado Avalanche   Home"/>
    <n v="1"/>
    <x v="4"/>
    <m/>
    <m/>
    <m/>
    <m/>
    <m/>
    <m/>
  </r>
  <r>
    <x v="6"/>
    <d v="2024-01-09T00:00:00"/>
    <s v="Edmonton Oilers"/>
    <n v="0.8"/>
    <s v="Chicago Blackhawks"/>
    <n v="0.2"/>
    <s v="Playing At:  Chicago Blackhawks   Home"/>
    <n v="1"/>
    <x v="1"/>
    <m/>
    <m/>
    <m/>
    <m/>
    <m/>
    <m/>
  </r>
  <r>
    <x v="6"/>
    <d v="2024-01-09T00:00:00"/>
    <s v="Toronto Maple Leafs"/>
    <n v="0.76800000000000002"/>
    <s v="San Jose Sharks"/>
    <n v="0.23200000000000001"/>
    <s v="Playing At:  Toronto Maple Leafs   Home"/>
    <n v="1"/>
    <x v="2"/>
    <m/>
    <m/>
    <m/>
    <m/>
    <m/>
    <m/>
  </r>
  <r>
    <x v="6"/>
    <d v="2024-01-09T00:00:00"/>
    <s v="Winnipeg Jets"/>
    <n v="0.754"/>
    <s v="Columbus Blue Jackets"/>
    <n v="0.246"/>
    <s v="Playing At:  Winnipeg Jets   Home"/>
    <n v="1"/>
    <x v="2"/>
    <m/>
    <m/>
    <m/>
    <m/>
    <m/>
    <m/>
  </r>
  <r>
    <x v="6"/>
    <d v="2024-01-09T00:00:00"/>
    <s v="Boston Bruins"/>
    <n v="0.628"/>
    <s v="Arizona Coyotes"/>
    <n v="0.372"/>
    <s v="Playing At:  Arizona Coyotes   Home"/>
    <n v="0"/>
    <x v="3"/>
    <m/>
    <m/>
    <m/>
    <m/>
    <m/>
    <m/>
  </r>
  <r>
    <x v="6"/>
    <d v="2024-01-09T00:00:00"/>
    <s v="Tampa Bay Lightning"/>
    <n v="0.61599999999999999"/>
    <s v="Los Angeles Kings"/>
    <n v="0.38400000000000001"/>
    <s v="Playing At:  Tampa Bay Lightning   Home"/>
    <n v="1"/>
    <x v="3"/>
    <m/>
    <m/>
    <m/>
    <m/>
    <m/>
    <m/>
  </r>
  <r>
    <x v="6"/>
    <d v="2024-01-09T00:00:00"/>
    <s v="Nashville Predators"/>
    <n v="0.60799999999999998"/>
    <s v="Anaheim Ducks"/>
    <n v="0.39200000000000002"/>
    <s v="Playing At:  Nashville Predators   Home"/>
    <n v="0"/>
    <x v="3"/>
    <m/>
    <m/>
    <m/>
    <m/>
    <m/>
    <m/>
  </r>
  <r>
    <x v="6"/>
    <d v="2024-01-09T00:00:00"/>
    <s v="St. Louis Blues"/>
    <n v="0.59199999999999997"/>
    <s v="Florida Panthers"/>
    <n v="0.40799999999999997"/>
    <s v="Playing At:  St. Louis Blues   Home"/>
    <n v="0"/>
    <x v="4"/>
    <m/>
    <m/>
    <m/>
    <m/>
    <m/>
    <m/>
  </r>
  <r>
    <x v="6"/>
    <d v="2024-01-09T00:00:00"/>
    <s v="New York Islanders"/>
    <n v="0.58199999999999996"/>
    <s v="Vancouver Canucks"/>
    <n v="0.41799999999999998"/>
    <s v="Playing At:  New York Islanders   Home"/>
    <n v="0"/>
    <x v="4"/>
    <m/>
    <m/>
    <m/>
    <m/>
    <m/>
    <m/>
  </r>
  <r>
    <x v="6"/>
    <d v="2024-01-09T00:00:00"/>
    <s v="Calgary Flames"/>
    <n v="0.56799999999999995"/>
    <s v="Ottawa Senators"/>
    <n v="0.432"/>
    <s v="Playing At:  Calgary Flames   Home"/>
    <n v="1"/>
    <x v="4"/>
    <m/>
    <m/>
    <m/>
    <m/>
    <m/>
    <m/>
  </r>
  <r>
    <x v="6"/>
    <d v="2024-01-09T00:00:00"/>
    <s v="Seattle Kraken"/>
    <n v="0.55000000000000004"/>
    <s v="Buffalo Sabres"/>
    <n v="0.45"/>
    <s v="Playing At:  Buffalo Sabres   Home"/>
    <n v="1"/>
    <x v="4"/>
    <m/>
    <m/>
    <m/>
    <m/>
    <m/>
    <m/>
  </r>
  <r>
    <x v="6"/>
    <d v="2024-01-10T00:00:00"/>
    <s v="Dallas Stars"/>
    <n v="0.67200000000000004"/>
    <s v="Minnesota Wild"/>
    <n v="0.32800000000000001"/>
    <s v="Playing At:  Dallas Stars   Home"/>
    <n v="1"/>
    <x v="3"/>
    <m/>
    <m/>
    <m/>
    <m/>
    <m/>
    <m/>
  </r>
  <r>
    <x v="6"/>
    <d v="2024-01-10T00:00:00"/>
    <s v="Montreal Canadiens"/>
    <n v="0.628"/>
    <s v="Philadelphia Flyers"/>
    <n v="0.372"/>
    <s v="Playing At:  Philadelphia Flyers   Home"/>
    <n v="0"/>
    <x v="3"/>
    <m/>
    <m/>
    <m/>
    <m/>
    <m/>
    <m/>
  </r>
  <r>
    <x v="6"/>
    <d v="2024-01-10T00:00:00"/>
    <s v="Colorado Avalanche"/>
    <n v="0.59"/>
    <s v="Vegas Golden Knights"/>
    <n v="0.41"/>
    <s v="Playing At:  Colorado Avalanche   Home"/>
    <n v="1"/>
    <x v="4"/>
    <m/>
    <m/>
    <m/>
    <m/>
    <m/>
    <m/>
  </r>
  <r>
    <x v="6"/>
    <d v="2024-01-11T00:00:00"/>
    <s v="Carolina Hurricanes"/>
    <n v="0.72799999999999998"/>
    <s v="Anaheim Ducks"/>
    <n v="0.27200000000000002"/>
    <s v="Playing At:  Carolina Hurricanes   Home"/>
    <n v="1"/>
    <x v="2"/>
    <m/>
    <m/>
    <m/>
    <m/>
    <m/>
    <m/>
  </r>
  <r>
    <x v="6"/>
    <d v="2024-01-11T00:00:00"/>
    <s v="Winnipeg Jets"/>
    <n v="0.67200000000000004"/>
    <s v="Chicago Blackhawks"/>
    <n v="0.32800000000000001"/>
    <s v="Playing At:  Winnipeg Jets   Home"/>
    <n v="1"/>
    <x v="3"/>
    <m/>
    <m/>
    <m/>
    <m/>
    <m/>
    <m/>
  </r>
  <r>
    <x v="6"/>
    <d v="2024-01-11T00:00:00"/>
    <s v="Florida Panthers"/>
    <n v="0.67"/>
    <s v="Los Angeles Kings"/>
    <n v="0.33"/>
    <s v="Playing At:  Florida Panthers   Home"/>
    <n v="1"/>
    <x v="3"/>
    <m/>
    <m/>
    <m/>
    <m/>
    <m/>
    <m/>
  </r>
  <r>
    <x v="6"/>
    <d v="2024-01-11T00:00:00"/>
    <s v="Edmonton Oilers"/>
    <n v="0.66400000000000003"/>
    <s v="Detroit Red Wings"/>
    <n v="0.33600000000000002"/>
    <s v="Playing At:  Detroit Red Wings   Home"/>
    <n v="1"/>
    <x v="3"/>
    <m/>
    <m/>
    <m/>
    <m/>
    <m/>
    <m/>
  </r>
  <r>
    <x v="6"/>
    <d v="2024-01-11T00:00:00"/>
    <s v="San Jose Sharks"/>
    <n v="0.61199999999999999"/>
    <s v="Montreal Canadiens"/>
    <n v="0.38800000000000001"/>
    <s v="Playing At:  Montreal Canadiens   Home"/>
    <n v="1"/>
    <x v="3"/>
    <m/>
    <m/>
    <m/>
    <m/>
    <m/>
    <m/>
  </r>
  <r>
    <x v="6"/>
    <d v="2024-01-11T00:00:00"/>
    <s v="Pittsburgh Penguins"/>
    <n v="0.61"/>
    <s v="Vancouver Canucks"/>
    <n v="0.39"/>
    <s v="Playing At:  Pittsburgh Penguins   Home"/>
    <n v="0"/>
    <x v="3"/>
    <m/>
    <m/>
    <m/>
    <m/>
    <m/>
    <m/>
  </r>
  <r>
    <x v="6"/>
    <d v="2024-01-11T00:00:00"/>
    <s v="Tampa Bay Lightning"/>
    <n v="0.60599999999999998"/>
    <s v="New Jersey Devils"/>
    <n v="0.39400000000000002"/>
    <s v="Playing At:  Tampa Bay Lightning   Home"/>
    <n v="1"/>
    <x v="3"/>
    <m/>
    <m/>
    <m/>
    <m/>
    <m/>
    <m/>
  </r>
  <r>
    <x v="6"/>
    <d v="2024-01-11T00:00:00"/>
    <s v="Seattle Kraken"/>
    <n v="0.55800000000000005"/>
    <s v="Washington Capitals"/>
    <n v="0.442"/>
    <s v="Playing At:  Washington Capitals   Home"/>
    <n v="1"/>
    <x v="4"/>
    <m/>
    <m/>
    <m/>
    <m/>
    <m/>
    <m/>
  </r>
  <r>
    <x v="6"/>
    <d v="2024-01-11T00:00:00"/>
    <s v="New York Islanders"/>
    <n v="0.55600000000000005"/>
    <s v="Toronto Maple Leafs"/>
    <n v="0.44400000000000001"/>
    <s v="Playing At:  New York Islanders   Home"/>
    <n v="1"/>
    <x v="4"/>
    <m/>
    <m/>
    <m/>
    <m/>
    <m/>
    <m/>
  </r>
  <r>
    <x v="6"/>
    <d v="2024-01-11T00:00:00"/>
    <s v="Ottawa Senators"/>
    <n v="0.53600000000000003"/>
    <s v="Buffalo Sabres"/>
    <n v="0.46400000000000002"/>
    <s v="Playing At:  Buffalo Sabres   Home"/>
    <n v="0"/>
    <x v="4"/>
    <m/>
    <m/>
    <m/>
    <m/>
    <m/>
    <m/>
  </r>
  <r>
    <x v="6"/>
    <d v="2024-01-11T00:00:00"/>
    <s v="Arizona Coyotes"/>
    <n v="0.53400000000000003"/>
    <s v="Calgary Flames"/>
    <n v="0.46600000000000003"/>
    <s v="Playing At:  Arizona Coyotes   Home"/>
    <n v="0"/>
    <x v="4"/>
    <m/>
    <m/>
    <m/>
    <m/>
    <m/>
    <m/>
  </r>
  <r>
    <x v="6"/>
    <d v="2024-01-11T00:00:00"/>
    <s v="New York Rangers"/>
    <n v="0.53400000000000003"/>
    <s v="St. Louis Blues"/>
    <n v="0.46600000000000003"/>
    <s v="Playing At:  St. Louis Blues   Home"/>
    <n v="0"/>
    <x v="4"/>
    <m/>
    <m/>
    <m/>
    <m/>
    <m/>
    <m/>
  </r>
  <r>
    <x v="6"/>
    <d v="2024-01-11T00:00:00"/>
    <s v="Vegas Golden Knights"/>
    <n v="0.50600000000000001"/>
    <s v="Boston Bruins"/>
    <n v="0.49399999999999999"/>
    <s v="Playing At:  Vegas Golden Knights   Home"/>
    <n v="1"/>
    <x v="4"/>
    <m/>
    <m/>
    <m/>
    <m/>
    <m/>
    <m/>
  </r>
  <r>
    <x v="6"/>
    <d v="2024-01-12T00:00:00"/>
    <s v="Dallas Stars"/>
    <n v="0.65800000000000003"/>
    <s v="Nashville Predators"/>
    <n v="0.34200000000000003"/>
    <s v="Playing At:  Dallas Stars   Home"/>
    <n v="1"/>
    <x v="3"/>
    <m/>
    <m/>
    <m/>
    <m/>
    <m/>
    <m/>
  </r>
  <r>
    <x v="6"/>
    <d v="2024-01-12T00:00:00"/>
    <s v="Minnesota Wild"/>
    <n v="0.62"/>
    <s v="Philadelphia Flyers"/>
    <n v="0.38"/>
    <s v="Playing At:  Minnesota Wild   Home"/>
    <n v="1"/>
    <x v="3"/>
    <m/>
    <m/>
    <m/>
    <m/>
    <m/>
    <m/>
  </r>
  <r>
    <x v="6"/>
    <d v="2024-01-13T00:00:00"/>
    <s v="Dallas Stars"/>
    <n v="0.88200000000000001"/>
    <s v="Chicago Blackhawks"/>
    <n v="0.11799999999999999"/>
    <s v="Playing At:  Chicago Blackhawks   Home"/>
    <n v="1"/>
    <x v="0"/>
    <m/>
    <m/>
    <m/>
    <m/>
    <m/>
    <m/>
  </r>
  <r>
    <x v="6"/>
    <d v="2024-01-13T00:00:00"/>
    <s v="Winnipeg Jets"/>
    <n v="0.752"/>
    <s v="Philadelphia Flyers"/>
    <n v="0.248"/>
    <s v="Playing At:  Winnipeg Jets   Home"/>
    <n v="0"/>
    <x v="2"/>
    <m/>
    <m/>
    <m/>
    <m/>
    <m/>
    <m/>
  </r>
  <r>
    <x v="6"/>
    <d v="2024-01-13T00:00:00"/>
    <s v="Edmonton Oilers"/>
    <n v="0.73799999999999999"/>
    <s v="Montreal Canadiens"/>
    <n v="0.26200000000000001"/>
    <s v="Playing At:  Montreal Canadiens   Home"/>
    <n v="1"/>
    <x v="2"/>
    <m/>
    <m/>
    <m/>
    <m/>
    <m/>
    <m/>
  </r>
  <r>
    <x v="6"/>
    <d v="2024-01-13T00:00:00"/>
    <s v="Tampa Bay Lightning"/>
    <n v="0.73"/>
    <s v="Anaheim Ducks"/>
    <n v="0.27"/>
    <s v="Playing At:  Tampa Bay Lightning   Home"/>
    <n v="1"/>
    <x v="2"/>
    <m/>
    <m/>
    <m/>
    <m/>
    <m/>
    <m/>
  </r>
  <r>
    <x v="6"/>
    <d v="2024-01-13T00:00:00"/>
    <s v="Vegas Golden Knights"/>
    <n v="0.70399999999999996"/>
    <s v="Calgary Flames"/>
    <n v="0.29599999999999999"/>
    <s v="Playing At:  Vegas Golden Knights   Home"/>
    <n v="0"/>
    <x v="2"/>
    <m/>
    <m/>
    <m/>
    <m/>
    <m/>
    <m/>
  </r>
  <r>
    <x v="6"/>
    <d v="2024-01-13T00:00:00"/>
    <s v="Florida Panthers"/>
    <n v="0.69799999999999995"/>
    <s v="New Jersey Devils"/>
    <n v="0.30199999999999999"/>
    <s v="Playing At:  Florida Panthers   Home"/>
    <n v="0"/>
    <x v="3"/>
    <m/>
    <m/>
    <m/>
    <m/>
    <m/>
    <m/>
  </r>
  <r>
    <x v="6"/>
    <d v="2024-01-13T00:00:00"/>
    <s v="Carolina Hurricanes"/>
    <n v="0.69599999999999995"/>
    <s v="Pittsburgh Penguins"/>
    <n v="0.30399999999999999"/>
    <s v="Playing At:  Carolina Hurricanes   Home"/>
    <n v="1"/>
    <x v="3"/>
    <m/>
    <m/>
    <m/>
    <m/>
    <m/>
    <m/>
  </r>
  <r>
    <x v="6"/>
    <d v="2024-01-13T00:00:00"/>
    <s v="Seattle Kraken"/>
    <n v="0.67800000000000005"/>
    <s v="Columbus Blue Jackets"/>
    <n v="0.32200000000000001"/>
    <s v="Playing At:  Columbus Blue Jackets   Home"/>
    <n v="1"/>
    <x v="3"/>
    <m/>
    <m/>
    <m/>
    <m/>
    <m/>
    <m/>
  </r>
  <r>
    <x v="6"/>
    <d v="2024-01-13T00:00:00"/>
    <s v="Minnesota Wild"/>
    <n v="0.60799999999999998"/>
    <s v="Arizona Coyotes"/>
    <n v="0.39200000000000002"/>
    <s v="Playing At:  Minnesota Wild   Home"/>
    <n v="0"/>
    <x v="3"/>
    <m/>
    <m/>
    <m/>
    <m/>
    <m/>
    <m/>
  </r>
  <r>
    <x v="6"/>
    <d v="2024-01-13T00:00:00"/>
    <s v="Boston Bruins"/>
    <n v="0.60199999999999998"/>
    <s v="St. Louis Blues"/>
    <n v="0.39800000000000002"/>
    <s v="Playing At:  St. Louis Blues   Home"/>
    <n v="1"/>
    <x v="3"/>
    <m/>
    <m/>
    <m/>
    <m/>
    <m/>
    <m/>
  </r>
  <r>
    <x v="6"/>
    <d v="2024-01-13T00:00:00"/>
    <s v="Vancouver Canucks"/>
    <n v="0.58599999999999997"/>
    <s v="Buffalo Sabres"/>
    <n v="0.41399999999999998"/>
    <s v="Playing At:  Buffalo Sabres   Home"/>
    <n v="1"/>
    <x v="4"/>
    <m/>
    <m/>
    <m/>
    <m/>
    <m/>
    <m/>
  </r>
  <r>
    <x v="6"/>
    <d v="2024-01-13T00:00:00"/>
    <s v="New York Rangers"/>
    <n v="0.57999999999999996"/>
    <s v="Washington Capitals"/>
    <n v="0.42"/>
    <s v="Playing At:  Washington Capitals   Home"/>
    <n v="0"/>
    <x v="4"/>
    <m/>
    <m/>
    <m/>
    <m/>
    <m/>
    <m/>
  </r>
  <r>
    <x v="6"/>
    <d v="2024-01-13T00:00:00"/>
    <s v="Toronto Maple Leafs"/>
    <n v="0.57599999999999996"/>
    <s v="Colorado Avalanche"/>
    <n v="0.42399999999999999"/>
    <s v="Playing At:  Toronto Maple Leafs   Home"/>
    <n v="0"/>
    <x v="4"/>
    <m/>
    <m/>
    <m/>
    <m/>
    <m/>
    <m/>
  </r>
  <r>
    <x v="6"/>
    <d v="2024-01-13T00:00:00"/>
    <s v="Nashville Predators"/>
    <n v="0.56200000000000006"/>
    <s v="New York Islanders"/>
    <n v="0.438"/>
    <s v="Playing At:  Nashville Predators   Home"/>
    <n v="1"/>
    <x v="4"/>
    <m/>
    <m/>
    <m/>
    <m/>
    <m/>
    <m/>
  </r>
  <r>
    <x v="6"/>
    <d v="2024-01-13T00:00:00"/>
    <s v="Los Angeles Kings"/>
    <n v="0.55600000000000005"/>
    <s v="Detroit Red Wings"/>
    <n v="0.44400000000000001"/>
    <s v="Playing At:  Detroit Red Wings   Home"/>
    <n v="0"/>
    <x v="4"/>
    <m/>
    <m/>
    <m/>
    <m/>
    <m/>
    <m/>
  </r>
  <r>
    <x v="6"/>
    <d v="2024-01-13T00:00:00"/>
    <s v="San Jose Sharks"/>
    <n v="0.504"/>
    <s v="Ottawa Senators"/>
    <n v="0.496"/>
    <s v="Playing At:  Ottawa Senators   Home"/>
    <n v="0"/>
    <x v="4"/>
    <m/>
    <m/>
    <m/>
    <m/>
    <m/>
    <m/>
  </r>
  <r>
    <x v="7"/>
    <d v="2024-01-14T00:00:00"/>
    <s v="New York Rangers"/>
    <n v="0.7"/>
    <s v="Washington Capitals"/>
    <n v="0.3"/>
    <s v="Playing At:  New York Rangers   Home"/>
    <n v="1"/>
    <x v="2"/>
    <m/>
    <m/>
    <m/>
    <m/>
    <m/>
    <m/>
  </r>
  <r>
    <x v="7"/>
    <d v="2024-01-14T00:00:00"/>
    <s v="Toronto Maple Leafs"/>
    <n v="0.66"/>
    <s v="Detroit Red Wings"/>
    <n v="0.34"/>
    <s v="Playing At:  Toronto Maple Leafs   Home"/>
    <n v="0"/>
    <x v="3"/>
    <m/>
    <m/>
    <m/>
    <m/>
    <m/>
    <m/>
  </r>
  <r>
    <x v="7"/>
    <d v="2024-01-15T00:00:00"/>
    <s v="Colorado Avalanche"/>
    <n v="0.80800000000000005"/>
    <s v="Montreal Canadiens"/>
    <n v="0.192"/>
    <s v="Playing At:  Montreal Canadiens   Home"/>
    <n v="0"/>
    <x v="1"/>
    <m/>
    <m/>
    <m/>
    <m/>
    <m/>
    <m/>
  </r>
  <r>
    <x v="7"/>
    <d v="2024-01-15T00:00:00"/>
    <s v="Carolina Hurricanes"/>
    <n v="0.79400000000000004"/>
    <s v="Los Angeles Kings"/>
    <n v="0.20599999999999999"/>
    <s v="Playing At:  Carolina Hurricanes   Home"/>
    <n v="0"/>
    <x v="2"/>
    <m/>
    <m/>
    <m/>
    <m/>
    <m/>
    <m/>
  </r>
  <r>
    <x v="7"/>
    <d v="2024-01-15T00:00:00"/>
    <s v="Florida Panthers"/>
    <n v="0.69199999999999995"/>
    <s v="Anaheim Ducks"/>
    <n v="0.308"/>
    <s v="Playing At:  Florida Panthers   Home"/>
    <n v="0"/>
    <x v="3"/>
    <m/>
    <m/>
    <m/>
    <m/>
    <m/>
    <m/>
  </r>
  <r>
    <x v="7"/>
    <d v="2024-01-15T00:00:00"/>
    <s v="Boston Bruins"/>
    <n v="0.64200000000000002"/>
    <s v="New Jersey Devils"/>
    <n v="0.35799999999999998"/>
    <s v="Playing At:  Boston Bruins   Home"/>
    <n v="1"/>
    <x v="3"/>
    <m/>
    <m/>
    <m/>
    <m/>
    <m/>
    <m/>
  </r>
  <r>
    <x v="7"/>
    <d v="2024-01-15T00:00:00"/>
    <s v="Vancouver Canucks"/>
    <n v="0.624"/>
    <s v="Columbus Blue Jackets"/>
    <n v="0.376"/>
    <s v="Playing At:  Columbus Blue Jackets   Home"/>
    <n v="0"/>
    <x v="3"/>
    <m/>
    <m/>
    <m/>
    <m/>
    <m/>
    <m/>
  </r>
  <r>
    <x v="7"/>
    <d v="2024-01-15T00:00:00"/>
    <s v="St. Louis Blues"/>
    <n v="0.61599999999999999"/>
    <s v="Philadelphia Flyers"/>
    <n v="0.38400000000000001"/>
    <s v="Playing At:  St. Louis Blues   Home"/>
    <n v="0"/>
    <x v="3"/>
    <m/>
    <m/>
    <m/>
    <m/>
    <m/>
    <m/>
  </r>
  <r>
    <x v="7"/>
    <d v="2024-01-15T00:00:00"/>
    <s v="Vegas Golden Knights"/>
    <n v="0.61"/>
    <s v="Nashville Predators"/>
    <n v="0.39"/>
    <s v="Playing At:  Vegas Golden Knights   Home"/>
    <n v="1"/>
    <x v="3"/>
    <m/>
    <m/>
    <m/>
    <m/>
    <m/>
    <m/>
  </r>
  <r>
    <x v="7"/>
    <d v="2024-01-15T00:00:00"/>
    <s v="Pittsburgh Penguins"/>
    <n v="0.54"/>
    <s v="Seattle Kraken"/>
    <n v="0.46"/>
    <s v="Playing At:  Pittsburgh Penguins   Home"/>
    <n v="1"/>
    <x v="4"/>
    <m/>
    <m/>
    <m/>
    <m/>
    <m/>
    <m/>
  </r>
  <r>
    <x v="7"/>
    <d v="2024-01-15T00:00:00"/>
    <s v="New York Islanders"/>
    <n v="0.53400000000000003"/>
    <s v="Minnesota Wild"/>
    <n v="0.46600000000000003"/>
    <s v="Playing At:  Minnesota Wild   Home"/>
    <n v="0"/>
    <x v="4"/>
    <m/>
    <m/>
    <m/>
    <m/>
    <m/>
    <m/>
  </r>
  <r>
    <x v="7"/>
    <d v="2024-01-15T00:00:00"/>
    <s v="San Jose Sharks"/>
    <n v="0.51800000000000002"/>
    <s v="Buffalo Sabres"/>
    <n v="0.48199999999999998"/>
    <s v="Playing At:  Buffalo Sabres   Home"/>
    <n v="0"/>
    <x v="4"/>
    <m/>
    <m/>
    <m/>
    <m/>
    <m/>
    <m/>
  </r>
  <r>
    <x v="7"/>
    <d v="2024-01-16T00:00:00"/>
    <s v="San Jose Sharks"/>
    <n v="0.71199999999999997"/>
    <s v="Chicago Blackhawks"/>
    <n v="0.28799999999999998"/>
    <s v="Playing At:  Chicago Blackhawks   Home"/>
    <n v="0"/>
    <x v="2"/>
    <m/>
    <m/>
    <m/>
    <m/>
    <m/>
    <m/>
  </r>
  <r>
    <x v="7"/>
    <d v="2024-01-16T00:00:00"/>
    <s v="Edmonton Oilers"/>
    <n v="0.70599999999999996"/>
    <s v="Toronto Maple Leafs"/>
    <n v="0.29399999999999998"/>
    <s v="Playing At:  Edmonton Oilers   Home"/>
    <n v="1"/>
    <x v="2"/>
    <m/>
    <m/>
    <m/>
    <m/>
    <m/>
    <m/>
  </r>
  <r>
    <x v="7"/>
    <d v="2024-01-16T00:00:00"/>
    <s v="Calgary Flames"/>
    <n v="0.68"/>
    <s v="Arizona Coyotes"/>
    <n v="0.32"/>
    <s v="Playing At:  Calgary Flames   Home"/>
    <n v="1"/>
    <x v="3"/>
    <m/>
    <m/>
    <m/>
    <m/>
    <m/>
    <m/>
  </r>
  <r>
    <x v="7"/>
    <d v="2024-01-16T00:00:00"/>
    <s v="Winnipeg Jets"/>
    <n v="0.67200000000000004"/>
    <s v="New York Islanders"/>
    <n v="0.32800000000000001"/>
    <s v="Playing At:  Winnipeg Jets   Home"/>
    <n v="1"/>
    <x v="3"/>
    <m/>
    <m/>
    <m/>
    <m/>
    <m/>
    <m/>
  </r>
  <r>
    <x v="7"/>
    <d v="2024-01-16T00:00:00"/>
    <s v="New York Rangers"/>
    <n v="0.65800000000000003"/>
    <s v="Seattle Kraken"/>
    <n v="0.34200000000000003"/>
    <s v="Playing At:  New York Rangers   Home"/>
    <n v="1"/>
    <x v="3"/>
    <m/>
    <m/>
    <m/>
    <m/>
    <m/>
    <m/>
  </r>
  <r>
    <x v="7"/>
    <d v="2024-01-16T00:00:00"/>
    <s v="Colorado Avalanche"/>
    <n v="0.64"/>
    <s v="Ottawa Senators"/>
    <n v="0.36"/>
    <s v="Playing At:  Ottawa Senators   Home"/>
    <n v="1"/>
    <x v="3"/>
    <m/>
    <m/>
    <m/>
    <m/>
    <m/>
    <m/>
  </r>
  <r>
    <x v="7"/>
    <d v="2024-01-16T00:00:00"/>
    <s v="Dallas Stars"/>
    <n v="0.624"/>
    <s v="Los Angeles Kings"/>
    <n v="0.376"/>
    <s v="Playing At:  Dallas Stars   Home"/>
    <n v="1"/>
    <x v="3"/>
    <m/>
    <m/>
    <m/>
    <m/>
    <m/>
    <m/>
  </r>
  <r>
    <x v="7"/>
    <d v="2024-01-16T00:00:00"/>
    <s v="Anaheim Ducks"/>
    <n v="0.59"/>
    <s v="Washington Capitals"/>
    <n v="0.41"/>
    <s v="Playing At:  Washington Capitals   Home"/>
    <n v="0"/>
    <x v="4"/>
    <m/>
    <m/>
    <m/>
    <m/>
    <m/>
    <m/>
  </r>
  <r>
    <x v="7"/>
    <d v="2024-01-17T00:00:00"/>
    <s v="Florida Panthers"/>
    <n v="0.748"/>
    <s v="Detroit Red Wings"/>
    <n v="0.252"/>
    <s v="Playing At:  Florida Panthers   Home"/>
    <n v="1"/>
    <x v="2"/>
    <m/>
    <m/>
    <m/>
    <m/>
    <m/>
    <m/>
  </r>
  <r>
    <x v="7"/>
    <d v="2024-01-17T00:00:00"/>
    <s v="New Jersey Devils"/>
    <n v="0.64800000000000002"/>
    <s v="Montreal Canadiens"/>
    <n v="0.35199999999999998"/>
    <s v="Playing At:  New Jersey Devils   Home"/>
    <n v="1"/>
    <x v="3"/>
    <m/>
    <m/>
    <m/>
    <m/>
    <m/>
    <m/>
  </r>
  <r>
    <x v="7"/>
    <d v="2024-01-17T00:00:00"/>
    <s v="Buffalo Sabres"/>
    <n v="0.56200000000000006"/>
    <s v="Chicago Blackhawks"/>
    <n v="0.438"/>
    <s v="Playing At:  Buffalo Sabres   Home"/>
    <n v="1"/>
    <x v="4"/>
    <m/>
    <m/>
    <m/>
    <m/>
    <m/>
    <m/>
  </r>
  <r>
    <x v="8"/>
    <m/>
    <m/>
    <m/>
    <m/>
    <m/>
    <m/>
    <m/>
    <x v="5"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F87AC2C-F765-45B0-A26D-AAA33F3641F7}" name="PivotTable1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A3:C9" firstHeaderRow="0" firstDataRow="1" firstDataCol="1" rowPageCount="1" colPageCount="1"/>
  <pivotFields count="16">
    <pivotField axis="axisPage" multipleItemSelectionAllowed="1" showAll="0">
      <items count="10">
        <item x="0"/>
        <item x="1"/>
        <item x="2"/>
        <item x="3"/>
        <item x="4"/>
        <item x="8"/>
        <item x="5"/>
        <item x="6"/>
        <item x="7"/>
        <item t="default"/>
      </items>
    </pivotField>
    <pivotField showAll="0"/>
    <pivotField dataField="1" showAll="0"/>
    <pivotField showAll="0"/>
    <pivotField showAll="0"/>
    <pivotField showAll="0"/>
    <pivotField showAll="0"/>
    <pivotField dataField="1" showAll="0"/>
    <pivotField axis="axisRow" showAll="0" sortType="descending">
      <items count="8">
        <item h="1" x="5"/>
        <item x="0"/>
        <item m="1" x="6"/>
        <item x="1"/>
        <item x="2"/>
        <item x="3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8"/>
  </rowFields>
  <rowItems count="6">
    <i>
      <x v="1"/>
    </i>
    <i>
      <x v="3"/>
    </i>
    <i>
      <x v="4"/>
    </i>
    <i>
      <x v="5"/>
    </i>
    <i>
      <x v="6"/>
    </i>
    <i t="grand">
      <x/>
    </i>
  </rowItems>
  <colFields count="1">
    <field x="-2"/>
  </colFields>
  <colItems count="2">
    <i>
      <x/>
    </i>
    <i i="1">
      <x v="1"/>
    </i>
  </colItems>
  <pageFields count="1">
    <pageField fld="0" hier="-1"/>
  </pageField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56A29A8-7537-4F34-9050-3E279C8F33A9}" name="PivotTable3" cacheId="1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L3:N12" firstHeaderRow="0" firstDataRow="1" firstDataCol="1"/>
  <pivotFields count="16">
    <pivotField axis="axisRow" showAll="0">
      <items count="10">
        <item x="0"/>
        <item x="1"/>
        <item x="2"/>
        <item x="3"/>
        <item x="4"/>
        <item x="5"/>
        <item x="6"/>
        <item h="1" x="8"/>
        <item x="7"/>
        <item t="default"/>
      </items>
    </pivotField>
    <pivotField numFmtId="14" showAll="0"/>
    <pivotField dataField="1"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dragToRow="0" dragToCol="0" dragToPage="0" showAll="0" defaultSubtota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8"/>
    </i>
    <i t="grand">
      <x/>
    </i>
  </rowItems>
  <colFields count="1">
    <field x="-2"/>
  </colFields>
  <colItems count="2">
    <i>
      <x/>
    </i>
    <i i="1">
      <x v="1"/>
    </i>
  </colItems>
  <dataFields count="2">
    <dataField name="Count of Winner" fld="2" subtotal="count" baseField="0" baseItem="0"/>
    <dataField name="Sum of Model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"/>
  <sheetViews>
    <sheetView tabSelected="1" workbookViewId="0">
      <selection activeCell="M16" sqref="M16"/>
    </sheetView>
  </sheetViews>
  <sheetFormatPr defaultRowHeight="14.5" x14ac:dyDescent="0.35"/>
  <cols>
    <col min="1" max="1" width="12.36328125" bestFit="1" customWidth="1"/>
    <col min="2" max="2" width="14.81640625" bestFit="1" customWidth="1"/>
    <col min="3" max="3" width="12.453125" bestFit="1" customWidth="1"/>
    <col min="4" max="4" width="15.26953125" bestFit="1" customWidth="1"/>
    <col min="5" max="5" width="13.1796875" bestFit="1" customWidth="1"/>
    <col min="6" max="7" width="13.08984375" bestFit="1" customWidth="1"/>
    <col min="12" max="12" width="12.36328125" bestFit="1" customWidth="1"/>
    <col min="13" max="13" width="14.81640625" bestFit="1" customWidth="1"/>
    <col min="14" max="14" width="12.453125" bestFit="1" customWidth="1"/>
    <col min="15" max="15" width="15.453125" bestFit="1" customWidth="1"/>
  </cols>
  <sheetData>
    <row r="1" spans="1:15" x14ac:dyDescent="0.35">
      <c r="A1" s="3" t="s">
        <v>91</v>
      </c>
      <c r="B1" t="s">
        <v>97</v>
      </c>
    </row>
    <row r="3" spans="1:15" x14ac:dyDescent="0.35">
      <c r="A3" s="3" t="s">
        <v>56</v>
      </c>
      <c r="B3" t="s">
        <v>58</v>
      </c>
      <c r="C3" t="s">
        <v>59</v>
      </c>
      <c r="D3" t="s">
        <v>60</v>
      </c>
      <c r="E3" s="10" t="s">
        <v>76</v>
      </c>
      <c r="F3" s="8" t="s">
        <v>75</v>
      </c>
      <c r="G3" s="12" t="s">
        <v>101</v>
      </c>
      <c r="L3" s="3" t="s">
        <v>56</v>
      </c>
      <c r="M3" t="s">
        <v>58</v>
      </c>
      <c r="N3" t="s">
        <v>59</v>
      </c>
    </row>
    <row r="4" spans="1:15" x14ac:dyDescent="0.35">
      <c r="A4" s="4" t="s">
        <v>66</v>
      </c>
      <c r="B4" s="14">
        <v>5</v>
      </c>
      <c r="C4" s="14">
        <v>4</v>
      </c>
      <c r="D4" s="6">
        <f>C4/B4</f>
        <v>0.8</v>
      </c>
      <c r="E4" s="10">
        <f>SUM(B7:B8)</f>
        <v>204</v>
      </c>
      <c r="F4" s="8">
        <f>SUM(B4:B6)</f>
        <v>80</v>
      </c>
      <c r="G4" s="12">
        <f>SUM(B4:B5)</f>
        <v>19</v>
      </c>
      <c r="L4" s="4" t="s">
        <v>92</v>
      </c>
      <c r="M4" s="14">
        <v>24</v>
      </c>
      <c r="N4" s="14">
        <v>18</v>
      </c>
      <c r="O4" s="5">
        <f>N4/M4</f>
        <v>0.75</v>
      </c>
    </row>
    <row r="5" spans="1:15" x14ac:dyDescent="0.35">
      <c r="A5" s="4" t="s">
        <v>52</v>
      </c>
      <c r="B5" s="14">
        <v>14</v>
      </c>
      <c r="C5" s="14">
        <v>11</v>
      </c>
      <c r="D5" s="6">
        <f t="shared" ref="D5:D9" si="0">C5/B5</f>
        <v>0.7857142857142857</v>
      </c>
      <c r="E5" s="10">
        <f>SUM(C7:C8)</f>
        <v>113</v>
      </c>
      <c r="F5" s="8">
        <f>SUM(C4:C6)</f>
        <v>55</v>
      </c>
      <c r="G5" s="12">
        <f>SUM(C4:C5)</f>
        <v>15</v>
      </c>
      <c r="L5" s="4" t="s">
        <v>93</v>
      </c>
      <c r="M5" s="14">
        <v>42</v>
      </c>
      <c r="N5" s="14">
        <v>24</v>
      </c>
      <c r="O5" s="5">
        <f t="shared" ref="O5:O11" si="1">N5/M5</f>
        <v>0.5714285714285714</v>
      </c>
    </row>
    <row r="6" spans="1:15" x14ac:dyDescent="0.35">
      <c r="A6" s="4" t="s">
        <v>53</v>
      </c>
      <c r="B6" s="14">
        <v>61</v>
      </c>
      <c r="C6" s="14">
        <v>40</v>
      </c>
      <c r="D6" s="6">
        <f t="shared" si="0"/>
        <v>0.65573770491803274</v>
      </c>
      <c r="E6" s="11">
        <f>E5/E4</f>
        <v>0.55392156862745101</v>
      </c>
      <c r="F6" s="9">
        <f>F5/F4</f>
        <v>0.6875</v>
      </c>
      <c r="G6" s="13">
        <f>G5/G4</f>
        <v>0.78947368421052633</v>
      </c>
      <c r="L6" s="4" t="s">
        <v>94</v>
      </c>
      <c r="M6" s="14">
        <v>10</v>
      </c>
      <c r="N6" s="14">
        <v>5</v>
      </c>
      <c r="O6" s="5">
        <f t="shared" si="1"/>
        <v>0.5</v>
      </c>
    </row>
    <row r="7" spans="1:15" x14ac:dyDescent="0.35">
      <c r="A7" s="4" t="s">
        <v>54</v>
      </c>
      <c r="B7" s="14">
        <v>116</v>
      </c>
      <c r="C7" s="14">
        <v>67</v>
      </c>
      <c r="D7" s="6">
        <f t="shared" si="0"/>
        <v>0.57758620689655171</v>
      </c>
      <c r="L7" s="4" t="s">
        <v>95</v>
      </c>
      <c r="M7" s="14">
        <v>30</v>
      </c>
      <c r="N7" s="14">
        <v>16</v>
      </c>
      <c r="O7" s="5">
        <f t="shared" si="1"/>
        <v>0.53333333333333333</v>
      </c>
    </row>
    <row r="8" spans="1:15" x14ac:dyDescent="0.35">
      <c r="A8" s="4" t="s">
        <v>55</v>
      </c>
      <c r="B8" s="14">
        <v>88</v>
      </c>
      <c r="C8" s="14">
        <v>46</v>
      </c>
      <c r="D8" s="6">
        <f t="shared" si="0"/>
        <v>0.52272727272727271</v>
      </c>
      <c r="L8" s="4" t="s">
        <v>96</v>
      </c>
      <c r="M8" s="14">
        <v>50</v>
      </c>
      <c r="N8" s="14">
        <v>31</v>
      </c>
      <c r="O8" s="5">
        <f t="shared" si="1"/>
        <v>0.62</v>
      </c>
    </row>
    <row r="9" spans="1:15" x14ac:dyDescent="0.35">
      <c r="A9" s="4" t="s">
        <v>57</v>
      </c>
      <c r="B9" s="14">
        <v>284</v>
      </c>
      <c r="C9" s="14">
        <v>168</v>
      </c>
      <c r="D9" s="6">
        <f t="shared" si="0"/>
        <v>0.59154929577464788</v>
      </c>
      <c r="L9" s="4" t="s">
        <v>98</v>
      </c>
      <c r="M9" s="14">
        <v>61</v>
      </c>
      <c r="N9" s="14">
        <v>34</v>
      </c>
      <c r="O9" s="5">
        <f t="shared" si="1"/>
        <v>0.55737704918032782</v>
      </c>
    </row>
    <row r="10" spans="1:15" x14ac:dyDescent="0.35">
      <c r="D10" s="5"/>
      <c r="L10" s="4" t="s">
        <v>99</v>
      </c>
      <c r="M10" s="14">
        <v>44</v>
      </c>
      <c r="N10" s="14">
        <v>27</v>
      </c>
      <c r="O10" s="5">
        <f t="shared" si="1"/>
        <v>0.61363636363636365</v>
      </c>
    </row>
    <row r="11" spans="1:15" x14ac:dyDescent="0.35">
      <c r="L11" s="4" t="s">
        <v>100</v>
      </c>
      <c r="M11" s="14">
        <v>23</v>
      </c>
      <c r="N11" s="14">
        <v>13</v>
      </c>
      <c r="O11" s="5">
        <f t="shared" si="1"/>
        <v>0.56521739130434778</v>
      </c>
    </row>
    <row r="12" spans="1:15" x14ac:dyDescent="0.35">
      <c r="L12" s="4" t="s">
        <v>57</v>
      </c>
      <c r="M12" s="14">
        <v>284</v>
      </c>
      <c r="N12" s="14">
        <v>168</v>
      </c>
    </row>
  </sheetData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85"/>
  <sheetViews>
    <sheetView topLeftCell="A261" zoomScale="80" zoomScaleNormal="80" workbookViewId="0">
      <selection activeCell="H286" sqref="H286"/>
    </sheetView>
  </sheetViews>
  <sheetFormatPr defaultRowHeight="14.5" x14ac:dyDescent="0.35"/>
  <cols>
    <col min="1" max="1" width="13" bestFit="1" customWidth="1"/>
    <col min="2" max="2" width="11.54296875" bestFit="1" customWidth="1"/>
    <col min="3" max="3" width="22.81640625" bestFit="1" customWidth="1"/>
    <col min="4" max="4" width="18" bestFit="1" customWidth="1"/>
    <col min="5" max="5" width="21.453125" bestFit="1" customWidth="1"/>
    <col min="6" max="6" width="16" bestFit="1" customWidth="1"/>
    <col min="7" max="7" width="43" bestFit="1" customWidth="1"/>
    <col min="8" max="8" width="6.7265625" bestFit="1" customWidth="1"/>
    <col min="9" max="9" width="8.81640625" bestFit="1" customWidth="1"/>
    <col min="10" max="10" width="20.453125" customWidth="1"/>
    <col min="11" max="11" width="21.453125" customWidth="1"/>
    <col min="12" max="12" width="9.26953125" bestFit="1" customWidth="1"/>
    <col min="13" max="13" width="9.54296875" bestFit="1" customWidth="1"/>
    <col min="14" max="14" width="11.81640625" bestFit="1" customWidth="1"/>
    <col min="15" max="15" width="12.1796875" bestFit="1" customWidth="1"/>
  </cols>
  <sheetData>
    <row r="1" spans="1:15" x14ac:dyDescent="0.35">
      <c r="A1" t="s">
        <v>91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50</v>
      </c>
      <c r="I1" t="s">
        <v>51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</row>
    <row r="2" spans="1:15" x14ac:dyDescent="0.35">
      <c r="A2" t="s">
        <v>92</v>
      </c>
      <c r="B2" s="1">
        <v>45269</v>
      </c>
      <c r="C2" t="s">
        <v>6</v>
      </c>
      <c r="D2" s="2">
        <v>0.876</v>
      </c>
      <c r="E2" t="s">
        <v>7</v>
      </c>
      <c r="F2" s="2">
        <v>0.124</v>
      </c>
      <c r="G2" t="s">
        <v>8</v>
      </c>
      <c r="H2">
        <v>1</v>
      </c>
      <c r="I2" t="s">
        <v>66</v>
      </c>
    </row>
    <row r="3" spans="1:15" x14ac:dyDescent="0.35">
      <c r="A3" t="s">
        <v>92</v>
      </c>
      <c r="B3" s="1">
        <v>45269</v>
      </c>
      <c r="C3" t="s">
        <v>9</v>
      </c>
      <c r="D3" s="2">
        <v>0.85</v>
      </c>
      <c r="E3" t="s">
        <v>10</v>
      </c>
      <c r="F3" s="2">
        <v>0.15</v>
      </c>
      <c r="G3" t="s">
        <v>11</v>
      </c>
      <c r="H3">
        <v>0</v>
      </c>
      <c r="I3" t="s">
        <v>66</v>
      </c>
    </row>
    <row r="4" spans="1:15" x14ac:dyDescent="0.35">
      <c r="A4" t="s">
        <v>92</v>
      </c>
      <c r="B4" s="1">
        <v>45269</v>
      </c>
      <c r="C4" t="s">
        <v>15</v>
      </c>
      <c r="D4" s="2">
        <v>0.81</v>
      </c>
      <c r="E4" t="s">
        <v>16</v>
      </c>
      <c r="F4" s="2">
        <v>0.19</v>
      </c>
      <c r="G4" t="s">
        <v>17</v>
      </c>
      <c r="H4">
        <v>0</v>
      </c>
      <c r="I4" t="s">
        <v>52</v>
      </c>
    </row>
    <row r="5" spans="1:15" x14ac:dyDescent="0.35">
      <c r="A5" t="s">
        <v>92</v>
      </c>
      <c r="B5" s="1">
        <v>45269</v>
      </c>
      <c r="C5" t="s">
        <v>21</v>
      </c>
      <c r="D5" s="2">
        <v>0.79800000000000004</v>
      </c>
      <c r="E5" t="s">
        <v>22</v>
      </c>
      <c r="F5" s="2">
        <v>0.20200000000000001</v>
      </c>
      <c r="G5" t="s">
        <v>23</v>
      </c>
      <c r="H5">
        <v>1</v>
      </c>
      <c r="I5" t="s">
        <v>53</v>
      </c>
    </row>
    <row r="6" spans="1:15" x14ac:dyDescent="0.35">
      <c r="A6" t="s">
        <v>92</v>
      </c>
      <c r="B6" s="1">
        <v>45269</v>
      </c>
      <c r="C6" t="s">
        <v>24</v>
      </c>
      <c r="D6" s="2">
        <v>0.77800000000000002</v>
      </c>
      <c r="E6" t="s">
        <v>25</v>
      </c>
      <c r="F6" s="2">
        <v>0.222</v>
      </c>
      <c r="G6" t="s">
        <v>26</v>
      </c>
      <c r="H6">
        <v>1</v>
      </c>
      <c r="I6" t="s">
        <v>53</v>
      </c>
    </row>
    <row r="7" spans="1:15" x14ac:dyDescent="0.35">
      <c r="A7" t="s">
        <v>92</v>
      </c>
      <c r="B7" s="1">
        <v>45269</v>
      </c>
      <c r="C7" t="s">
        <v>27</v>
      </c>
      <c r="D7" s="2">
        <v>0.71199999999999997</v>
      </c>
      <c r="E7" t="s">
        <v>28</v>
      </c>
      <c r="F7" s="2">
        <v>0.28799999999999998</v>
      </c>
      <c r="G7" t="s">
        <v>29</v>
      </c>
      <c r="H7">
        <v>0</v>
      </c>
      <c r="I7" t="s">
        <v>53</v>
      </c>
    </row>
    <row r="8" spans="1:15" x14ac:dyDescent="0.35">
      <c r="A8" t="s">
        <v>92</v>
      </c>
      <c r="B8" s="1">
        <v>45269</v>
      </c>
      <c r="C8" t="s">
        <v>30</v>
      </c>
      <c r="D8" s="2">
        <v>0.69799999999999995</v>
      </c>
      <c r="E8" t="s">
        <v>31</v>
      </c>
      <c r="F8" s="2">
        <v>0.30199999999999999</v>
      </c>
      <c r="G8" t="s">
        <v>32</v>
      </c>
      <c r="H8">
        <v>0</v>
      </c>
      <c r="I8" t="s">
        <v>54</v>
      </c>
    </row>
    <row r="9" spans="1:15" x14ac:dyDescent="0.35">
      <c r="A9" t="s">
        <v>92</v>
      </c>
      <c r="B9" s="1">
        <v>45269</v>
      </c>
      <c r="C9" t="s">
        <v>33</v>
      </c>
      <c r="D9" s="2">
        <v>0.64200000000000002</v>
      </c>
      <c r="E9" t="s">
        <v>13</v>
      </c>
      <c r="F9" s="2">
        <v>0.35799999999999998</v>
      </c>
      <c r="G9" t="s">
        <v>34</v>
      </c>
      <c r="H9">
        <v>0</v>
      </c>
      <c r="I9" t="s">
        <v>54</v>
      </c>
    </row>
    <row r="10" spans="1:15" x14ac:dyDescent="0.35">
      <c r="A10" t="s">
        <v>92</v>
      </c>
      <c r="B10" s="1">
        <v>45269</v>
      </c>
      <c r="C10" t="s">
        <v>38</v>
      </c>
      <c r="D10" s="2">
        <v>0.57999999999999996</v>
      </c>
      <c r="E10" t="s">
        <v>39</v>
      </c>
      <c r="F10" s="2">
        <v>0.42</v>
      </c>
      <c r="G10" t="s">
        <v>40</v>
      </c>
      <c r="H10">
        <v>1</v>
      </c>
      <c r="I10" t="s">
        <v>55</v>
      </c>
    </row>
    <row r="11" spans="1:15" x14ac:dyDescent="0.35">
      <c r="A11" t="s">
        <v>92</v>
      </c>
      <c r="B11" s="1">
        <v>45269</v>
      </c>
      <c r="C11" t="s">
        <v>41</v>
      </c>
      <c r="D11" s="2">
        <v>0.56999999999999995</v>
      </c>
      <c r="E11" t="s">
        <v>42</v>
      </c>
      <c r="F11" s="2">
        <v>0.43</v>
      </c>
      <c r="G11" t="s">
        <v>43</v>
      </c>
      <c r="H11">
        <v>1</v>
      </c>
      <c r="I11" t="s">
        <v>55</v>
      </c>
    </row>
    <row r="12" spans="1:15" x14ac:dyDescent="0.35">
      <c r="A12" t="s">
        <v>92</v>
      </c>
      <c r="B12" s="1">
        <v>45269</v>
      </c>
      <c r="C12" t="s">
        <v>44</v>
      </c>
      <c r="D12" s="2">
        <v>0.53800000000000003</v>
      </c>
      <c r="E12" t="s">
        <v>45</v>
      </c>
      <c r="F12" s="2">
        <v>0.46200000000000002</v>
      </c>
      <c r="G12" t="s">
        <v>46</v>
      </c>
      <c r="H12">
        <v>1</v>
      </c>
      <c r="I12" t="s">
        <v>55</v>
      </c>
    </row>
    <row r="13" spans="1:15" x14ac:dyDescent="0.35">
      <c r="A13" t="s">
        <v>92</v>
      </c>
      <c r="B13" s="1">
        <v>45269</v>
      </c>
      <c r="C13" t="s">
        <v>47</v>
      </c>
      <c r="D13" s="2">
        <v>0.50600000000000001</v>
      </c>
      <c r="E13" t="s">
        <v>48</v>
      </c>
      <c r="F13" s="2">
        <v>0.49399999999999999</v>
      </c>
      <c r="G13" t="s">
        <v>49</v>
      </c>
      <c r="H13">
        <v>1</v>
      </c>
      <c r="I13" t="s">
        <v>55</v>
      </c>
    </row>
    <row r="14" spans="1:15" x14ac:dyDescent="0.35">
      <c r="A14" t="s">
        <v>92</v>
      </c>
      <c r="B14" s="1">
        <v>45270</v>
      </c>
      <c r="C14" t="s">
        <v>31</v>
      </c>
      <c r="D14" s="2">
        <v>0.87</v>
      </c>
      <c r="E14" t="s">
        <v>61</v>
      </c>
      <c r="F14" s="2">
        <v>0.13</v>
      </c>
      <c r="G14" t="s">
        <v>62</v>
      </c>
      <c r="H14">
        <v>1</v>
      </c>
      <c r="I14" t="s">
        <v>66</v>
      </c>
    </row>
    <row r="15" spans="1:15" x14ac:dyDescent="0.35">
      <c r="A15" t="s">
        <v>92</v>
      </c>
      <c r="B15" s="1">
        <v>45270</v>
      </c>
      <c r="C15" t="s">
        <v>12</v>
      </c>
      <c r="D15" s="2">
        <v>0.82199999999999995</v>
      </c>
      <c r="E15" t="s">
        <v>13</v>
      </c>
      <c r="F15" s="2">
        <v>0.17799999999999999</v>
      </c>
      <c r="G15" t="s">
        <v>14</v>
      </c>
      <c r="H15">
        <v>1</v>
      </c>
      <c r="I15" t="s">
        <v>52</v>
      </c>
    </row>
    <row r="16" spans="1:15" x14ac:dyDescent="0.35">
      <c r="A16" t="s">
        <v>92</v>
      </c>
      <c r="B16" s="1">
        <v>45270</v>
      </c>
      <c r="C16" t="s">
        <v>18</v>
      </c>
      <c r="D16" s="2">
        <v>0.80200000000000005</v>
      </c>
      <c r="E16" t="s">
        <v>19</v>
      </c>
      <c r="F16" s="2">
        <v>0.19800000000000001</v>
      </c>
      <c r="G16" t="s">
        <v>20</v>
      </c>
      <c r="H16">
        <v>1</v>
      </c>
      <c r="I16" t="s">
        <v>52</v>
      </c>
    </row>
    <row r="17" spans="1:9" x14ac:dyDescent="0.35">
      <c r="A17" t="s">
        <v>92</v>
      </c>
      <c r="B17" s="1">
        <v>45270</v>
      </c>
      <c r="C17" t="s">
        <v>63</v>
      </c>
      <c r="D17" s="2">
        <v>0.76400000000000001</v>
      </c>
      <c r="E17" t="s">
        <v>25</v>
      </c>
      <c r="F17" s="2">
        <v>0.23599999999999999</v>
      </c>
      <c r="G17" t="s">
        <v>26</v>
      </c>
      <c r="H17">
        <v>1</v>
      </c>
      <c r="I17" t="s">
        <v>53</v>
      </c>
    </row>
    <row r="18" spans="1:9" x14ac:dyDescent="0.35">
      <c r="A18" t="s">
        <v>92</v>
      </c>
      <c r="B18" s="1">
        <v>45270</v>
      </c>
      <c r="C18" t="s">
        <v>22</v>
      </c>
      <c r="D18" s="2">
        <v>0.74399999999999999</v>
      </c>
      <c r="E18" t="s">
        <v>47</v>
      </c>
      <c r="F18" s="2">
        <v>0.25600000000000001</v>
      </c>
      <c r="G18" t="s">
        <v>64</v>
      </c>
      <c r="H18">
        <v>1</v>
      </c>
      <c r="I18" t="s">
        <v>53</v>
      </c>
    </row>
    <row r="19" spans="1:9" x14ac:dyDescent="0.35">
      <c r="A19" t="s">
        <v>92</v>
      </c>
      <c r="B19" s="1">
        <v>45270</v>
      </c>
      <c r="C19" t="s">
        <v>28</v>
      </c>
      <c r="D19" s="2">
        <v>0.70199999999999996</v>
      </c>
      <c r="E19" t="s">
        <v>16</v>
      </c>
      <c r="F19" s="2">
        <v>0.29799999999999999</v>
      </c>
      <c r="G19" t="s">
        <v>17</v>
      </c>
      <c r="H19">
        <v>1</v>
      </c>
      <c r="I19" t="s">
        <v>53</v>
      </c>
    </row>
    <row r="20" spans="1:9" x14ac:dyDescent="0.35">
      <c r="A20" t="s">
        <v>92</v>
      </c>
      <c r="B20" s="1">
        <v>45270</v>
      </c>
      <c r="C20" t="s">
        <v>27</v>
      </c>
      <c r="D20" s="2">
        <v>0.69</v>
      </c>
      <c r="E20" t="s">
        <v>42</v>
      </c>
      <c r="F20" s="2">
        <v>0.31</v>
      </c>
      <c r="G20" t="s">
        <v>65</v>
      </c>
      <c r="H20">
        <v>1</v>
      </c>
      <c r="I20" t="s">
        <v>54</v>
      </c>
    </row>
    <row r="21" spans="1:9" x14ac:dyDescent="0.35">
      <c r="A21" t="s">
        <v>92</v>
      </c>
      <c r="B21" s="1">
        <v>45270</v>
      </c>
      <c r="C21" t="s">
        <v>35</v>
      </c>
      <c r="D21" s="2">
        <v>0.60199999999999998</v>
      </c>
      <c r="E21" t="s">
        <v>36</v>
      </c>
      <c r="F21" s="2">
        <v>0.39800000000000002</v>
      </c>
      <c r="G21" t="s">
        <v>37</v>
      </c>
      <c r="H21">
        <v>1</v>
      </c>
      <c r="I21" t="s">
        <v>54</v>
      </c>
    </row>
    <row r="22" spans="1:9" x14ac:dyDescent="0.35">
      <c r="A22" t="s">
        <v>92</v>
      </c>
      <c r="B22" s="1">
        <v>45271</v>
      </c>
      <c r="C22" t="s">
        <v>9</v>
      </c>
      <c r="D22" s="2">
        <v>0.68799999999999994</v>
      </c>
      <c r="E22" t="s">
        <v>33</v>
      </c>
      <c r="F22" s="2">
        <v>0.312</v>
      </c>
      <c r="G22" t="s">
        <v>11</v>
      </c>
      <c r="H22">
        <v>1</v>
      </c>
      <c r="I22" t="str" cm="1">
        <f t="array" ref="I22">_xlfn.IFS(D22 &gt;= 0.85, "85 &lt;", AND(D22 &gt;=0.8, D22 &lt; 0.85), "80-85", AND(D22 &gt;= 0.7, D22 &lt; 0.8), "70-80", AND(D22 &gt;= 0.6, D22 &lt; 0.7),  "60-70", AND(D22 &gt;= 0.5, D22 &lt; 0.6), "50-60")</f>
        <v>60-70</v>
      </c>
    </row>
    <row r="23" spans="1:9" x14ac:dyDescent="0.35">
      <c r="A23" t="s">
        <v>92</v>
      </c>
      <c r="B23" s="1">
        <v>45271</v>
      </c>
      <c r="C23" t="s">
        <v>30</v>
      </c>
      <c r="D23" s="2">
        <v>0.622</v>
      </c>
      <c r="E23" t="s">
        <v>39</v>
      </c>
      <c r="F23" s="2">
        <v>0.378</v>
      </c>
      <c r="G23" t="s">
        <v>32</v>
      </c>
      <c r="H23">
        <v>1</v>
      </c>
      <c r="I23" t="str" cm="1">
        <f t="array" ref="I23">_xlfn.IFS(D23 &gt;= 0.85, "85 &lt;", AND(D23 &gt;=0.8, D23 &lt; 0.85), "80-85", AND(D23 &gt;= 0.7, D23 &lt; 0.8), "70-80", AND(D23 &gt;= 0.6, D23 &lt; 0.7),  "60-70", AND(D23 &gt;= 0.5, D23 &lt; 0.6), "50-60")</f>
        <v>60-70</v>
      </c>
    </row>
    <row r="24" spans="1:9" x14ac:dyDescent="0.35">
      <c r="A24" t="s">
        <v>92</v>
      </c>
      <c r="B24" s="1">
        <v>45271</v>
      </c>
      <c r="C24" t="s">
        <v>48</v>
      </c>
      <c r="D24" s="2">
        <v>0.52200000000000002</v>
      </c>
      <c r="E24" t="s">
        <v>7</v>
      </c>
      <c r="F24" s="2">
        <v>0.47799999999999998</v>
      </c>
      <c r="G24" t="s">
        <v>49</v>
      </c>
      <c r="H24">
        <v>1</v>
      </c>
      <c r="I24" t="str" cm="1">
        <f t="array" ref="I24">_xlfn.IFS(D24 &gt;= 0.85, "85 &lt;", AND(D24 &gt;=0.8, D24 &lt; 0.85), "80-85", AND(D24 &gt;= 0.7, D24 &lt; 0.8), "70-80", AND(D24 &gt;= 0.6, D24 &lt; 0.7),  "60-70", AND(D24 &gt;= 0.5, D24 &lt; 0.6), "50-60")</f>
        <v>50-60</v>
      </c>
    </row>
    <row r="25" spans="1:9" x14ac:dyDescent="0.35">
      <c r="A25" t="s">
        <v>92</v>
      </c>
      <c r="B25" s="1">
        <v>45271</v>
      </c>
      <c r="C25" t="s">
        <v>21</v>
      </c>
      <c r="D25" s="2">
        <v>0.502</v>
      </c>
      <c r="E25" t="s">
        <v>41</v>
      </c>
      <c r="F25" s="2">
        <v>0.498</v>
      </c>
      <c r="G25" t="s">
        <v>43</v>
      </c>
      <c r="H25">
        <v>0</v>
      </c>
      <c r="I25" t="str" cm="1">
        <f t="array" ref="I25">_xlfn.IFS(D25 &gt;= 0.85, "85 &lt;", AND(D25 &gt;=0.8, D25 &lt; 0.85), "80-85", AND(D25 &gt;= 0.7, D25 &lt; 0.8), "70-80", AND(D25 &gt;= 0.6, D25 &lt; 0.7),  "60-70", AND(D25 &gt;= 0.5, D25 &lt; 0.6), "50-60")</f>
        <v>50-60</v>
      </c>
    </row>
    <row r="26" spans="1:9" x14ac:dyDescent="0.35">
      <c r="A26" t="s">
        <v>93</v>
      </c>
      <c r="B26" s="1">
        <v>45272</v>
      </c>
      <c r="C26" t="s">
        <v>12</v>
      </c>
      <c r="D26" s="2">
        <v>0.82399999999999995</v>
      </c>
      <c r="E26" t="s">
        <v>16</v>
      </c>
      <c r="F26" s="2">
        <v>0.17599999999999999</v>
      </c>
      <c r="G26" t="s">
        <v>14</v>
      </c>
      <c r="H26">
        <v>1</v>
      </c>
      <c r="I26" t="str" cm="1">
        <f t="array" ref="I26">_xlfn.IFS(D26 &gt;= 0.85, "85 &lt;", AND(D26 &gt;=0.8, D26 &lt; 0.85), "80-85", AND(D26 &gt;= 0.7, D26 &lt; 0.8), "70-80", AND(D26 &gt;= 0.6, D26 &lt; 0.7),  "60-70", AND(D26 &gt;= 0.5, D26 &lt; 0.6), "50-60")</f>
        <v>80-85</v>
      </c>
    </row>
    <row r="27" spans="1:9" x14ac:dyDescent="0.35">
      <c r="A27" t="s">
        <v>93</v>
      </c>
      <c r="B27" s="1">
        <v>45272</v>
      </c>
      <c r="C27" t="s">
        <v>18</v>
      </c>
      <c r="D27" s="2">
        <v>0.77800000000000002</v>
      </c>
      <c r="E27" t="s">
        <v>61</v>
      </c>
      <c r="F27" s="2">
        <v>0.222</v>
      </c>
      <c r="G27" t="s">
        <v>67</v>
      </c>
      <c r="H27">
        <v>0</v>
      </c>
      <c r="I27" t="str" cm="1">
        <f t="array" ref="I27">_xlfn.IFS(D27 &gt;= 0.85, "85 &lt;", AND(D27 &gt;=0.8, D27 &lt; 0.85), "80-85", AND(D27 &gt;= 0.7, D27 &lt; 0.8), "70-80", AND(D27 &gt;= 0.6, D27 &lt; 0.7),  "60-70", AND(D27 &gt;= 0.5, D27 &lt; 0.6), "50-60")</f>
        <v>70-80</v>
      </c>
    </row>
    <row r="28" spans="1:9" x14ac:dyDescent="0.35">
      <c r="A28" t="s">
        <v>93</v>
      </c>
      <c r="B28" s="1">
        <v>45272</v>
      </c>
      <c r="C28" t="s">
        <v>31</v>
      </c>
      <c r="D28" s="2">
        <v>0.69199999999999995</v>
      </c>
      <c r="E28" t="s">
        <v>33</v>
      </c>
      <c r="F28" s="2">
        <v>0.308</v>
      </c>
      <c r="G28" t="s">
        <v>62</v>
      </c>
      <c r="H28">
        <v>1</v>
      </c>
      <c r="I28" t="str" cm="1">
        <f t="array" ref="I28">_xlfn.IFS(D28 &gt;= 0.85, "85 &lt;", AND(D28 &gt;=0.8, D28 &lt; 0.85), "80-85", AND(D28 &gt;= 0.7, D28 &lt; 0.8), "70-80", AND(D28 &gt;= 0.6, D28 &lt; 0.7),  "60-70", AND(D28 &gt;= 0.5, D28 &lt; 0.6), "50-60")</f>
        <v>60-70</v>
      </c>
    </row>
    <row r="29" spans="1:9" x14ac:dyDescent="0.35">
      <c r="A29" t="s">
        <v>93</v>
      </c>
      <c r="B29" s="1">
        <v>45272</v>
      </c>
      <c r="C29" t="s">
        <v>35</v>
      </c>
      <c r="D29" s="2">
        <v>0.68200000000000005</v>
      </c>
      <c r="E29" t="s">
        <v>25</v>
      </c>
      <c r="F29" s="2">
        <v>0.318</v>
      </c>
      <c r="G29" t="s">
        <v>26</v>
      </c>
      <c r="H29">
        <v>0</v>
      </c>
      <c r="I29" t="str" cm="1">
        <f t="array" ref="I29">_xlfn.IFS(D29 &gt;= 0.85, "85 &lt;", AND(D29 &gt;=0.8, D29 &lt; 0.85), "80-85", AND(D29 &gt;= 0.7, D29 &lt; 0.8), "70-80", AND(D29 &gt;= 0.6, D29 &lt; 0.7),  "60-70", AND(D29 &gt;= 0.5, D29 &lt; 0.6), "50-60")</f>
        <v>60-70</v>
      </c>
    </row>
    <row r="30" spans="1:9" x14ac:dyDescent="0.35">
      <c r="A30" t="s">
        <v>93</v>
      </c>
      <c r="B30" s="1">
        <v>45272</v>
      </c>
      <c r="C30" t="s">
        <v>22</v>
      </c>
      <c r="D30" s="2">
        <v>0.68</v>
      </c>
      <c r="E30" t="s">
        <v>10</v>
      </c>
      <c r="F30" s="2">
        <v>0.32</v>
      </c>
      <c r="G30" t="s">
        <v>68</v>
      </c>
      <c r="H30">
        <v>1</v>
      </c>
      <c r="I30" t="str" cm="1">
        <f t="array" ref="I30">_xlfn.IFS(D30 &gt;= 0.85, "85 &lt;", AND(D30 &gt;=0.8, D30 &lt; 0.85), "80-85", AND(D30 &gt;= 0.7, D30 &lt; 0.8), "70-80", AND(D30 &gt;= 0.6, D30 &lt; 0.7),  "60-70", AND(D30 &gt;= 0.5, D30 &lt; 0.6), "50-60")</f>
        <v>60-70</v>
      </c>
    </row>
    <row r="31" spans="1:9" x14ac:dyDescent="0.35">
      <c r="A31" t="s">
        <v>93</v>
      </c>
      <c r="B31" s="1">
        <v>45272</v>
      </c>
      <c r="C31" t="s">
        <v>27</v>
      </c>
      <c r="D31" s="2">
        <v>0.65200000000000002</v>
      </c>
      <c r="E31" t="s">
        <v>21</v>
      </c>
      <c r="F31" s="2">
        <v>0.34799999999999998</v>
      </c>
      <c r="G31" t="s">
        <v>65</v>
      </c>
      <c r="H31">
        <v>0</v>
      </c>
      <c r="I31" t="str" cm="1">
        <f t="array" ref="I31">_xlfn.IFS(D31 &gt;= 0.85, "85 &lt;", AND(D31 &gt;=0.8, D31 &lt; 0.85), "80-85", AND(D31 &gt;= 0.7, D31 &lt; 0.8), "70-80", AND(D31 &gt;= 0.6, D31 &lt; 0.7),  "60-70", AND(D31 &gt;= 0.5, D31 &lt; 0.6), "50-60")</f>
        <v>60-70</v>
      </c>
    </row>
    <row r="32" spans="1:9" x14ac:dyDescent="0.35">
      <c r="A32" t="s">
        <v>93</v>
      </c>
      <c r="B32" s="1">
        <v>45272</v>
      </c>
      <c r="C32" t="s">
        <v>44</v>
      </c>
      <c r="D32" s="2">
        <v>0.57199999999999995</v>
      </c>
      <c r="E32" t="s">
        <v>24</v>
      </c>
      <c r="F32" s="2">
        <v>0.42799999999999999</v>
      </c>
      <c r="G32" t="s">
        <v>46</v>
      </c>
      <c r="H32">
        <v>1</v>
      </c>
      <c r="I32" t="str" cm="1">
        <f t="array" ref="I32">_xlfn.IFS(D32 &gt;= 0.85, "85 &lt;", AND(D32 &gt;=0.8, D32 &lt; 0.85), "80-85", AND(D32 &gt;= 0.7, D32 &lt; 0.8), "70-80", AND(D32 &gt;= 0.6, D32 &lt; 0.7),  "60-70", AND(D32 &gt;= 0.5, D32 &lt; 0.6), "50-60")</f>
        <v>50-60</v>
      </c>
    </row>
    <row r="33" spans="1:9" x14ac:dyDescent="0.35">
      <c r="A33" t="s">
        <v>93</v>
      </c>
      <c r="B33" s="1">
        <v>45272</v>
      </c>
      <c r="C33" t="s">
        <v>38</v>
      </c>
      <c r="D33" s="2">
        <v>0.56200000000000006</v>
      </c>
      <c r="E33" t="s">
        <v>45</v>
      </c>
      <c r="F33" s="2">
        <v>0.438</v>
      </c>
      <c r="G33" t="s">
        <v>69</v>
      </c>
      <c r="H33">
        <v>0</v>
      </c>
      <c r="I33" t="str" cm="1">
        <f t="array" ref="I33">_xlfn.IFS(D33 &gt;= 0.85, "85 &lt;", AND(D33 &gt;=0.8, D33 &lt; 0.85), "80-85", AND(D33 &gt;= 0.7, D33 &lt; 0.8), "70-80", AND(D33 &gt;= 0.6, D33 &lt; 0.7),  "60-70", AND(D33 &gt;= 0.5, D33 &lt; 0.6), "50-60")</f>
        <v>50-60</v>
      </c>
    </row>
    <row r="34" spans="1:9" x14ac:dyDescent="0.35">
      <c r="A34" t="s">
        <v>93</v>
      </c>
      <c r="B34" s="1">
        <v>45272</v>
      </c>
      <c r="C34" t="s">
        <v>15</v>
      </c>
      <c r="D34" s="2">
        <v>0.52200000000000002</v>
      </c>
      <c r="E34" t="s">
        <v>39</v>
      </c>
      <c r="F34" s="2">
        <v>0.47799999999999998</v>
      </c>
      <c r="G34" t="s">
        <v>70</v>
      </c>
      <c r="H34">
        <v>0</v>
      </c>
      <c r="I34" t="str" cm="1">
        <f t="array" ref="I34">_xlfn.IFS(D34 &gt;= 0.85, "85 &lt;", AND(D34 &gt;=0.8, D34 &lt; 0.85), "80-85", AND(D34 &gt;= 0.7, D34 &lt; 0.8), "70-80", AND(D34 &gt;= 0.6, D34 &lt; 0.7),  "60-70", AND(D34 &gt;= 0.5, D34 &lt; 0.6), "50-60")</f>
        <v>50-60</v>
      </c>
    </row>
    <row r="35" spans="1:9" x14ac:dyDescent="0.35">
      <c r="A35" t="s">
        <v>93</v>
      </c>
      <c r="B35" s="1">
        <v>45272</v>
      </c>
      <c r="C35" t="s">
        <v>71</v>
      </c>
      <c r="D35" s="2">
        <v>0.51600000000000001</v>
      </c>
      <c r="E35" t="s">
        <v>7</v>
      </c>
      <c r="F35" s="2">
        <v>0.48399999999999999</v>
      </c>
      <c r="G35" t="s">
        <v>72</v>
      </c>
      <c r="H35">
        <v>1</v>
      </c>
      <c r="I35" t="str" cm="1">
        <f t="array" ref="I35">_xlfn.IFS(D35 &gt;= 0.85, "85 &lt;", AND(D35 &gt;=0.8, D35 &lt; 0.85), "80-85", AND(D35 &gt;= 0.7, D35 &lt; 0.8), "70-80", AND(D35 &gt;= 0.6, D35 &lt; 0.7),  "60-70", AND(D35 &gt;= 0.5, D35 &lt; 0.6), "50-60")</f>
        <v>50-60</v>
      </c>
    </row>
    <row r="36" spans="1:9" x14ac:dyDescent="0.35">
      <c r="A36" t="s">
        <v>93</v>
      </c>
      <c r="B36" s="1">
        <v>45273</v>
      </c>
      <c r="C36" t="s">
        <v>71</v>
      </c>
      <c r="D36" s="2">
        <v>0.73</v>
      </c>
      <c r="E36" t="s">
        <v>47</v>
      </c>
      <c r="F36" s="2">
        <v>0.27</v>
      </c>
      <c r="G36" t="s">
        <v>64</v>
      </c>
      <c r="H36">
        <v>1</v>
      </c>
      <c r="I36" t="str" cm="1">
        <f t="array" ref="I36">_xlfn.IFS(D36 &gt;= 0.85, "85 &lt;", AND(D36 &gt;=0.8, D36 &lt; 0.85), "80-85", AND(D36 &gt;= 0.7, D36 &lt; 0.8), "70-80", AND(D36 &gt;= 0.6, D36 &lt; 0.7),  "60-70", AND(D36 &gt;= 0.5, D36 &lt; 0.6), "50-60")</f>
        <v>70-80</v>
      </c>
    </row>
    <row r="37" spans="1:9" x14ac:dyDescent="0.35">
      <c r="A37" t="s">
        <v>93</v>
      </c>
      <c r="B37" s="1">
        <v>45273</v>
      </c>
      <c r="C37" t="s">
        <v>41</v>
      </c>
      <c r="D37" s="2">
        <v>0.624</v>
      </c>
      <c r="E37" t="s">
        <v>19</v>
      </c>
      <c r="F37" s="2">
        <v>0.376</v>
      </c>
      <c r="G37" t="s">
        <v>43</v>
      </c>
      <c r="H37">
        <v>1</v>
      </c>
      <c r="I37" t="str" cm="1">
        <f t="array" ref="I37">_xlfn.IFS(D37 &gt;= 0.85, "85 &lt;", AND(D37 &gt;=0.8, D37 &lt; 0.85), "80-85", AND(D37 &gt;= 0.7, D37 &lt; 0.8), "70-80", AND(D37 &gt;= 0.6, D37 &lt; 0.7),  "60-70", AND(D37 &gt;= 0.5, D37 &lt; 0.6), "50-60")</f>
        <v>60-70</v>
      </c>
    </row>
    <row r="38" spans="1:9" x14ac:dyDescent="0.35">
      <c r="A38" t="s">
        <v>93</v>
      </c>
      <c r="B38" s="1">
        <v>45273</v>
      </c>
      <c r="C38" t="s">
        <v>9</v>
      </c>
      <c r="D38" s="2">
        <v>0.622</v>
      </c>
      <c r="E38" t="s">
        <v>48</v>
      </c>
      <c r="F38" s="2">
        <v>0.378</v>
      </c>
      <c r="G38" t="s">
        <v>11</v>
      </c>
      <c r="H38">
        <v>1</v>
      </c>
      <c r="I38" t="str" cm="1">
        <f t="array" ref="I38">_xlfn.IFS(D38 &gt;= 0.85, "85 &lt;", AND(D38 &gt;=0.8, D38 &lt; 0.85), "80-85", AND(D38 &gt;= 0.7, D38 &lt; 0.8), "70-80", AND(D38 &gt;= 0.6, D38 &lt; 0.7),  "60-70", AND(D38 &gt;= 0.5, D38 &lt; 0.6), "50-60")</f>
        <v>60-70</v>
      </c>
    </row>
    <row r="39" spans="1:9" x14ac:dyDescent="0.35">
      <c r="A39" t="s">
        <v>93</v>
      </c>
      <c r="B39" s="1">
        <v>45273</v>
      </c>
      <c r="C39" t="s">
        <v>6</v>
      </c>
      <c r="D39" s="2">
        <v>0.622</v>
      </c>
      <c r="E39" t="s">
        <v>13</v>
      </c>
      <c r="F39" s="2">
        <v>0.378</v>
      </c>
      <c r="G39" t="s">
        <v>73</v>
      </c>
      <c r="H39">
        <v>0</v>
      </c>
      <c r="I39" t="str" cm="1">
        <f t="array" ref="I39">_xlfn.IFS(D39 &gt;= 0.85, "85 &lt;", AND(D39 &gt;=0.8, D39 &lt; 0.85), "80-85", AND(D39 &gt;= 0.7, D39 &lt; 0.8), "70-80", AND(D39 &gt;= 0.6, D39 &lt; 0.7),  "60-70", AND(D39 &gt;= 0.5, D39 &lt; 0.6), "50-60")</f>
        <v>60-70</v>
      </c>
    </row>
    <row r="40" spans="1:9" x14ac:dyDescent="0.35">
      <c r="A40" t="s">
        <v>93</v>
      </c>
      <c r="B40" s="1">
        <v>45273</v>
      </c>
      <c r="C40" t="s">
        <v>42</v>
      </c>
      <c r="D40" s="2">
        <v>0.56999999999999995</v>
      </c>
      <c r="E40" t="s">
        <v>18</v>
      </c>
      <c r="F40" s="2">
        <v>0.43</v>
      </c>
      <c r="G40" t="s">
        <v>74</v>
      </c>
      <c r="H40">
        <v>0</v>
      </c>
      <c r="I40" t="str" cm="1">
        <f t="array" ref="I40">_xlfn.IFS(D40 &gt;= 0.85, "85 &lt;", AND(D40 &gt;=0.8, D40 &lt; 0.85), "80-85", AND(D40 &gt;= 0.7, D40 &lt; 0.8), "70-80", AND(D40 &gt;= 0.6, D40 &lt; 0.7),  "60-70", AND(D40 &gt;= 0.5, D40 &lt; 0.6), "50-60")</f>
        <v>50-60</v>
      </c>
    </row>
    <row r="41" spans="1:9" x14ac:dyDescent="0.35">
      <c r="A41" t="s">
        <v>93</v>
      </c>
      <c r="B41" s="1">
        <v>45274</v>
      </c>
      <c r="C41" t="s">
        <v>12</v>
      </c>
      <c r="D41" s="2">
        <v>0.74399999999999999</v>
      </c>
      <c r="E41" t="s">
        <v>24</v>
      </c>
      <c r="F41" s="2">
        <v>0.25600000000000001</v>
      </c>
      <c r="G41" t="s">
        <v>14</v>
      </c>
      <c r="H41">
        <v>0</v>
      </c>
      <c r="I41" t="str" cm="1">
        <f t="array" ref="I41">_xlfn.IFS(D41 &gt;= 0.85, "85 &lt;", AND(D41 &gt;=0.8, D41 &lt; 0.85), "80-85", AND(D41 &gt;= 0.7, D41 &lt; 0.8), "70-80", AND(D41 &gt;= 0.6, D41 &lt; 0.7),  "60-70", AND(D41 &gt;= 0.5, D41 &lt; 0.6), "50-60")</f>
        <v>70-80</v>
      </c>
    </row>
    <row r="42" spans="1:9" x14ac:dyDescent="0.35">
      <c r="A42" t="s">
        <v>93</v>
      </c>
      <c r="B42" s="1">
        <v>45274</v>
      </c>
      <c r="C42" t="s">
        <v>63</v>
      </c>
      <c r="D42" s="2">
        <v>0.70599999999999996</v>
      </c>
      <c r="E42" t="s">
        <v>33</v>
      </c>
      <c r="F42" s="2">
        <v>0.29399999999999998</v>
      </c>
      <c r="G42" t="s">
        <v>77</v>
      </c>
      <c r="H42">
        <v>1</v>
      </c>
      <c r="I42" t="str" cm="1">
        <f t="array" ref="I42">_xlfn.IFS(D42 &gt;= 0.85, "85 &lt;", AND(D42 &gt;=0.8, D42 &lt; 0.85), "80-85", AND(D42 &gt;= 0.7, D42 &lt; 0.8), "70-80", AND(D42 &gt;= 0.6, D42 &lt; 0.7),  "60-70", AND(D42 &gt;= 0.5, D42 &lt; 0.6), "50-60")</f>
        <v>70-80</v>
      </c>
    </row>
    <row r="43" spans="1:9" x14ac:dyDescent="0.35">
      <c r="A43" t="s">
        <v>93</v>
      </c>
      <c r="B43" s="1">
        <v>45274</v>
      </c>
      <c r="C43" t="s">
        <v>21</v>
      </c>
      <c r="D43" s="2">
        <v>0.69799999999999995</v>
      </c>
      <c r="E43" t="s">
        <v>36</v>
      </c>
      <c r="F43" s="2">
        <v>0.30199999999999999</v>
      </c>
      <c r="G43" t="s">
        <v>23</v>
      </c>
      <c r="H43">
        <v>0</v>
      </c>
      <c r="I43" t="str" cm="1">
        <f t="array" ref="I43">_xlfn.IFS(D43 &gt;= 0.85, "85 &lt;", AND(D43 &gt;=0.8, D43 &lt; 0.85), "80-85", AND(D43 &gt;= 0.7, D43 &lt; 0.8), "70-80", AND(D43 &gt;= 0.6, D43 &lt; 0.7),  "60-70", AND(D43 &gt;= 0.5, D43 &lt; 0.6), "50-60")</f>
        <v>60-70</v>
      </c>
    </row>
    <row r="44" spans="1:9" x14ac:dyDescent="0.35">
      <c r="A44" t="s">
        <v>93</v>
      </c>
      <c r="B44" s="1">
        <v>45274</v>
      </c>
      <c r="C44" t="s">
        <v>44</v>
      </c>
      <c r="D44" s="2">
        <v>0.57399999999999995</v>
      </c>
      <c r="E44" t="s">
        <v>35</v>
      </c>
      <c r="F44" s="2">
        <v>0.42599999999999999</v>
      </c>
      <c r="G44" t="s">
        <v>46</v>
      </c>
      <c r="H44">
        <v>1</v>
      </c>
      <c r="I44" t="str" cm="1">
        <f t="array" ref="I44">_xlfn.IFS(D44 &gt;= 0.85, "85 &lt;", AND(D44 &gt;=0.8, D44 &lt; 0.85), "80-85", AND(D44 &gt;= 0.7, D44 &lt; 0.8), "70-80", AND(D44 &gt;= 0.6, D44 &lt; 0.7),  "60-70", AND(D44 &gt;= 0.5, D44 &lt; 0.6), "50-60")</f>
        <v>50-60</v>
      </c>
    </row>
    <row r="45" spans="1:9" x14ac:dyDescent="0.35">
      <c r="A45" t="s">
        <v>93</v>
      </c>
      <c r="B45" s="1">
        <v>45274</v>
      </c>
      <c r="C45" t="s">
        <v>45</v>
      </c>
      <c r="D45" s="2">
        <v>0.54200000000000004</v>
      </c>
      <c r="E45" t="s">
        <v>39</v>
      </c>
      <c r="F45" s="2">
        <v>0.45800000000000002</v>
      </c>
      <c r="G45" t="s">
        <v>40</v>
      </c>
      <c r="H45">
        <v>1</v>
      </c>
      <c r="I45" t="str" cm="1">
        <f t="array" ref="I45">_xlfn.IFS(D45 &gt;= 0.85, "85 &lt;", AND(D45 &gt;=0.8, D45 &lt; 0.85), "80-85", AND(D45 &gt;= 0.7, D45 &lt; 0.8), "70-80", AND(D45 &gt;= 0.6, D45 &lt; 0.7),  "60-70", AND(D45 &gt;= 0.5, D45 &lt; 0.6), "50-60")</f>
        <v>50-60</v>
      </c>
    </row>
    <row r="46" spans="1:9" x14ac:dyDescent="0.35">
      <c r="A46" t="s">
        <v>93</v>
      </c>
      <c r="B46" s="1">
        <v>45274</v>
      </c>
      <c r="C46" t="s">
        <v>25</v>
      </c>
      <c r="D46" s="2">
        <v>0.53800000000000003</v>
      </c>
      <c r="E46" t="s">
        <v>16</v>
      </c>
      <c r="F46" s="2">
        <v>0.46200000000000002</v>
      </c>
      <c r="G46" t="s">
        <v>26</v>
      </c>
      <c r="H46">
        <v>1</v>
      </c>
      <c r="I46" t="str" cm="1">
        <f t="array" ref="I46">_xlfn.IFS(D46 &gt;= 0.85, "85 &lt;", AND(D46 &gt;=0.8, D46 &lt; 0.85), "80-85", AND(D46 &gt;= 0.7, D46 &lt; 0.8), "70-80", AND(D46 &gt;= 0.6, D46 &lt; 0.7),  "60-70", AND(D46 &gt;= 0.5, D46 &lt; 0.6), "50-60")</f>
        <v>50-60</v>
      </c>
    </row>
    <row r="47" spans="1:9" x14ac:dyDescent="0.35">
      <c r="A47" t="s">
        <v>93</v>
      </c>
      <c r="B47" s="1">
        <v>45274</v>
      </c>
      <c r="C47" t="s">
        <v>28</v>
      </c>
      <c r="D47" s="2">
        <v>0.52200000000000002</v>
      </c>
      <c r="E47" t="s">
        <v>10</v>
      </c>
      <c r="F47" s="2">
        <v>0.47799999999999998</v>
      </c>
      <c r="G47" t="s">
        <v>78</v>
      </c>
      <c r="H47">
        <v>0</v>
      </c>
      <c r="I47" t="str" cm="1">
        <f t="array" ref="I47">_xlfn.IFS(D47 &gt;= 0.85, "85 &lt;", AND(D47 &gt;=0.8, D47 &lt; 0.85), "80-85", AND(D47 &gt;= 0.7, D47 &lt; 0.8), "70-80", AND(D47 &gt;= 0.6, D47 &lt; 0.7),  "60-70", AND(D47 &gt;= 0.5, D47 &lt; 0.6), "50-60")</f>
        <v>50-60</v>
      </c>
    </row>
    <row r="48" spans="1:9" x14ac:dyDescent="0.35">
      <c r="A48" t="s">
        <v>93</v>
      </c>
      <c r="B48" s="1">
        <v>45274</v>
      </c>
      <c r="C48" t="s">
        <v>15</v>
      </c>
      <c r="D48" s="2">
        <v>0.50600000000000001</v>
      </c>
      <c r="E48" t="s">
        <v>38</v>
      </c>
      <c r="F48" s="2">
        <v>0.49399999999999999</v>
      </c>
      <c r="G48" t="s">
        <v>70</v>
      </c>
      <c r="H48">
        <v>1</v>
      </c>
      <c r="I48" t="str" cm="1">
        <f t="array" ref="I48">_xlfn.IFS(D48 &gt;= 0.85, "85 &lt;", AND(D48 &gt;=0.8, D48 &lt; 0.85), "80-85", AND(D48 &gt;= 0.7, D48 &lt; 0.8), "70-80", AND(D48 &gt;= 0.6, D48 &lt; 0.7),  "60-70", AND(D48 &gt;= 0.5, D48 &lt; 0.6), "50-60")</f>
        <v>50-60</v>
      </c>
    </row>
    <row r="49" spans="1:9" x14ac:dyDescent="0.35">
      <c r="A49" t="s">
        <v>93</v>
      </c>
      <c r="B49" s="1">
        <v>45275</v>
      </c>
      <c r="C49" t="s">
        <v>45</v>
      </c>
      <c r="D49" s="2">
        <v>0.75800000000000001</v>
      </c>
      <c r="E49" t="s">
        <v>22</v>
      </c>
      <c r="F49" s="2">
        <v>0.24199999999999999</v>
      </c>
      <c r="G49" t="s">
        <v>79</v>
      </c>
      <c r="H49">
        <v>0</v>
      </c>
      <c r="I49" t="str" cm="1">
        <f t="array" ref="I49">_xlfn.IFS(D49 &gt;= 0.85, "85 &lt;", AND(D49 &gt;=0.8, D49 &lt; 0.85), "80-85", AND(D49 &gt;= 0.7, D49 &lt; 0.8), "70-80", AND(D49 &gt;= 0.6, D49 &lt; 0.7),  "60-70", AND(D49 &gt;= 0.5, D49 &lt; 0.6), "50-60")</f>
        <v>70-80</v>
      </c>
    </row>
    <row r="50" spans="1:9" x14ac:dyDescent="0.35">
      <c r="A50" t="s">
        <v>93</v>
      </c>
      <c r="B50" s="1">
        <v>45275</v>
      </c>
      <c r="C50" t="s">
        <v>27</v>
      </c>
      <c r="D50" s="2">
        <v>0.72399999999999998</v>
      </c>
      <c r="E50" t="s">
        <v>19</v>
      </c>
      <c r="F50" s="2">
        <v>0.27600000000000002</v>
      </c>
      <c r="G50" t="s">
        <v>65</v>
      </c>
      <c r="H50">
        <v>1</v>
      </c>
      <c r="I50" t="str" cm="1">
        <f t="array" ref="I50">_xlfn.IFS(D50 &gt;= 0.85, "85 &lt;", AND(D50 &gt;=0.8, D50 &lt; 0.85), "80-85", AND(D50 &gt;= 0.7, D50 &lt; 0.8), "70-80", AND(D50 &gt;= 0.6, D50 &lt; 0.7),  "60-70", AND(D50 &gt;= 0.5, D50 &lt; 0.6), "50-60")</f>
        <v>70-80</v>
      </c>
    </row>
    <row r="51" spans="1:9" x14ac:dyDescent="0.35">
      <c r="A51" t="s">
        <v>93</v>
      </c>
      <c r="B51" s="1">
        <v>45275</v>
      </c>
      <c r="C51" t="s">
        <v>31</v>
      </c>
      <c r="D51" s="2">
        <v>0.71</v>
      </c>
      <c r="E51" t="s">
        <v>48</v>
      </c>
      <c r="F51" s="2">
        <v>0.28999999999999998</v>
      </c>
      <c r="G51" t="s">
        <v>62</v>
      </c>
      <c r="H51">
        <v>0</v>
      </c>
      <c r="I51" t="str" cm="1">
        <f t="array" ref="I51">_xlfn.IFS(D51 &gt;= 0.85, "85 &lt;", AND(D51 &gt;=0.8, D51 &lt; 0.85), "80-85", AND(D51 &gt;= 0.7, D51 &lt; 0.8), "70-80", AND(D51 &gt;= 0.6, D51 &lt; 0.7),  "60-70", AND(D51 &gt;= 0.5, D51 &lt; 0.6), "50-60")</f>
        <v>70-80</v>
      </c>
    </row>
    <row r="52" spans="1:9" x14ac:dyDescent="0.35">
      <c r="A52" t="s">
        <v>93</v>
      </c>
      <c r="B52" s="1">
        <v>45275</v>
      </c>
      <c r="C52" t="s">
        <v>30</v>
      </c>
      <c r="D52" s="2">
        <v>0.69199999999999995</v>
      </c>
      <c r="E52" t="s">
        <v>38</v>
      </c>
      <c r="F52" s="2">
        <v>0.308</v>
      </c>
      <c r="G52" t="s">
        <v>32</v>
      </c>
      <c r="H52">
        <v>1</v>
      </c>
      <c r="I52" t="str" cm="1">
        <f t="array" ref="I52">_xlfn.IFS(D52 &gt;= 0.85, "85 &lt;", AND(D52 &gt;=0.8, D52 &lt; 0.85), "80-85", AND(D52 &gt;= 0.7, D52 &lt; 0.8), "70-80", AND(D52 &gt;= 0.6, D52 &lt; 0.7),  "60-70", AND(D52 &gt;= 0.5, D52 &lt; 0.6), "50-60")</f>
        <v>60-70</v>
      </c>
    </row>
    <row r="53" spans="1:9" x14ac:dyDescent="0.35">
      <c r="A53" t="s">
        <v>93</v>
      </c>
      <c r="B53" s="1">
        <v>45275</v>
      </c>
      <c r="C53" t="s">
        <v>6</v>
      </c>
      <c r="D53" s="2">
        <v>0.57999999999999996</v>
      </c>
      <c r="E53" t="s">
        <v>41</v>
      </c>
      <c r="F53" s="2">
        <v>0.42</v>
      </c>
      <c r="G53" t="s">
        <v>43</v>
      </c>
      <c r="H53">
        <v>1</v>
      </c>
      <c r="I53" t="str" cm="1">
        <f t="array" ref="I53">_xlfn.IFS(D53 &gt;= 0.85, "85 &lt;", AND(D53 &gt;=0.8, D53 &lt; 0.85), "80-85", AND(D53 &gt;= 0.7, D53 &lt; 0.8), "70-80", AND(D53 &gt;= 0.6, D53 &lt; 0.7),  "60-70", AND(D53 &gt;= 0.5, D53 &lt; 0.6), "50-60")</f>
        <v>50-60</v>
      </c>
    </row>
    <row r="54" spans="1:9" x14ac:dyDescent="0.35">
      <c r="A54" t="s">
        <v>93</v>
      </c>
      <c r="B54" s="1">
        <v>45275</v>
      </c>
      <c r="C54" t="s">
        <v>61</v>
      </c>
      <c r="D54" s="2">
        <v>0.50800000000000001</v>
      </c>
      <c r="E54" t="s">
        <v>7</v>
      </c>
      <c r="F54" s="2">
        <v>0.49199999999999999</v>
      </c>
      <c r="G54" t="s">
        <v>80</v>
      </c>
      <c r="H54">
        <v>0</v>
      </c>
      <c r="I54" t="str" cm="1">
        <f t="array" ref="I54">_xlfn.IFS(D54 &gt;= 0.85, "85 &lt;", AND(D54 &gt;=0.8, D54 &lt; 0.85), "80-85", AND(D54 &gt;= 0.7, D54 &lt; 0.8), "70-80", AND(D54 &gt;= 0.6, D54 &lt; 0.7),  "60-70", AND(D54 &gt;= 0.5, D54 &lt; 0.6), "50-60")</f>
        <v>50-60</v>
      </c>
    </row>
    <row r="55" spans="1:9" x14ac:dyDescent="0.35">
      <c r="A55" t="s">
        <v>93</v>
      </c>
      <c r="B55" s="1">
        <v>45276</v>
      </c>
      <c r="C55" t="s">
        <v>41</v>
      </c>
      <c r="D55" s="2">
        <v>0.76400000000000001</v>
      </c>
      <c r="E55" t="s">
        <v>47</v>
      </c>
      <c r="F55" s="2">
        <v>0.23599999999999999</v>
      </c>
      <c r="G55" t="s">
        <v>64</v>
      </c>
      <c r="H55">
        <v>0</v>
      </c>
      <c r="I55" t="str" cm="1">
        <f t="array" ref="I55">_xlfn.IFS(D55 &gt;= 0.85, "85 &lt;", AND(D55 &gt;=0.8, D55 &lt; 0.85), "80-85", AND(D55 &gt;= 0.7, D55 &lt; 0.8), "70-80", AND(D55 &gt;= 0.6, D55 &lt; 0.7),  "60-70", AND(D55 &gt;= 0.5, D55 &lt; 0.6), "50-60")</f>
        <v>70-80</v>
      </c>
    </row>
    <row r="56" spans="1:9" x14ac:dyDescent="0.35">
      <c r="A56" t="s">
        <v>93</v>
      </c>
      <c r="B56" s="1">
        <v>45276</v>
      </c>
      <c r="C56" t="s">
        <v>63</v>
      </c>
      <c r="D56" s="2">
        <v>0.72199999999999998</v>
      </c>
      <c r="E56" t="s">
        <v>44</v>
      </c>
      <c r="F56" s="2">
        <v>0.27800000000000002</v>
      </c>
      <c r="G56" t="s">
        <v>77</v>
      </c>
      <c r="H56">
        <v>1</v>
      </c>
      <c r="I56" t="str" cm="1">
        <f t="array" ref="I56">_xlfn.IFS(D56 &gt;= 0.85, "85 &lt;", AND(D56 &gt;=0.8, D56 &lt; 0.85), "80-85", AND(D56 &gt;= 0.7, D56 &lt; 0.8), "70-80", AND(D56 &gt;= 0.6, D56 &lt; 0.7),  "60-70", AND(D56 &gt;= 0.5, D56 &lt; 0.6), "50-60")</f>
        <v>70-80</v>
      </c>
    </row>
    <row r="57" spans="1:9" x14ac:dyDescent="0.35">
      <c r="A57" t="s">
        <v>93</v>
      </c>
      <c r="B57" s="1">
        <v>45276</v>
      </c>
      <c r="C57" t="s">
        <v>18</v>
      </c>
      <c r="D57" s="2">
        <v>0.67800000000000005</v>
      </c>
      <c r="E57" t="s">
        <v>9</v>
      </c>
      <c r="F57" s="2">
        <v>0.32200000000000001</v>
      </c>
      <c r="G57" t="s">
        <v>81</v>
      </c>
      <c r="H57">
        <v>1</v>
      </c>
      <c r="I57" t="str" cm="1">
        <f t="array" ref="I57">_xlfn.IFS(D57 &gt;= 0.85, "85 &lt;", AND(D57 &gt;=0.8, D57 &lt; 0.85), "80-85", AND(D57 &gt;= 0.7, D57 &lt; 0.8), "70-80", AND(D57 &gt;= 0.6, D57 &lt; 0.7),  "60-70", AND(D57 &gt;= 0.5, D57 &lt; 0.6), "50-60")</f>
        <v>60-70</v>
      </c>
    </row>
    <row r="58" spans="1:9" x14ac:dyDescent="0.35">
      <c r="A58" t="s">
        <v>93</v>
      </c>
      <c r="B58" s="1">
        <v>45276</v>
      </c>
      <c r="C58" t="s">
        <v>6</v>
      </c>
      <c r="D58" s="2">
        <v>0.67400000000000004</v>
      </c>
      <c r="E58" t="s">
        <v>27</v>
      </c>
      <c r="F58" s="2">
        <v>0.32600000000000001</v>
      </c>
      <c r="G58" t="s">
        <v>8</v>
      </c>
      <c r="H58">
        <v>0</v>
      </c>
      <c r="I58" t="str" cm="1">
        <f t="array" ref="I58">_xlfn.IFS(D58 &gt;= 0.85, "85 &lt;", AND(D58 &gt;=0.8, D58 &lt; 0.85), "80-85", AND(D58 &gt;= 0.7, D58 &lt; 0.8), "70-80", AND(D58 &gt;= 0.6, D58 &lt; 0.7),  "60-70", AND(D58 &gt;= 0.5, D58 &lt; 0.6), "50-60")</f>
        <v>60-70</v>
      </c>
    </row>
    <row r="59" spans="1:9" x14ac:dyDescent="0.35">
      <c r="A59" t="s">
        <v>93</v>
      </c>
      <c r="B59" s="1">
        <v>45276</v>
      </c>
      <c r="C59" t="s">
        <v>21</v>
      </c>
      <c r="D59" s="2">
        <v>0.65600000000000003</v>
      </c>
      <c r="E59" t="s">
        <v>71</v>
      </c>
      <c r="F59" s="2">
        <v>0.34399999999999997</v>
      </c>
      <c r="G59" t="s">
        <v>23</v>
      </c>
      <c r="H59">
        <v>1</v>
      </c>
      <c r="I59" t="str" cm="1">
        <f t="array" ref="I59">_xlfn.IFS(D59 &gt;= 0.85, "85 &lt;", AND(D59 &gt;=0.8, D59 &lt; 0.85), "80-85", AND(D59 &gt;= 0.7, D59 &lt; 0.8), "70-80", AND(D59 &gt;= 0.6, D59 &lt; 0.7),  "60-70", AND(D59 &gt;= 0.5, D59 &lt; 0.6), "50-60")</f>
        <v>60-70</v>
      </c>
    </row>
    <row r="60" spans="1:9" x14ac:dyDescent="0.35">
      <c r="A60" t="s">
        <v>93</v>
      </c>
      <c r="B60" s="1">
        <v>45276</v>
      </c>
      <c r="C60" t="s">
        <v>13</v>
      </c>
      <c r="D60" s="2">
        <v>0.628</v>
      </c>
      <c r="E60" t="s">
        <v>36</v>
      </c>
      <c r="F60" s="2">
        <v>0.372</v>
      </c>
      <c r="G60" t="s">
        <v>37</v>
      </c>
      <c r="H60">
        <v>1</v>
      </c>
      <c r="I60" t="str" cm="1">
        <f t="array" ref="I60">_xlfn.IFS(D60 &gt;= 0.85, "85 &lt;", AND(D60 &gt;=0.8, D60 &lt; 0.85), "80-85", AND(D60 &gt;= 0.7, D60 &lt; 0.8), "70-80", AND(D60 &gt;= 0.6, D60 &lt; 0.7),  "60-70", AND(D60 &gt;= 0.5, D60 &lt; 0.6), "50-60")</f>
        <v>60-70</v>
      </c>
    </row>
    <row r="61" spans="1:9" x14ac:dyDescent="0.35">
      <c r="A61" t="s">
        <v>93</v>
      </c>
      <c r="B61" s="1">
        <v>45276</v>
      </c>
      <c r="C61" t="s">
        <v>48</v>
      </c>
      <c r="D61" s="2">
        <v>0.624</v>
      </c>
      <c r="E61" t="s">
        <v>7</v>
      </c>
      <c r="F61" s="2">
        <v>0.376</v>
      </c>
      <c r="G61" t="s">
        <v>80</v>
      </c>
      <c r="H61">
        <v>0</v>
      </c>
      <c r="I61" t="str" cm="1">
        <f t="array" ref="I61">_xlfn.IFS(D61 &gt;= 0.85, "85 &lt;", AND(D61 &gt;=0.8, D61 &lt; 0.85), "80-85", AND(D61 &gt;= 0.7, D61 &lt; 0.8), "70-80", AND(D61 &gt;= 0.6, D61 &lt; 0.7),  "60-70", AND(D61 &gt;= 0.5, D61 &lt; 0.6), "50-60")</f>
        <v>60-70</v>
      </c>
    </row>
    <row r="62" spans="1:9" x14ac:dyDescent="0.35">
      <c r="A62" t="s">
        <v>93</v>
      </c>
      <c r="B62" s="1">
        <v>45276</v>
      </c>
      <c r="C62" t="s">
        <v>22</v>
      </c>
      <c r="D62" s="2">
        <v>0.61</v>
      </c>
      <c r="E62" t="s">
        <v>28</v>
      </c>
      <c r="F62" s="2">
        <v>0.39</v>
      </c>
      <c r="G62" t="s">
        <v>68</v>
      </c>
      <c r="H62">
        <v>1</v>
      </c>
      <c r="I62" t="str" cm="1">
        <f t="array" ref="I62">_xlfn.IFS(D62 &gt;= 0.85, "85 &lt;", AND(D62 &gt;=0.8, D62 &lt; 0.85), "80-85", AND(D62 &gt;= 0.7, D62 &lt; 0.8), "70-80", AND(D62 &gt;= 0.6, D62 &lt; 0.7),  "60-70", AND(D62 &gt;= 0.5, D62 &lt; 0.6), "50-60")</f>
        <v>60-70</v>
      </c>
    </row>
    <row r="63" spans="1:9" x14ac:dyDescent="0.35">
      <c r="A63" t="s">
        <v>93</v>
      </c>
      <c r="B63" s="1">
        <v>45276</v>
      </c>
      <c r="C63" t="s">
        <v>33</v>
      </c>
      <c r="D63" s="2">
        <v>0.59199999999999997</v>
      </c>
      <c r="E63" t="s">
        <v>24</v>
      </c>
      <c r="F63" s="2">
        <v>0.40799999999999997</v>
      </c>
      <c r="G63" t="s">
        <v>34</v>
      </c>
      <c r="H63">
        <v>1</v>
      </c>
      <c r="I63" t="str" cm="1">
        <f t="array" ref="I63">_xlfn.IFS(D63 &gt;= 0.85, "85 &lt;", AND(D63 &gt;=0.8, D63 &lt; 0.85), "80-85", AND(D63 &gt;= 0.7, D63 &lt; 0.8), "70-80", AND(D63 &gt;= 0.6, D63 &lt; 0.7),  "60-70", AND(D63 &gt;= 0.5, D63 &lt; 0.6), "50-60")</f>
        <v>50-60</v>
      </c>
    </row>
    <row r="64" spans="1:9" x14ac:dyDescent="0.35">
      <c r="A64" t="s">
        <v>93</v>
      </c>
      <c r="B64" s="1">
        <v>45276</v>
      </c>
      <c r="C64" t="s">
        <v>10</v>
      </c>
      <c r="D64" s="2">
        <v>0.57399999999999995</v>
      </c>
      <c r="E64" t="s">
        <v>39</v>
      </c>
      <c r="F64" s="2">
        <v>0.42599999999999999</v>
      </c>
      <c r="G64" t="s">
        <v>78</v>
      </c>
      <c r="H64">
        <v>1</v>
      </c>
      <c r="I64" t="str" cm="1">
        <f t="array" ref="I64">_xlfn.IFS(D64 &gt;= 0.85, "85 &lt;", AND(D64 &gt;=0.8, D64 &lt; 0.85), "80-85", AND(D64 &gt;= 0.7, D64 &lt; 0.8), "70-80", AND(D64 &gt;= 0.6, D64 &lt; 0.7),  "60-70", AND(D64 &gt;= 0.5, D64 &lt; 0.6), "50-60")</f>
        <v>50-60</v>
      </c>
    </row>
    <row r="65" spans="1:15" x14ac:dyDescent="0.35">
      <c r="A65" t="s">
        <v>93</v>
      </c>
      <c r="B65" s="1">
        <v>45276</v>
      </c>
      <c r="C65" t="s">
        <v>12</v>
      </c>
      <c r="D65" s="2">
        <v>0.56599999999999995</v>
      </c>
      <c r="E65" t="s">
        <v>35</v>
      </c>
      <c r="F65" s="2">
        <v>0.434</v>
      </c>
      <c r="G65" t="s">
        <v>14</v>
      </c>
      <c r="H65">
        <v>0</v>
      </c>
      <c r="I65" t="str" cm="1">
        <f t="array" ref="I65">_xlfn.IFS(D65 &gt;= 0.85, "85 &lt;", AND(D65 &gt;=0.8, D65 &lt; 0.85), "80-85", AND(D65 &gt;= 0.7, D65 &lt; 0.8), "70-80", AND(D65 &gt;= 0.6, D65 &lt; 0.7),  "60-70", AND(D65 &gt;= 0.5, D65 &lt; 0.6), "50-60")</f>
        <v>50-60</v>
      </c>
    </row>
    <row r="66" spans="1:15" x14ac:dyDescent="0.35">
      <c r="A66" t="s">
        <v>93</v>
      </c>
      <c r="B66" s="1">
        <v>45276</v>
      </c>
      <c r="C66" t="s">
        <v>30</v>
      </c>
      <c r="D66" s="2">
        <v>0.55200000000000005</v>
      </c>
      <c r="E66" t="s">
        <v>15</v>
      </c>
      <c r="F66" s="2">
        <v>0.44800000000000001</v>
      </c>
      <c r="G66" t="s">
        <v>70</v>
      </c>
      <c r="H66">
        <v>0</v>
      </c>
      <c r="I66" t="str" cm="1">
        <f t="array" ref="I66">_xlfn.IFS(D66 &gt;= 0.85, "85 &lt;", AND(D66 &gt;=0.8, D66 &lt; 0.85), "80-85", AND(D66 &gt;= 0.7, D66 &lt; 0.8), "70-80", AND(D66 &gt;= 0.6, D66 &lt; 0.7),  "60-70", AND(D66 &gt;= 0.5, D66 &lt; 0.6), "50-60")</f>
        <v>50-60</v>
      </c>
    </row>
    <row r="67" spans="1:15" ht="17.25" customHeight="1" x14ac:dyDescent="0.35">
      <c r="A67" t="s">
        <v>93</v>
      </c>
      <c r="B67" s="1">
        <v>45276</v>
      </c>
      <c r="C67" t="s">
        <v>42</v>
      </c>
      <c r="D67" s="2">
        <v>0.504</v>
      </c>
      <c r="E67" t="s">
        <v>25</v>
      </c>
      <c r="F67" s="2">
        <v>0.496</v>
      </c>
      <c r="G67" t="s">
        <v>26</v>
      </c>
      <c r="H67">
        <v>1</v>
      </c>
      <c r="I67" t="str" cm="1">
        <f t="array" ref="I67">_xlfn.IFS(D67 &gt;= 0.85, "85 &lt;", AND(D67 &gt;=0.8, D67 &lt; 0.85), "80-85", AND(D67 &gt;= 0.7, D67 &lt; 0.8), "70-80", AND(D67 &gt;= 0.6, D67 &lt; 0.7),  "60-70", AND(D67 &gt;= 0.5, D67 &lt; 0.6), "50-60")</f>
        <v>50-60</v>
      </c>
    </row>
    <row r="68" spans="1:15" x14ac:dyDescent="0.35">
      <c r="A68" t="s">
        <v>94</v>
      </c>
      <c r="B68" s="1">
        <v>45277</v>
      </c>
      <c r="C68" t="s">
        <v>44</v>
      </c>
      <c r="D68" s="2">
        <v>0.81</v>
      </c>
      <c r="E68" t="s">
        <v>16</v>
      </c>
      <c r="F68" s="2">
        <v>0.19</v>
      </c>
      <c r="G68" t="s">
        <v>17</v>
      </c>
      <c r="H68">
        <v>1</v>
      </c>
      <c r="I68" t="str" cm="1">
        <f t="array" ref="I68">_xlfn.IFS(D68 &gt;= 0.85, "85 &lt;", AND(D68 &gt;=0.8, D68 &lt; 0.85), "80-85", AND(D68 &gt;= 0.7, D68 &lt; 0.8), "70-80", AND(D68 &gt;= 0.6, D68 &lt; 0.7),  "60-70", AND(D68 &gt;= 0.5, D68 &lt; 0.6), "50-60")</f>
        <v>80-85</v>
      </c>
      <c r="L68" t="s">
        <v>88</v>
      </c>
    </row>
    <row r="69" spans="1:15" x14ac:dyDescent="0.35">
      <c r="A69" t="s">
        <v>94</v>
      </c>
      <c r="B69" s="1">
        <v>45277</v>
      </c>
      <c r="C69" t="s">
        <v>9</v>
      </c>
      <c r="D69" s="2">
        <v>0.748</v>
      </c>
      <c r="E69" t="s">
        <v>61</v>
      </c>
      <c r="F69" s="2">
        <v>0.252</v>
      </c>
      <c r="G69" t="s">
        <v>11</v>
      </c>
      <c r="H69">
        <v>1</v>
      </c>
      <c r="I69" t="str" cm="1">
        <f t="array" ref="I69">_xlfn.IFS(D69 &gt;= 0.85, "85 &lt;", AND(D69 &gt;=0.8, D69 &lt; 0.85), "80-85", AND(D69 &gt;= 0.7, D69 &lt; 0.8), "70-80", AND(D69 &gt;= 0.6, D69 &lt; 0.7),  "60-70", AND(D69 &gt;= 0.5, D69 &lt; 0.6), "50-60")</f>
        <v>70-80</v>
      </c>
    </row>
    <row r="70" spans="1:15" x14ac:dyDescent="0.35">
      <c r="A70" t="s">
        <v>94</v>
      </c>
      <c r="B70" s="1">
        <v>45277</v>
      </c>
      <c r="C70" t="s">
        <v>31</v>
      </c>
      <c r="D70" s="2">
        <v>0.70599999999999996</v>
      </c>
      <c r="E70" t="s">
        <v>38</v>
      </c>
      <c r="F70" s="2">
        <v>0.29399999999999998</v>
      </c>
      <c r="G70" t="s">
        <v>62</v>
      </c>
      <c r="H70">
        <v>1</v>
      </c>
      <c r="I70" t="str" cm="1">
        <f t="array" ref="I70">_xlfn.IFS(D70 &gt;= 0.85, "85 &lt;", AND(D70 &gt;=0.8, D70 &lt; 0.85), "80-85", AND(D70 &gt;= 0.7, D70 &lt; 0.8), "70-80", AND(D70 &gt;= 0.6, D70 &lt; 0.7),  "60-70", AND(D70 &gt;= 0.5, D70 &lt; 0.6), "50-60")</f>
        <v>70-80</v>
      </c>
    </row>
    <row r="71" spans="1:15" x14ac:dyDescent="0.35">
      <c r="A71" t="s">
        <v>94</v>
      </c>
      <c r="B71" s="1">
        <v>45277</v>
      </c>
      <c r="C71" t="s">
        <v>45</v>
      </c>
      <c r="D71" s="2">
        <v>0.69399999999999995</v>
      </c>
      <c r="E71" t="s">
        <v>28</v>
      </c>
      <c r="F71" s="2">
        <v>0.30599999999999999</v>
      </c>
      <c r="G71" t="s">
        <v>79</v>
      </c>
      <c r="H71">
        <v>0</v>
      </c>
      <c r="I71" t="str" cm="1">
        <f t="array" ref="I71">_xlfn.IFS(D71 &gt;= 0.85, "85 &lt;", AND(D71 &gt;=0.8, D71 &lt; 0.85), "80-85", AND(D71 &gt;= 0.7, D71 &lt; 0.8), "70-80", AND(D71 &gt;= 0.6, D71 &lt; 0.7),  "60-70", AND(D71 &gt;= 0.5, D71 &lt; 0.6), "50-60")</f>
        <v>60-70</v>
      </c>
    </row>
    <row r="72" spans="1:15" x14ac:dyDescent="0.35">
      <c r="A72" t="s">
        <v>94</v>
      </c>
      <c r="B72" s="1">
        <v>45277</v>
      </c>
      <c r="C72" t="s">
        <v>13</v>
      </c>
      <c r="D72" s="2">
        <v>0.57399999999999995</v>
      </c>
      <c r="E72" t="s">
        <v>19</v>
      </c>
      <c r="F72" s="2">
        <v>0.42599999999999999</v>
      </c>
      <c r="G72" t="s">
        <v>73</v>
      </c>
      <c r="H72">
        <v>0</v>
      </c>
      <c r="I72" t="str" cm="1">
        <f t="array" ref="I72">_xlfn.IFS(D72 &gt;= 0.85, "85 &lt;", AND(D72 &gt;=0.8, D72 &lt; 0.85), "80-85", AND(D72 &gt;= 0.7, D72 &lt; 0.8), "70-80", AND(D72 &gt;= 0.6, D72 &lt; 0.7),  "60-70", AND(D72 &gt;= 0.5, D72 &lt; 0.6), "50-60")</f>
        <v>50-60</v>
      </c>
      <c r="J72" t="s">
        <v>82</v>
      </c>
      <c r="K72" t="s">
        <v>83</v>
      </c>
      <c r="L72" t="s">
        <v>84</v>
      </c>
      <c r="M72" t="s">
        <v>85</v>
      </c>
      <c r="N72" t="s">
        <v>86</v>
      </c>
      <c r="O72" t="s">
        <v>87</v>
      </c>
    </row>
    <row r="73" spans="1:15" x14ac:dyDescent="0.35">
      <c r="A73" t="s">
        <v>94</v>
      </c>
      <c r="B73" s="1">
        <v>45278</v>
      </c>
      <c r="C73" t="s">
        <v>18</v>
      </c>
      <c r="D73" s="2">
        <v>0.72</v>
      </c>
      <c r="E73" t="s">
        <v>47</v>
      </c>
      <c r="F73" s="2">
        <v>0.28000000000000003</v>
      </c>
      <c r="G73" t="s">
        <v>81</v>
      </c>
      <c r="H73">
        <v>0</v>
      </c>
      <c r="I73" t="str" cm="1">
        <f t="array" ref="I73">_xlfn.IFS(D73 &gt;= 0.85, "85 &lt;", AND(D73 &gt;=0.8, D73 &lt; 0.85), "80-85", AND(D73 &gt;= 0.7, D73 &lt; 0.8), "70-80", AND(D73 &gt;= 0.6, D73 &lt; 0.7),  "60-70", AND(D73 &gt;= 0.5, D73 &lt; 0.6), "50-60")</f>
        <v>70-80</v>
      </c>
      <c r="J73">
        <v>3</v>
      </c>
      <c r="K73">
        <v>3</v>
      </c>
      <c r="L73">
        <v>2</v>
      </c>
      <c r="M73">
        <v>3</v>
      </c>
      <c r="N73">
        <f t="shared" ref="N73:N104" si="0">ABS(J73-L73)</f>
        <v>1</v>
      </c>
      <c r="O73">
        <f t="shared" ref="O73:O104" si="1">ABS(K73-M73)</f>
        <v>0</v>
      </c>
    </row>
    <row r="74" spans="1:15" x14ac:dyDescent="0.35">
      <c r="A74" t="s">
        <v>94</v>
      </c>
      <c r="B74" s="1">
        <v>45278</v>
      </c>
      <c r="C74" t="s">
        <v>30</v>
      </c>
      <c r="D74" s="2">
        <v>0.67400000000000004</v>
      </c>
      <c r="E74" t="s">
        <v>25</v>
      </c>
      <c r="F74" s="2">
        <v>0.32600000000000001</v>
      </c>
      <c r="G74" t="s">
        <v>32</v>
      </c>
      <c r="H74">
        <v>1</v>
      </c>
      <c r="I74" t="str" cm="1">
        <f t="array" ref="I74">_xlfn.IFS(D74 &gt;= 0.85, "85 &lt;", AND(D74 &gt;=0.8, D74 &lt; 0.85), "80-85", AND(D74 &gt;= 0.7, D74 &lt; 0.8), "70-80", AND(D74 &gt;= 0.6, D74 &lt; 0.7),  "60-70", AND(D74 &gt;= 0.5, D74 &lt; 0.6), "50-60")</f>
        <v>60-70</v>
      </c>
      <c r="J74">
        <v>4</v>
      </c>
      <c r="K74">
        <v>2</v>
      </c>
      <c r="L74">
        <v>4</v>
      </c>
      <c r="M74">
        <v>3</v>
      </c>
      <c r="N74">
        <f t="shared" si="0"/>
        <v>0</v>
      </c>
      <c r="O74">
        <f t="shared" si="1"/>
        <v>1</v>
      </c>
    </row>
    <row r="75" spans="1:15" x14ac:dyDescent="0.35">
      <c r="A75" t="s">
        <v>94</v>
      </c>
      <c r="B75" s="1">
        <v>45278</v>
      </c>
      <c r="C75" t="s">
        <v>35</v>
      </c>
      <c r="D75" s="2">
        <v>0.58599999999999997</v>
      </c>
      <c r="E75" t="s">
        <v>33</v>
      </c>
      <c r="F75" s="2">
        <v>0.41399999999999998</v>
      </c>
      <c r="G75" t="s">
        <v>34</v>
      </c>
      <c r="H75">
        <v>0</v>
      </c>
      <c r="I75" t="str" cm="1">
        <f t="array" ref="I75">_xlfn.IFS(D75 &gt;= 0.85, "85 &lt;", AND(D75 &gt;=0.8, D75 &lt; 0.85), "80-85", AND(D75 &gt;= 0.7, D75 &lt; 0.8), "70-80", AND(D75 &gt;= 0.6, D75 &lt; 0.7),  "60-70", AND(D75 &gt;= 0.5, D75 &lt; 0.6), "50-60")</f>
        <v>50-60</v>
      </c>
      <c r="J75">
        <v>1</v>
      </c>
      <c r="K75">
        <v>3</v>
      </c>
      <c r="L75">
        <v>3</v>
      </c>
      <c r="M75">
        <v>2</v>
      </c>
      <c r="N75">
        <f t="shared" si="0"/>
        <v>2</v>
      </c>
      <c r="O75">
        <f t="shared" si="1"/>
        <v>1</v>
      </c>
    </row>
    <row r="76" spans="1:15" x14ac:dyDescent="0.35">
      <c r="A76" t="s">
        <v>94</v>
      </c>
      <c r="B76" s="1">
        <v>45278</v>
      </c>
      <c r="C76" t="s">
        <v>71</v>
      </c>
      <c r="D76" s="2">
        <v>0.58399999999999996</v>
      </c>
      <c r="E76" t="s">
        <v>63</v>
      </c>
      <c r="F76" s="2">
        <v>0.41599999999999998</v>
      </c>
      <c r="G76" t="s">
        <v>72</v>
      </c>
      <c r="H76">
        <v>1</v>
      </c>
      <c r="I76" t="str" cm="1">
        <f t="array" ref="I76">_xlfn.IFS(D76 &gt;= 0.85, "85 &lt;", AND(D76 &gt;=0.8, D76 &lt; 0.85), "80-85", AND(D76 &gt;= 0.7, D76 &lt; 0.8), "70-80", AND(D76 &gt;= 0.6, D76 &lt; 0.7),  "60-70", AND(D76 &gt;= 0.5, D76 &lt; 0.6), "50-60")</f>
        <v>50-60</v>
      </c>
      <c r="J76">
        <v>4</v>
      </c>
      <c r="K76">
        <v>3</v>
      </c>
      <c r="L76">
        <v>4</v>
      </c>
      <c r="M76">
        <v>3</v>
      </c>
      <c r="N76">
        <f t="shared" si="0"/>
        <v>0</v>
      </c>
      <c r="O76">
        <f t="shared" si="1"/>
        <v>0</v>
      </c>
    </row>
    <row r="77" spans="1:15" x14ac:dyDescent="0.35">
      <c r="A77" t="s">
        <v>94</v>
      </c>
      <c r="B77" s="1">
        <v>45278</v>
      </c>
      <c r="C77" t="s">
        <v>39</v>
      </c>
      <c r="D77" s="2">
        <v>0.502</v>
      </c>
      <c r="E77" t="s">
        <v>19</v>
      </c>
      <c r="F77" s="2">
        <v>0.498</v>
      </c>
      <c r="G77" t="s">
        <v>40</v>
      </c>
      <c r="H77">
        <v>0</v>
      </c>
      <c r="I77" t="str" cm="1">
        <f t="array" ref="I77">_xlfn.IFS(D77 &gt;= 0.85, "85 &lt;", AND(D77 &gt;=0.8, D77 &lt; 0.85), "80-85", AND(D77 &gt;= 0.7, D77 &lt; 0.8), "70-80", AND(D77 &gt;= 0.6, D77 &lt; 0.7),  "60-70", AND(D77 &gt;= 0.5, D77 &lt; 0.6), "50-60")</f>
        <v>50-60</v>
      </c>
      <c r="J77">
        <v>4</v>
      </c>
      <c r="K77">
        <v>3</v>
      </c>
      <c r="L77">
        <v>3</v>
      </c>
      <c r="M77">
        <v>4</v>
      </c>
      <c r="N77">
        <f t="shared" si="0"/>
        <v>1</v>
      </c>
      <c r="O77">
        <f t="shared" si="1"/>
        <v>1</v>
      </c>
    </row>
    <row r="78" spans="1:15" x14ac:dyDescent="0.35">
      <c r="A78" t="s">
        <v>95</v>
      </c>
      <c r="B78" s="1">
        <v>45279</v>
      </c>
      <c r="C78" t="s">
        <v>42</v>
      </c>
      <c r="D78" s="2">
        <v>0.84399999999999997</v>
      </c>
      <c r="E78" t="s">
        <v>61</v>
      </c>
      <c r="F78" s="2">
        <v>0.156</v>
      </c>
      <c r="G78" t="s">
        <v>67</v>
      </c>
      <c r="H78">
        <v>1</v>
      </c>
      <c r="I78" t="str" cm="1">
        <f t="array" ref="I78">_xlfn.IFS(D78 &gt;= 0.85, "85 &lt;", AND(D78 &gt;=0.8, D78 &lt; 0.85), "80-85", AND(D78 &gt;= 0.7, D78 &lt; 0.8), "70-80", AND(D78 &gt;= 0.6, D78 &lt; 0.7),  "60-70", AND(D78 &gt;= 0.5, D78 &lt; 0.6), "50-60")</f>
        <v>80-85</v>
      </c>
      <c r="J78">
        <v>2</v>
      </c>
      <c r="K78">
        <v>4</v>
      </c>
      <c r="L78">
        <v>4</v>
      </c>
      <c r="M78">
        <v>1</v>
      </c>
      <c r="N78">
        <f t="shared" si="0"/>
        <v>2</v>
      </c>
      <c r="O78">
        <f t="shared" si="1"/>
        <v>3</v>
      </c>
    </row>
    <row r="79" spans="1:15" x14ac:dyDescent="0.35">
      <c r="A79" t="s">
        <v>95</v>
      </c>
      <c r="B79" s="1">
        <v>45279</v>
      </c>
      <c r="C79" t="s">
        <v>9</v>
      </c>
      <c r="D79" s="2">
        <v>0.80200000000000005</v>
      </c>
      <c r="E79" t="s">
        <v>16</v>
      </c>
      <c r="F79" s="2">
        <v>0.19800000000000001</v>
      </c>
      <c r="G79" t="s">
        <v>17</v>
      </c>
      <c r="H79">
        <v>0</v>
      </c>
      <c r="I79" t="str" cm="1">
        <f t="array" ref="I79">_xlfn.IFS(D79 &gt;= 0.85, "85 &lt;", AND(D79 &gt;=0.8, D79 &lt; 0.85), "80-85", AND(D79 &gt;= 0.7, D79 &lt; 0.8), "70-80", AND(D79 &gt;= 0.6, D79 &lt; 0.7),  "60-70", AND(D79 &gt;= 0.5, D79 &lt; 0.6), "50-60")</f>
        <v>80-85</v>
      </c>
      <c r="J79">
        <v>2</v>
      </c>
      <c r="K79">
        <v>4</v>
      </c>
      <c r="L79">
        <v>2</v>
      </c>
      <c r="M79">
        <v>3</v>
      </c>
      <c r="N79">
        <f t="shared" si="0"/>
        <v>0</v>
      </c>
      <c r="O79">
        <f t="shared" si="1"/>
        <v>1</v>
      </c>
    </row>
    <row r="80" spans="1:15" x14ac:dyDescent="0.35">
      <c r="A80" t="s">
        <v>95</v>
      </c>
      <c r="B80" s="1">
        <v>45279</v>
      </c>
      <c r="C80" t="s">
        <v>24</v>
      </c>
      <c r="D80" s="2">
        <v>0.72199999999999998</v>
      </c>
      <c r="E80" t="s">
        <v>15</v>
      </c>
      <c r="F80" s="2">
        <v>0.27800000000000002</v>
      </c>
      <c r="G80" t="s">
        <v>89</v>
      </c>
      <c r="H80">
        <v>1</v>
      </c>
      <c r="I80" t="str" cm="1">
        <f t="array" ref="I80">_xlfn.IFS(D80 &gt;= 0.85, "85 &lt;", AND(D80 &gt;=0.8, D80 &lt; 0.85), "80-85", AND(D80 &gt;= 0.7, D80 &lt; 0.8), "70-80", AND(D80 &gt;= 0.6, D80 &lt; 0.7),  "60-70", AND(D80 &gt;= 0.5, D80 &lt; 0.6), "50-60")</f>
        <v>70-80</v>
      </c>
      <c r="J80">
        <v>5</v>
      </c>
      <c r="K80">
        <v>2</v>
      </c>
      <c r="L80">
        <v>6</v>
      </c>
      <c r="M80">
        <v>1</v>
      </c>
      <c r="N80">
        <f t="shared" si="0"/>
        <v>1</v>
      </c>
      <c r="O80">
        <f t="shared" si="1"/>
        <v>1</v>
      </c>
    </row>
    <row r="81" spans="1:15" x14ac:dyDescent="0.35">
      <c r="A81" t="s">
        <v>95</v>
      </c>
      <c r="B81" s="1">
        <v>45279</v>
      </c>
      <c r="C81" t="s">
        <v>6</v>
      </c>
      <c r="D81" s="2">
        <v>0.67400000000000004</v>
      </c>
      <c r="E81" t="s">
        <v>63</v>
      </c>
      <c r="F81" s="2">
        <v>0.32600000000000001</v>
      </c>
      <c r="G81" t="s">
        <v>8</v>
      </c>
      <c r="H81">
        <v>0</v>
      </c>
      <c r="I81" t="str" cm="1">
        <f t="array" ref="I81">_xlfn.IFS(D81 &gt;= 0.85, "85 &lt;", AND(D81 &gt;=0.8, D81 &lt; 0.85), "80-85", AND(D81 &gt;= 0.7, D81 &lt; 0.8), "70-80", AND(D81 &gt;= 0.6, D81 &lt; 0.7),  "60-70", AND(D81 &gt;= 0.5, D81 &lt; 0.6), "50-60")</f>
        <v>60-70</v>
      </c>
      <c r="J81">
        <v>3</v>
      </c>
      <c r="K81">
        <v>3</v>
      </c>
      <c r="L81">
        <v>3</v>
      </c>
      <c r="M81">
        <v>4</v>
      </c>
      <c r="N81">
        <f t="shared" si="0"/>
        <v>0</v>
      </c>
      <c r="O81">
        <f t="shared" si="1"/>
        <v>1</v>
      </c>
    </row>
    <row r="82" spans="1:15" x14ac:dyDescent="0.35">
      <c r="A82" t="s">
        <v>95</v>
      </c>
      <c r="B82" s="1">
        <v>45279</v>
      </c>
      <c r="C82" t="s">
        <v>22</v>
      </c>
      <c r="D82" s="2">
        <v>0.63200000000000001</v>
      </c>
      <c r="E82" t="s">
        <v>44</v>
      </c>
      <c r="F82" s="2">
        <v>0.36799999999999999</v>
      </c>
      <c r="G82" t="s">
        <v>68</v>
      </c>
      <c r="H82">
        <v>0</v>
      </c>
      <c r="I82" t="str" cm="1">
        <f t="array" ref="I82">_xlfn.IFS(D82 &gt;= 0.85, "85 &lt;", AND(D82 &gt;=0.8, D82 &lt; 0.85), "80-85", AND(D82 &gt;= 0.7, D82 &lt; 0.8), "70-80", AND(D82 &gt;= 0.6, D82 &lt; 0.7),  "60-70", AND(D82 &gt;= 0.5, D82 &lt; 0.6), "50-60")</f>
        <v>60-70</v>
      </c>
      <c r="J82">
        <v>3</v>
      </c>
      <c r="K82">
        <v>3</v>
      </c>
      <c r="L82">
        <v>2</v>
      </c>
      <c r="M82">
        <v>5</v>
      </c>
      <c r="N82">
        <f t="shared" si="0"/>
        <v>1</v>
      </c>
      <c r="O82">
        <f t="shared" si="1"/>
        <v>2</v>
      </c>
    </row>
    <row r="83" spans="1:15" x14ac:dyDescent="0.35">
      <c r="A83" t="s">
        <v>95</v>
      </c>
      <c r="B83" s="1">
        <v>45279</v>
      </c>
      <c r="C83" t="s">
        <v>13</v>
      </c>
      <c r="D83" s="2">
        <v>0.61399999999999999</v>
      </c>
      <c r="E83" t="s">
        <v>10</v>
      </c>
      <c r="F83" s="2">
        <v>0.38600000000000001</v>
      </c>
      <c r="G83" t="s">
        <v>73</v>
      </c>
      <c r="H83">
        <v>0</v>
      </c>
      <c r="I83" t="str" cm="1">
        <f t="array" ref="I83">_xlfn.IFS(D83 &gt;= 0.85, "85 &lt;", AND(D83 &gt;=0.8, D83 &lt; 0.85), "80-85", AND(D83 &gt;= 0.7, D83 &lt; 0.8), "70-80", AND(D83 &gt;= 0.6, D83 &lt; 0.7),  "60-70", AND(D83 &gt;= 0.5, D83 &lt; 0.6), "50-60")</f>
        <v>60-70</v>
      </c>
      <c r="J83">
        <v>3</v>
      </c>
      <c r="K83">
        <v>3</v>
      </c>
      <c r="L83">
        <v>2</v>
      </c>
      <c r="M83">
        <v>3</v>
      </c>
      <c r="N83">
        <f t="shared" si="0"/>
        <v>1</v>
      </c>
      <c r="O83">
        <f t="shared" si="1"/>
        <v>0</v>
      </c>
    </row>
    <row r="84" spans="1:15" x14ac:dyDescent="0.35">
      <c r="A84" t="s">
        <v>95</v>
      </c>
      <c r="B84" s="1">
        <v>45279</v>
      </c>
      <c r="C84" t="s">
        <v>45</v>
      </c>
      <c r="D84" s="2">
        <v>0.60599999999999998</v>
      </c>
      <c r="E84" t="s">
        <v>31</v>
      </c>
      <c r="F84" s="2">
        <v>0.39400000000000002</v>
      </c>
      <c r="G84" t="s">
        <v>79</v>
      </c>
      <c r="H84">
        <v>1</v>
      </c>
      <c r="I84" t="str" cm="1">
        <f t="array" ref="I84">_xlfn.IFS(D84 &gt;= 0.85, "85 &lt;", AND(D84 &gt;=0.8, D84 &lt; 0.85), "80-85", AND(D84 &gt;= 0.7, D84 &lt; 0.8), "70-80", AND(D84 &gt;= 0.6, D84 &lt; 0.7),  "60-70", AND(D84 &gt;= 0.5, D84 &lt; 0.6), "50-60")</f>
        <v>60-70</v>
      </c>
      <c r="J84">
        <v>3</v>
      </c>
      <c r="K84">
        <v>3</v>
      </c>
      <c r="L84">
        <v>6</v>
      </c>
      <c r="M84">
        <v>3</v>
      </c>
      <c r="N84">
        <f t="shared" si="0"/>
        <v>3</v>
      </c>
      <c r="O84">
        <f t="shared" si="1"/>
        <v>0</v>
      </c>
    </row>
    <row r="85" spans="1:15" x14ac:dyDescent="0.35">
      <c r="A85" t="s">
        <v>95</v>
      </c>
      <c r="B85" s="1">
        <v>45279</v>
      </c>
      <c r="C85" t="s">
        <v>21</v>
      </c>
      <c r="D85" s="2">
        <v>0.60399999999999998</v>
      </c>
      <c r="E85" t="s">
        <v>27</v>
      </c>
      <c r="F85" s="2">
        <v>0.39600000000000002</v>
      </c>
      <c r="G85" t="s">
        <v>23</v>
      </c>
      <c r="H85">
        <v>0</v>
      </c>
      <c r="I85" t="str" cm="1">
        <f t="array" ref="I85">_xlfn.IFS(D85 &gt;= 0.85, "85 &lt;", AND(D85 &gt;=0.8, D85 &lt; 0.85), "80-85", AND(D85 &gt;= 0.7, D85 &lt; 0.8), "70-80", AND(D85 &gt;= 0.6, D85 &lt; 0.7),  "60-70", AND(D85 &gt;= 0.5, D85 &lt; 0.6), "50-60")</f>
        <v>60-70</v>
      </c>
      <c r="J85">
        <v>2</v>
      </c>
      <c r="K85">
        <v>4</v>
      </c>
      <c r="L85">
        <v>2</v>
      </c>
      <c r="M85">
        <v>5</v>
      </c>
      <c r="N85">
        <f t="shared" si="0"/>
        <v>0</v>
      </c>
      <c r="O85">
        <f t="shared" si="1"/>
        <v>1</v>
      </c>
    </row>
    <row r="86" spans="1:15" x14ac:dyDescent="0.35">
      <c r="A86" t="s">
        <v>95</v>
      </c>
      <c r="B86" s="1">
        <v>45279</v>
      </c>
      <c r="C86" t="s">
        <v>12</v>
      </c>
      <c r="D86" s="2">
        <v>0.58399999999999996</v>
      </c>
      <c r="E86" t="s">
        <v>41</v>
      </c>
      <c r="F86" s="2">
        <v>0.41599999999999998</v>
      </c>
      <c r="G86" t="s">
        <v>43</v>
      </c>
      <c r="H86">
        <v>0</v>
      </c>
      <c r="I86" t="str" cm="1">
        <f t="array" ref="I86">_xlfn.IFS(D86 &gt;= 0.85, "85 &lt;", AND(D86 &gt;=0.8, D86 &lt; 0.85), "80-85", AND(D86 &gt;= 0.7, D86 &lt; 0.8), "70-80", AND(D86 &gt;= 0.6, D86 &lt; 0.7),  "60-70", AND(D86 &gt;= 0.5, D86 &lt; 0.6), "50-60")</f>
        <v>50-60</v>
      </c>
      <c r="J86">
        <v>3</v>
      </c>
      <c r="K86">
        <v>4</v>
      </c>
      <c r="L86">
        <v>1</v>
      </c>
      <c r="M86">
        <v>3</v>
      </c>
      <c r="N86">
        <f t="shared" si="0"/>
        <v>2</v>
      </c>
      <c r="O86">
        <f t="shared" si="1"/>
        <v>1</v>
      </c>
    </row>
    <row r="87" spans="1:15" x14ac:dyDescent="0.35">
      <c r="A87" t="s">
        <v>95</v>
      </c>
      <c r="B87" s="1">
        <v>45279</v>
      </c>
      <c r="C87" t="s">
        <v>48</v>
      </c>
      <c r="D87" s="2">
        <v>0.56000000000000005</v>
      </c>
      <c r="E87" t="s">
        <v>36</v>
      </c>
      <c r="F87" s="2">
        <v>0.44</v>
      </c>
      <c r="G87" t="s">
        <v>49</v>
      </c>
      <c r="H87">
        <v>0</v>
      </c>
      <c r="I87" t="str" cm="1">
        <f t="array" ref="I87">_xlfn.IFS(D87 &gt;= 0.85, "85 &lt;", AND(D87 &gt;=0.8, D87 &lt; 0.85), "80-85", AND(D87 &gt;= 0.7, D87 &lt; 0.8), "70-80", AND(D87 &gt;= 0.6, D87 &lt; 0.7),  "60-70", AND(D87 &gt;= 0.5, D87 &lt; 0.6), "50-60")</f>
        <v>50-60</v>
      </c>
      <c r="J87">
        <v>4</v>
      </c>
      <c r="K87">
        <v>3</v>
      </c>
      <c r="L87">
        <v>4</v>
      </c>
      <c r="M87">
        <v>9</v>
      </c>
      <c r="N87">
        <f t="shared" si="0"/>
        <v>0</v>
      </c>
      <c r="O87">
        <f t="shared" si="1"/>
        <v>6</v>
      </c>
    </row>
    <row r="88" spans="1:15" x14ac:dyDescent="0.35">
      <c r="A88" t="s">
        <v>95</v>
      </c>
      <c r="B88" s="1">
        <v>45279</v>
      </c>
      <c r="C88" t="s">
        <v>38</v>
      </c>
      <c r="D88" s="2">
        <v>0.54800000000000004</v>
      </c>
      <c r="E88" t="s">
        <v>7</v>
      </c>
      <c r="F88" s="2">
        <v>0.45200000000000001</v>
      </c>
      <c r="G88" t="s">
        <v>80</v>
      </c>
      <c r="H88">
        <v>0</v>
      </c>
      <c r="I88" t="str" cm="1">
        <f t="array" ref="I88">_xlfn.IFS(D88 &gt;= 0.85, "85 &lt;", AND(D88 &gt;=0.8, D88 &lt; 0.85), "80-85", AND(D88 &gt;= 0.7, D88 &lt; 0.8), "70-80", AND(D88 &gt;= 0.6, D88 &lt; 0.7),  "60-70", AND(D88 &gt;= 0.5, D88 &lt; 0.6), "50-60")</f>
        <v>50-60</v>
      </c>
      <c r="J88">
        <v>3</v>
      </c>
      <c r="K88">
        <v>4</v>
      </c>
      <c r="L88">
        <v>3</v>
      </c>
      <c r="M88">
        <v>4</v>
      </c>
      <c r="N88">
        <f t="shared" si="0"/>
        <v>0</v>
      </c>
      <c r="O88">
        <f t="shared" si="1"/>
        <v>0</v>
      </c>
    </row>
    <row r="89" spans="1:15" x14ac:dyDescent="0.35">
      <c r="A89" t="s">
        <v>95</v>
      </c>
      <c r="B89" s="1">
        <v>45280</v>
      </c>
      <c r="C89" t="s">
        <v>18</v>
      </c>
      <c r="D89" s="2">
        <v>0.71199999999999997</v>
      </c>
      <c r="E89" t="s">
        <v>39</v>
      </c>
      <c r="F89" s="2">
        <v>0.28799999999999998</v>
      </c>
      <c r="G89" t="s">
        <v>81</v>
      </c>
      <c r="H89">
        <v>1</v>
      </c>
      <c r="I89" t="str" cm="1">
        <f t="array" ref="I89">_xlfn.IFS(D89 &gt;= 0.85, "85 &lt;", AND(D89 &gt;=0.8, D89 &lt; 0.85), "80-85", AND(D89 &gt;= 0.7, D89 &lt; 0.8), "70-80", AND(D89 &gt;= 0.6, D89 &lt; 0.7),  "60-70", AND(D89 &gt;= 0.5, D89 &lt; 0.6), "50-60")</f>
        <v>70-80</v>
      </c>
      <c r="J89">
        <v>3</v>
      </c>
      <c r="K89">
        <v>3</v>
      </c>
      <c r="L89">
        <v>5</v>
      </c>
      <c r="M89">
        <v>2</v>
      </c>
      <c r="N89">
        <f t="shared" si="0"/>
        <v>2</v>
      </c>
      <c r="O89">
        <f t="shared" si="1"/>
        <v>1</v>
      </c>
    </row>
    <row r="90" spans="1:15" x14ac:dyDescent="0.35">
      <c r="A90" t="s">
        <v>95</v>
      </c>
      <c r="B90" s="1">
        <v>45280</v>
      </c>
      <c r="C90" t="s">
        <v>42</v>
      </c>
      <c r="D90" s="2">
        <v>0.66600000000000004</v>
      </c>
      <c r="E90" t="s">
        <v>25</v>
      </c>
      <c r="F90" s="2">
        <v>0.33400000000000002</v>
      </c>
      <c r="G90" t="s">
        <v>74</v>
      </c>
      <c r="H90">
        <v>0</v>
      </c>
      <c r="I90" t="str" cm="1">
        <f t="array" ref="I90">_xlfn.IFS(D90 &gt;= 0.85, "85 &lt;", AND(D90 &gt;=0.8, D90 &lt; 0.85), "80-85", AND(D90 &gt;= 0.7, D90 &lt; 0.8), "70-80", AND(D90 &gt;= 0.6, D90 &lt; 0.7),  "60-70", AND(D90 &gt;= 0.5, D90 &lt; 0.6), "50-60")</f>
        <v>60-70</v>
      </c>
      <c r="J90">
        <v>3</v>
      </c>
      <c r="K90">
        <v>3</v>
      </c>
      <c r="L90">
        <v>1</v>
      </c>
      <c r="M90">
        <v>2</v>
      </c>
      <c r="N90">
        <f t="shared" si="0"/>
        <v>2</v>
      </c>
      <c r="O90">
        <f t="shared" si="1"/>
        <v>1</v>
      </c>
    </row>
    <row r="91" spans="1:15" x14ac:dyDescent="0.35">
      <c r="A91" t="s">
        <v>95</v>
      </c>
      <c r="B91" s="1">
        <v>45280</v>
      </c>
      <c r="C91" t="s">
        <v>41</v>
      </c>
      <c r="D91" s="2">
        <v>0.55400000000000005</v>
      </c>
      <c r="E91" t="s">
        <v>28</v>
      </c>
      <c r="F91" s="2">
        <v>0.44600000000000001</v>
      </c>
      <c r="G91" t="s">
        <v>29</v>
      </c>
      <c r="H91">
        <v>0</v>
      </c>
      <c r="I91" t="str" cm="1">
        <f t="array" ref="I91">_xlfn.IFS(D91 &gt;= 0.85, "85 &lt;", AND(D91 &gt;=0.8, D91 &lt; 0.85), "80-85", AND(D91 &gt;= 0.7, D91 &lt; 0.8), "70-80", AND(D91 &gt;= 0.6, D91 &lt; 0.7),  "60-70", AND(D91 &gt;= 0.5, D91 &lt; 0.6), "50-60")</f>
        <v>50-60</v>
      </c>
      <c r="J91">
        <v>2</v>
      </c>
      <c r="K91">
        <v>3</v>
      </c>
      <c r="L91">
        <v>3</v>
      </c>
      <c r="M91">
        <v>2</v>
      </c>
      <c r="N91">
        <f t="shared" si="0"/>
        <v>1</v>
      </c>
      <c r="O91">
        <f t="shared" si="1"/>
        <v>1</v>
      </c>
    </row>
    <row r="92" spans="1:15" x14ac:dyDescent="0.35">
      <c r="A92" t="s">
        <v>95</v>
      </c>
      <c r="B92" s="1">
        <v>45281</v>
      </c>
      <c r="C92" t="s">
        <v>63</v>
      </c>
      <c r="D92" s="2">
        <v>0.80400000000000005</v>
      </c>
      <c r="E92" t="s">
        <v>47</v>
      </c>
      <c r="F92" s="2">
        <v>0.19600000000000001</v>
      </c>
      <c r="G92" t="s">
        <v>77</v>
      </c>
      <c r="H92">
        <v>1</v>
      </c>
      <c r="I92" t="str" cm="1">
        <f t="array" ref="I92">_xlfn.IFS(D92 &gt;= 0.85, "85 &lt;", AND(D92 &gt;=0.8, D92 &lt; 0.85), "80-85", AND(D92 &gt;= 0.7, D92 &lt; 0.8), "70-80", AND(D92 &gt;= 0.6, D92 &lt; 0.7),  "60-70", AND(D92 &gt;= 0.5, D92 &lt; 0.6), "50-60")</f>
        <v>80-85</v>
      </c>
      <c r="J92">
        <v>4</v>
      </c>
      <c r="K92">
        <v>2</v>
      </c>
      <c r="L92">
        <v>4</v>
      </c>
      <c r="M92">
        <v>3</v>
      </c>
      <c r="N92">
        <f t="shared" si="0"/>
        <v>0</v>
      </c>
      <c r="O92">
        <f t="shared" si="1"/>
        <v>1</v>
      </c>
    </row>
    <row r="93" spans="1:15" x14ac:dyDescent="0.35">
      <c r="A93" t="s">
        <v>95</v>
      </c>
      <c r="B93" s="1">
        <v>45281</v>
      </c>
      <c r="C93" t="s">
        <v>35</v>
      </c>
      <c r="D93" s="2">
        <v>0.75</v>
      </c>
      <c r="E93" t="s">
        <v>15</v>
      </c>
      <c r="F93" s="2">
        <v>0.25</v>
      </c>
      <c r="G93" t="s">
        <v>90</v>
      </c>
      <c r="H93">
        <v>0</v>
      </c>
      <c r="I93" t="str" cm="1">
        <f t="array" ref="I93">_xlfn.IFS(D93 &gt;= 0.85, "85 &lt;", AND(D93 &gt;=0.8, D93 &lt; 0.85), "80-85", AND(D93 &gt;= 0.7, D93 &lt; 0.8), "70-80", AND(D93 &gt;= 0.6, D93 &lt; 0.7),  "60-70", AND(D93 &gt;= 0.5, D93 &lt; 0.6), "50-60")</f>
        <v>70-80</v>
      </c>
      <c r="J93">
        <v>4</v>
      </c>
      <c r="K93">
        <v>3</v>
      </c>
      <c r="L93">
        <v>1</v>
      </c>
      <c r="M93">
        <v>4</v>
      </c>
      <c r="N93">
        <f t="shared" si="0"/>
        <v>3</v>
      </c>
      <c r="O93">
        <f t="shared" si="1"/>
        <v>1</v>
      </c>
    </row>
    <row r="94" spans="1:15" x14ac:dyDescent="0.35">
      <c r="A94" t="s">
        <v>95</v>
      </c>
      <c r="B94" s="1">
        <v>45281</v>
      </c>
      <c r="C94" t="s">
        <v>7</v>
      </c>
      <c r="D94" s="2">
        <v>0.72</v>
      </c>
      <c r="E94" t="s">
        <v>61</v>
      </c>
      <c r="F94" s="2">
        <v>0.28000000000000003</v>
      </c>
      <c r="G94" t="s">
        <v>67</v>
      </c>
      <c r="H94">
        <v>1</v>
      </c>
      <c r="I94" t="str" cm="1">
        <f t="array" ref="I94">_xlfn.IFS(D94 &gt;= 0.85, "85 &lt;", AND(D94 &gt;=0.8, D94 &lt; 0.85), "80-85", AND(D94 &gt;= 0.7, D94 &lt; 0.8), "70-80", AND(D94 &gt;= 0.6, D94 &lt; 0.7),  "60-70", AND(D94 &gt;= 0.5, D94 &lt; 0.6), "50-60")</f>
        <v>70-80</v>
      </c>
      <c r="J94">
        <v>2</v>
      </c>
      <c r="K94">
        <v>4</v>
      </c>
      <c r="L94">
        <v>5</v>
      </c>
      <c r="M94">
        <v>2</v>
      </c>
      <c r="N94">
        <f t="shared" si="0"/>
        <v>3</v>
      </c>
      <c r="O94">
        <f t="shared" si="1"/>
        <v>2</v>
      </c>
    </row>
    <row r="95" spans="1:15" x14ac:dyDescent="0.35">
      <c r="A95" t="s">
        <v>95</v>
      </c>
      <c r="B95" s="1">
        <v>45281</v>
      </c>
      <c r="C95" t="s">
        <v>33</v>
      </c>
      <c r="D95" s="2">
        <v>0.71599999999999997</v>
      </c>
      <c r="E95" t="s">
        <v>19</v>
      </c>
      <c r="F95" s="2">
        <v>0.28399999999999997</v>
      </c>
      <c r="G95" t="s">
        <v>20</v>
      </c>
      <c r="H95">
        <v>1</v>
      </c>
      <c r="I95" t="str" cm="1">
        <f t="array" ref="I95">_xlfn.IFS(D95 &gt;= 0.85, "85 &lt;", AND(D95 &gt;=0.8, D95 &lt; 0.85), "80-85", AND(D95 &gt;= 0.7, D95 &lt; 0.8), "70-80", AND(D95 &gt;= 0.6, D95 &lt; 0.7),  "60-70", AND(D95 &gt;= 0.5, D95 &lt; 0.6), "50-60")</f>
        <v>70-80</v>
      </c>
      <c r="J95">
        <v>3</v>
      </c>
      <c r="K95">
        <v>4</v>
      </c>
      <c r="L95">
        <v>3</v>
      </c>
      <c r="M95">
        <v>0</v>
      </c>
      <c r="N95">
        <f t="shared" si="0"/>
        <v>0</v>
      </c>
      <c r="O95">
        <f t="shared" si="1"/>
        <v>4</v>
      </c>
    </row>
    <row r="96" spans="1:15" x14ac:dyDescent="0.35">
      <c r="A96" t="s">
        <v>95</v>
      </c>
      <c r="B96" s="1">
        <v>45281</v>
      </c>
      <c r="C96" t="s">
        <v>9</v>
      </c>
      <c r="D96" s="2">
        <v>0.70799999999999996</v>
      </c>
      <c r="E96" t="s">
        <v>38</v>
      </c>
      <c r="F96" s="2">
        <v>0.29199999999999998</v>
      </c>
      <c r="G96" t="s">
        <v>11</v>
      </c>
      <c r="H96">
        <v>1</v>
      </c>
      <c r="I96" t="str" cm="1">
        <f t="array" ref="I96">_xlfn.IFS(D96 &gt;= 0.85, "85 &lt;", AND(D96 &gt;=0.8, D96 &lt; 0.85), "80-85", AND(D96 &gt;= 0.7, D96 &lt; 0.8), "70-80", AND(D96 &gt;= 0.6, D96 &lt; 0.7),  "60-70", AND(D96 &gt;= 0.5, D96 &lt; 0.6), "50-60")</f>
        <v>70-80</v>
      </c>
      <c r="J96">
        <v>4</v>
      </c>
      <c r="K96">
        <v>3</v>
      </c>
      <c r="L96">
        <v>6</v>
      </c>
      <c r="M96">
        <v>4</v>
      </c>
      <c r="N96">
        <f t="shared" si="0"/>
        <v>2</v>
      </c>
      <c r="O96">
        <f t="shared" si="1"/>
        <v>1</v>
      </c>
    </row>
    <row r="97" spans="1:15" x14ac:dyDescent="0.35">
      <c r="A97" t="s">
        <v>95</v>
      </c>
      <c r="B97" s="1">
        <v>45281</v>
      </c>
      <c r="C97" t="s">
        <v>30</v>
      </c>
      <c r="D97" s="2">
        <v>0.66800000000000004</v>
      </c>
      <c r="E97" t="s">
        <v>44</v>
      </c>
      <c r="F97" s="2">
        <v>0.33200000000000002</v>
      </c>
      <c r="G97" t="s">
        <v>32</v>
      </c>
      <c r="H97">
        <v>1</v>
      </c>
      <c r="I97" t="str" cm="1">
        <f t="array" ref="I97">_xlfn.IFS(D97 &gt;= 0.85, "85 &lt;", AND(D97 &gt;=0.8, D97 &lt; 0.85), "80-85", AND(D97 &gt;= 0.7, D97 &lt; 0.8), "70-80", AND(D97 &gt;= 0.6, D97 &lt; 0.7),  "60-70", AND(D97 &gt;= 0.5, D97 &lt; 0.6), "50-60")</f>
        <v>60-70</v>
      </c>
      <c r="J97">
        <v>4</v>
      </c>
      <c r="K97">
        <v>3</v>
      </c>
      <c r="L97">
        <v>4</v>
      </c>
      <c r="M97">
        <v>3</v>
      </c>
      <c r="N97">
        <f t="shared" si="0"/>
        <v>0</v>
      </c>
      <c r="O97">
        <f t="shared" si="1"/>
        <v>0</v>
      </c>
    </row>
    <row r="98" spans="1:15" x14ac:dyDescent="0.35">
      <c r="A98" t="s">
        <v>95</v>
      </c>
      <c r="B98" s="1">
        <v>45281</v>
      </c>
      <c r="C98" t="s">
        <v>24</v>
      </c>
      <c r="D98" s="2">
        <v>0.63400000000000001</v>
      </c>
      <c r="E98" t="s">
        <v>31</v>
      </c>
      <c r="F98" s="2">
        <v>0.36599999999999999</v>
      </c>
      <c r="G98" t="s">
        <v>89</v>
      </c>
      <c r="H98">
        <v>1</v>
      </c>
      <c r="I98" t="str" cm="1">
        <f t="array" ref="I98">_xlfn.IFS(D98 &gt;= 0.85, "85 &lt;", AND(D98 &gt;=0.8, D98 &lt; 0.85), "80-85", AND(D98 &gt;= 0.7, D98 &lt; 0.8), "70-80", AND(D98 &gt;= 0.6, D98 &lt; 0.7),  "60-70", AND(D98 &gt;= 0.5, D98 &lt; 0.6), "50-60")</f>
        <v>60-70</v>
      </c>
      <c r="J98">
        <v>3</v>
      </c>
      <c r="K98">
        <v>3</v>
      </c>
      <c r="L98">
        <v>5</v>
      </c>
      <c r="M98">
        <v>4</v>
      </c>
      <c r="N98">
        <f t="shared" si="0"/>
        <v>2</v>
      </c>
      <c r="O98">
        <f t="shared" si="1"/>
        <v>1</v>
      </c>
    </row>
    <row r="99" spans="1:15" x14ac:dyDescent="0.35">
      <c r="A99" t="s">
        <v>95</v>
      </c>
      <c r="B99" s="1">
        <v>45281</v>
      </c>
      <c r="C99" t="s">
        <v>21</v>
      </c>
      <c r="D99" s="2">
        <v>0.63</v>
      </c>
      <c r="E99" t="s">
        <v>48</v>
      </c>
      <c r="F99" s="2">
        <v>0.37</v>
      </c>
      <c r="G99" t="s">
        <v>49</v>
      </c>
      <c r="H99">
        <v>0</v>
      </c>
      <c r="I99" t="str" cm="1">
        <f t="array" ref="I99">_xlfn.IFS(D99 &gt;= 0.85, "85 &lt;", AND(D99 &gt;=0.8, D99 &lt; 0.85), "80-85", AND(D99 &gt;= 0.7, D99 &lt; 0.8), "70-80", AND(D99 &gt;= 0.6, D99 &lt; 0.7),  "60-70", AND(D99 &gt;= 0.5, D99 &lt; 0.6), "50-60")</f>
        <v>60-70</v>
      </c>
      <c r="J99">
        <v>3</v>
      </c>
      <c r="K99">
        <v>4</v>
      </c>
      <c r="L99">
        <v>3</v>
      </c>
      <c r="M99">
        <v>9</v>
      </c>
      <c r="N99">
        <f t="shared" si="0"/>
        <v>0</v>
      </c>
      <c r="O99">
        <f t="shared" si="1"/>
        <v>5</v>
      </c>
    </row>
    <row r="100" spans="1:15" x14ac:dyDescent="0.35">
      <c r="A100" t="s">
        <v>95</v>
      </c>
      <c r="B100" s="1">
        <v>45281</v>
      </c>
      <c r="C100" t="s">
        <v>28</v>
      </c>
      <c r="D100" s="2">
        <v>0.622</v>
      </c>
      <c r="E100" t="s">
        <v>36</v>
      </c>
      <c r="F100" s="2">
        <v>0.378</v>
      </c>
      <c r="G100" t="s">
        <v>37</v>
      </c>
      <c r="H100">
        <v>1</v>
      </c>
      <c r="I100" t="str" cm="1">
        <f t="array" ref="I100">_xlfn.IFS(D100 &gt;= 0.85, "85 &lt;", AND(D100 &gt;=0.8, D100 &lt; 0.85), "80-85", AND(D100 &gt;= 0.7, D100 &lt; 0.8), "70-80", AND(D100 &gt;= 0.6, D100 &lt; 0.7),  "60-70", AND(D100 &gt;= 0.5, D100 &lt; 0.6), "50-60")</f>
        <v>60-70</v>
      </c>
      <c r="J100">
        <v>3</v>
      </c>
      <c r="K100">
        <v>4</v>
      </c>
      <c r="L100">
        <v>3</v>
      </c>
      <c r="M100">
        <v>2</v>
      </c>
      <c r="N100">
        <f t="shared" si="0"/>
        <v>0</v>
      </c>
      <c r="O100">
        <f t="shared" si="1"/>
        <v>2</v>
      </c>
    </row>
    <row r="101" spans="1:15" x14ac:dyDescent="0.35">
      <c r="A101" t="s">
        <v>95</v>
      </c>
      <c r="B101" s="1">
        <v>45281</v>
      </c>
      <c r="C101" t="s">
        <v>12</v>
      </c>
      <c r="D101" s="2">
        <v>0.52</v>
      </c>
      <c r="E101" t="s">
        <v>13</v>
      </c>
      <c r="F101" s="2">
        <v>0.48</v>
      </c>
      <c r="G101" t="s">
        <v>73</v>
      </c>
      <c r="H101">
        <v>1</v>
      </c>
      <c r="I101" t="str" cm="1">
        <f t="array" ref="I101">_xlfn.IFS(D101 &gt;= 0.85, "85 &lt;", AND(D101 &gt;=0.8, D101 &lt; 0.85), "80-85", AND(D101 &gt;= 0.7, D101 &lt; 0.8), "70-80", AND(D101 &gt;= 0.6, D101 &lt; 0.7),  "60-70", AND(D101 &gt;= 0.5, D101 &lt; 0.6), "50-60")</f>
        <v>50-60</v>
      </c>
      <c r="J101">
        <v>3</v>
      </c>
      <c r="K101">
        <v>4</v>
      </c>
      <c r="L101">
        <v>6</v>
      </c>
      <c r="M101">
        <v>3</v>
      </c>
      <c r="N101">
        <f t="shared" si="0"/>
        <v>3</v>
      </c>
      <c r="O101">
        <f t="shared" si="1"/>
        <v>1</v>
      </c>
    </row>
    <row r="102" spans="1:15" x14ac:dyDescent="0.35">
      <c r="A102" t="s">
        <v>95</v>
      </c>
      <c r="B102" s="1">
        <v>45281</v>
      </c>
      <c r="C102" t="s">
        <v>10</v>
      </c>
      <c r="D102" s="2">
        <v>0.51800000000000002</v>
      </c>
      <c r="E102" t="s">
        <v>22</v>
      </c>
      <c r="F102" s="2">
        <v>0.48199999999999998</v>
      </c>
      <c r="G102" t="s">
        <v>78</v>
      </c>
      <c r="H102">
        <v>0</v>
      </c>
      <c r="I102" t="str" cm="1">
        <f t="array" ref="I102">_xlfn.IFS(D102 &gt;= 0.85, "85 &lt;", AND(D102 &gt;=0.8, D102 &lt; 0.85), "80-85", AND(D102 &gt;= 0.7, D102 &lt; 0.8), "70-80", AND(D102 &gt;= 0.6, D102 &lt; 0.7),  "60-70", AND(D102 &gt;= 0.5, D102 &lt; 0.6), "50-60")</f>
        <v>50-60</v>
      </c>
      <c r="J102">
        <v>3</v>
      </c>
      <c r="K102">
        <v>3</v>
      </c>
      <c r="L102">
        <v>2</v>
      </c>
      <c r="M102">
        <v>4</v>
      </c>
      <c r="N102">
        <f t="shared" si="0"/>
        <v>1</v>
      </c>
      <c r="O102">
        <f t="shared" si="1"/>
        <v>1</v>
      </c>
    </row>
    <row r="103" spans="1:15" x14ac:dyDescent="0.35">
      <c r="A103" t="s">
        <v>95</v>
      </c>
      <c r="B103" s="1">
        <v>45281</v>
      </c>
      <c r="C103" t="s">
        <v>71</v>
      </c>
      <c r="D103" s="2">
        <v>0.51400000000000001</v>
      </c>
      <c r="E103" t="s">
        <v>45</v>
      </c>
      <c r="F103" s="2">
        <v>0.48599999999999999</v>
      </c>
      <c r="G103" t="s">
        <v>72</v>
      </c>
      <c r="H103">
        <v>1</v>
      </c>
      <c r="I103" t="str" cm="1">
        <f t="array" ref="I103">_xlfn.IFS(D103 &gt;= 0.85, "85 &lt;", AND(D103 &gt;=0.8, D103 &lt; 0.85), "80-85", AND(D103 &gt;= 0.7, D103 &lt; 0.8), "70-80", AND(D103 &gt;= 0.6, D103 &lt; 0.7),  "60-70", AND(D103 &gt;= 0.5, D103 &lt; 0.6), "50-60")</f>
        <v>50-60</v>
      </c>
      <c r="J103">
        <v>3</v>
      </c>
      <c r="K103">
        <v>3</v>
      </c>
      <c r="L103">
        <v>2</v>
      </c>
      <c r="M103">
        <v>1</v>
      </c>
      <c r="N103">
        <f t="shared" si="0"/>
        <v>1</v>
      </c>
      <c r="O103">
        <f t="shared" si="1"/>
        <v>2</v>
      </c>
    </row>
    <row r="104" spans="1:15" x14ac:dyDescent="0.35">
      <c r="A104" t="s">
        <v>95</v>
      </c>
      <c r="B104" s="1">
        <v>45282</v>
      </c>
      <c r="C104" t="s">
        <v>47</v>
      </c>
      <c r="D104" s="2">
        <v>0.748</v>
      </c>
      <c r="E104" t="s">
        <v>16</v>
      </c>
      <c r="F104" s="2">
        <v>0.252</v>
      </c>
      <c r="G104" t="s">
        <v>17</v>
      </c>
      <c r="H104">
        <v>1</v>
      </c>
      <c r="I104" t="str" cm="1">
        <f t="array" ref="I104">_xlfn.IFS(D104 &gt;= 0.85, "85 &lt;", AND(D104 &gt;=0.8, D104 &lt; 0.85), "80-85", AND(D104 &gt;= 0.7, D104 &lt; 0.8), "70-80", AND(D104 &gt;= 0.6, D104 &lt; 0.7),  "60-70", AND(D104 &gt;= 0.5, D104 &lt; 0.6), "50-60")</f>
        <v>70-80</v>
      </c>
      <c r="J104">
        <v>2</v>
      </c>
      <c r="K104">
        <v>4</v>
      </c>
      <c r="L104">
        <v>5</v>
      </c>
      <c r="M104">
        <v>2</v>
      </c>
      <c r="N104">
        <f t="shared" si="0"/>
        <v>3</v>
      </c>
      <c r="O104">
        <f t="shared" si="1"/>
        <v>2</v>
      </c>
    </row>
    <row r="105" spans="1:15" x14ac:dyDescent="0.35">
      <c r="A105" t="s">
        <v>95</v>
      </c>
      <c r="B105" s="1">
        <v>45282</v>
      </c>
      <c r="C105" t="s">
        <v>27</v>
      </c>
      <c r="D105" s="2">
        <v>0.66200000000000003</v>
      </c>
      <c r="E105" t="s">
        <v>12</v>
      </c>
      <c r="F105" s="2">
        <v>0.33800000000000002</v>
      </c>
      <c r="G105" t="s">
        <v>65</v>
      </c>
      <c r="H105">
        <v>0</v>
      </c>
      <c r="I105" t="str" cm="1">
        <f t="array" ref="I105">_xlfn.IFS(D105 &gt;= 0.85, "85 &lt;", AND(D105 &gt;=0.8, D105 &lt; 0.85), "80-85", AND(D105 &gt;= 0.7, D105 &lt; 0.8), "70-80", AND(D105 &gt;= 0.6, D105 &lt; 0.7),  "60-70", AND(D105 &gt;= 0.5, D105 &lt; 0.6), "50-60")</f>
        <v>60-70</v>
      </c>
      <c r="J105">
        <v>4</v>
      </c>
      <c r="K105">
        <v>3</v>
      </c>
      <c r="L105">
        <v>3</v>
      </c>
      <c r="M105">
        <v>4</v>
      </c>
      <c r="N105">
        <f t="shared" ref="N105:N135" si="2">ABS(J105-L105)</f>
        <v>1</v>
      </c>
      <c r="O105">
        <f t="shared" ref="O105:O135" si="3">ABS(K105-M105)</f>
        <v>1</v>
      </c>
    </row>
    <row r="106" spans="1:15" x14ac:dyDescent="0.35">
      <c r="A106" t="s">
        <v>95</v>
      </c>
      <c r="B106" s="1">
        <v>45282</v>
      </c>
      <c r="C106" t="s">
        <v>18</v>
      </c>
      <c r="D106" s="2">
        <v>0.56999999999999995</v>
      </c>
      <c r="E106" t="s">
        <v>6</v>
      </c>
      <c r="F106" s="2">
        <v>0.43</v>
      </c>
      <c r="G106" t="s">
        <v>81</v>
      </c>
      <c r="H106">
        <v>1</v>
      </c>
      <c r="I106" t="str" cm="1">
        <f t="array" ref="I106">_xlfn.IFS(D106 &gt;= 0.85, "85 &lt;", AND(D106 &gt;=0.8, D106 &lt; 0.85), "80-85", AND(D106 &gt;= 0.7, D106 &lt; 0.8), "70-80", AND(D106 &gt;= 0.6, D106 &lt; 0.7),  "60-70", AND(D106 &gt;= 0.5, D106 &lt; 0.6), "50-60")</f>
        <v>50-60</v>
      </c>
      <c r="J106">
        <v>3</v>
      </c>
      <c r="K106">
        <v>3</v>
      </c>
      <c r="L106">
        <v>5</v>
      </c>
      <c r="M106">
        <v>1</v>
      </c>
      <c r="N106">
        <f t="shared" si="2"/>
        <v>2</v>
      </c>
      <c r="O106">
        <f t="shared" si="3"/>
        <v>2</v>
      </c>
    </row>
    <row r="107" spans="1:15" x14ac:dyDescent="0.35">
      <c r="A107" t="s">
        <v>95</v>
      </c>
      <c r="B107" s="1">
        <v>45282</v>
      </c>
      <c r="C107" t="s">
        <v>39</v>
      </c>
      <c r="D107" s="2">
        <v>0.51400000000000001</v>
      </c>
      <c r="E107" t="s">
        <v>10</v>
      </c>
      <c r="F107" s="2">
        <v>0.48599999999999999</v>
      </c>
      <c r="G107" t="s">
        <v>40</v>
      </c>
      <c r="H107">
        <v>1</v>
      </c>
      <c r="I107" t="str" cm="1">
        <f t="array" ref="I107">_xlfn.IFS(D107 &gt;= 0.85, "85 &lt;", AND(D107 &gt;=0.8, D107 &lt; 0.85), "80-85", AND(D107 &gt;= 0.7, D107 &lt; 0.8), "70-80", AND(D107 &gt;= 0.6, D107 &lt; 0.7),  "60-70", AND(D107 &gt;= 0.5, D107 &lt; 0.6), "50-60")</f>
        <v>50-60</v>
      </c>
      <c r="J107">
        <v>4</v>
      </c>
      <c r="K107">
        <v>2</v>
      </c>
      <c r="L107">
        <v>7</v>
      </c>
      <c r="M107">
        <v>6</v>
      </c>
      <c r="N107">
        <f t="shared" si="2"/>
        <v>3</v>
      </c>
      <c r="O107">
        <f t="shared" si="3"/>
        <v>4</v>
      </c>
    </row>
    <row r="108" spans="1:15" x14ac:dyDescent="0.35">
      <c r="A108" t="s">
        <v>96</v>
      </c>
      <c r="B108" s="1">
        <v>45283</v>
      </c>
      <c r="C108" t="s">
        <v>44</v>
      </c>
      <c r="D108" s="2">
        <v>0.75800000000000001</v>
      </c>
      <c r="E108" t="s">
        <v>61</v>
      </c>
      <c r="F108" s="2">
        <v>0.24199999999999999</v>
      </c>
      <c r="G108" t="s">
        <v>46</v>
      </c>
      <c r="H108">
        <v>1</v>
      </c>
      <c r="I108" t="str" cm="1">
        <f t="array" ref="I108">_xlfn.IFS(D108 &gt;= 0.85, "85 &lt;", AND(D108 &gt;=0.8, D108 &lt; 0.85), "80-85", AND(D108 &gt;= 0.7, D108 &lt; 0.8), "70-80", AND(D108 &gt;= 0.6, D108 &lt; 0.7),  "60-70", AND(D108 &gt;= 0.5, D108 &lt; 0.6), "50-60")</f>
        <v>70-80</v>
      </c>
      <c r="J108">
        <v>5</v>
      </c>
      <c r="K108">
        <v>2</v>
      </c>
      <c r="L108">
        <v>7</v>
      </c>
      <c r="M108">
        <v>4</v>
      </c>
      <c r="N108">
        <f t="shared" si="2"/>
        <v>2</v>
      </c>
      <c r="O108">
        <f t="shared" si="3"/>
        <v>2</v>
      </c>
    </row>
    <row r="109" spans="1:15" x14ac:dyDescent="0.35">
      <c r="A109" t="s">
        <v>96</v>
      </c>
      <c r="B109" s="1">
        <v>45283</v>
      </c>
      <c r="C109" t="s">
        <v>9</v>
      </c>
      <c r="D109" s="2">
        <v>0.752</v>
      </c>
      <c r="E109" t="s">
        <v>7</v>
      </c>
      <c r="F109" s="2">
        <v>0.248</v>
      </c>
      <c r="G109" t="s">
        <v>11</v>
      </c>
      <c r="H109">
        <v>1</v>
      </c>
      <c r="I109" t="str" cm="1">
        <f t="array" ref="I109">_xlfn.IFS(D109 &gt;= 0.85, "85 &lt;", AND(D109 &gt;=0.8, D109 &lt; 0.85), "80-85", AND(D109 &gt;= 0.7, D109 &lt; 0.8), "70-80", AND(D109 &gt;= 0.6, D109 &lt; 0.7),  "60-70", AND(D109 &gt;= 0.5, D109 &lt; 0.6), "50-60")</f>
        <v>70-80</v>
      </c>
      <c r="J109">
        <v>4</v>
      </c>
      <c r="K109">
        <v>3</v>
      </c>
      <c r="L109">
        <v>4</v>
      </c>
      <c r="M109">
        <v>1</v>
      </c>
      <c r="N109">
        <f t="shared" si="2"/>
        <v>0</v>
      </c>
      <c r="O109">
        <f t="shared" si="3"/>
        <v>2</v>
      </c>
    </row>
    <row r="110" spans="1:15" x14ac:dyDescent="0.35">
      <c r="A110" t="s">
        <v>96</v>
      </c>
      <c r="B110" s="1">
        <v>45283</v>
      </c>
      <c r="C110" t="s">
        <v>25</v>
      </c>
      <c r="D110" s="2">
        <v>0.70599999999999996</v>
      </c>
      <c r="E110" t="s">
        <v>19</v>
      </c>
      <c r="F110" s="2">
        <v>0.29399999999999998</v>
      </c>
      <c r="G110" t="s">
        <v>20</v>
      </c>
      <c r="H110">
        <v>1</v>
      </c>
      <c r="I110" t="str" cm="1">
        <f t="array" ref="I110">_xlfn.IFS(D110 &gt;= 0.85, "85 &lt;", AND(D110 &gt;=0.8, D110 &lt; 0.85), "80-85", AND(D110 &gt;= 0.7, D110 &lt; 0.8), "70-80", AND(D110 &gt;= 0.6, D110 &lt; 0.7),  "60-70", AND(D110 &gt;= 0.5, D110 &lt; 0.6), "50-60")</f>
        <v>70-80</v>
      </c>
      <c r="J110">
        <v>3</v>
      </c>
      <c r="K110">
        <v>4</v>
      </c>
      <c r="L110">
        <v>3</v>
      </c>
      <c r="M110">
        <v>2</v>
      </c>
      <c r="N110">
        <f t="shared" si="2"/>
        <v>0</v>
      </c>
      <c r="O110">
        <f t="shared" si="3"/>
        <v>2</v>
      </c>
    </row>
    <row r="111" spans="1:15" x14ac:dyDescent="0.35">
      <c r="A111" t="s">
        <v>96</v>
      </c>
      <c r="B111" s="1">
        <v>45283</v>
      </c>
      <c r="C111" t="s">
        <v>45</v>
      </c>
      <c r="D111" s="2">
        <v>0.67</v>
      </c>
      <c r="E111" t="s">
        <v>41</v>
      </c>
      <c r="F111" s="2">
        <v>0.33</v>
      </c>
      <c r="G111" t="s">
        <v>79</v>
      </c>
      <c r="H111">
        <v>0</v>
      </c>
      <c r="I111" t="str" cm="1">
        <f t="array" ref="I111">_xlfn.IFS(D111 &gt;= 0.85, "85 &lt;", AND(D111 &gt;=0.8, D111 &lt; 0.85), "80-85", AND(D111 &gt;= 0.7, D111 &lt; 0.8), "70-80", AND(D111 &gt;= 0.6, D111 &lt; 0.7),  "60-70", AND(D111 &gt;= 0.5, D111 &lt; 0.6), "50-60")</f>
        <v>60-70</v>
      </c>
      <c r="J111">
        <v>3</v>
      </c>
      <c r="K111">
        <v>3</v>
      </c>
      <c r="L111">
        <v>4</v>
      </c>
      <c r="M111">
        <v>5</v>
      </c>
      <c r="N111">
        <f t="shared" si="2"/>
        <v>1</v>
      </c>
      <c r="O111">
        <f t="shared" si="3"/>
        <v>2</v>
      </c>
    </row>
    <row r="112" spans="1:15" x14ac:dyDescent="0.35">
      <c r="A112" t="s">
        <v>96</v>
      </c>
      <c r="B112" s="1">
        <v>45283</v>
      </c>
      <c r="C112" t="s">
        <v>15</v>
      </c>
      <c r="D112" s="2">
        <v>0.65200000000000002</v>
      </c>
      <c r="E112" t="s">
        <v>16</v>
      </c>
      <c r="F112" s="2">
        <v>0.34799999999999998</v>
      </c>
      <c r="G112" t="s">
        <v>70</v>
      </c>
      <c r="H112">
        <v>1</v>
      </c>
      <c r="I112" t="str" cm="1">
        <f t="array" ref="I112">_xlfn.IFS(D112 &gt;= 0.85, "85 &lt;", AND(D112 &gt;=0.8, D112 &lt; 0.85), "80-85", AND(D112 &gt;= 0.7, D112 &lt; 0.8), "70-80", AND(D112 &gt;= 0.6, D112 &lt; 0.7),  "60-70", AND(D112 &gt;= 0.5, D112 &lt; 0.6), "50-60")</f>
        <v>60-70</v>
      </c>
      <c r="J112">
        <v>4</v>
      </c>
      <c r="K112">
        <v>3</v>
      </c>
      <c r="L112">
        <v>7</v>
      </c>
      <c r="M112">
        <v>5</v>
      </c>
      <c r="N112">
        <f t="shared" si="2"/>
        <v>3</v>
      </c>
      <c r="O112">
        <f t="shared" si="3"/>
        <v>2</v>
      </c>
    </row>
    <row r="113" spans="1:15" x14ac:dyDescent="0.35">
      <c r="A113" t="s">
        <v>96</v>
      </c>
      <c r="B113" s="1">
        <v>45283</v>
      </c>
      <c r="C113" t="s">
        <v>35</v>
      </c>
      <c r="D113" s="2">
        <v>0.63600000000000001</v>
      </c>
      <c r="E113" t="s">
        <v>31</v>
      </c>
      <c r="F113" s="2">
        <v>0.36399999999999999</v>
      </c>
      <c r="G113" t="s">
        <v>90</v>
      </c>
      <c r="H113">
        <v>1</v>
      </c>
      <c r="I113" t="str" cm="1">
        <f t="array" ref="I113">_xlfn.IFS(D113 &gt;= 0.85, "85 &lt;", AND(D113 &gt;=0.8, D113 &lt; 0.85), "80-85", AND(D113 &gt;= 0.7, D113 &lt; 0.8), "70-80", AND(D113 &gt;= 0.6, D113 &lt; 0.7),  "60-70", AND(D113 &gt;= 0.5, D113 &lt; 0.6), "50-60")</f>
        <v>60-70</v>
      </c>
      <c r="J113">
        <v>4</v>
      </c>
      <c r="K113">
        <v>3</v>
      </c>
      <c r="L113">
        <v>4</v>
      </c>
      <c r="M113">
        <v>2</v>
      </c>
      <c r="N113">
        <f t="shared" si="2"/>
        <v>0</v>
      </c>
      <c r="O113">
        <f t="shared" si="3"/>
        <v>1</v>
      </c>
    </row>
    <row r="114" spans="1:15" x14ac:dyDescent="0.35">
      <c r="A114" t="s">
        <v>96</v>
      </c>
      <c r="B114" s="1">
        <v>45283</v>
      </c>
      <c r="C114" t="s">
        <v>27</v>
      </c>
      <c r="D114" s="2">
        <v>0.63</v>
      </c>
      <c r="E114" t="s">
        <v>48</v>
      </c>
      <c r="F114" s="2">
        <v>0.37</v>
      </c>
      <c r="G114" t="s">
        <v>65</v>
      </c>
      <c r="H114">
        <v>1</v>
      </c>
      <c r="I114" t="str" cm="1">
        <f t="array" ref="I114">_xlfn.IFS(D114 &gt;= 0.85, "85 &lt;", AND(D114 &gt;=0.8, D114 &lt; 0.85), "80-85", AND(D114 &gt;= 0.7, D114 &lt; 0.8), "70-80", AND(D114 &gt;= 0.6, D114 &lt; 0.7),  "60-70", AND(D114 &gt;= 0.5, D114 &lt; 0.6), "50-60")</f>
        <v>60-70</v>
      </c>
      <c r="J114">
        <v>4</v>
      </c>
      <c r="K114">
        <v>3</v>
      </c>
      <c r="L114">
        <v>4</v>
      </c>
      <c r="M114">
        <v>3</v>
      </c>
      <c r="N114">
        <f t="shared" si="2"/>
        <v>0</v>
      </c>
      <c r="O114">
        <f t="shared" si="3"/>
        <v>0</v>
      </c>
    </row>
    <row r="115" spans="1:15" x14ac:dyDescent="0.35">
      <c r="A115" t="s">
        <v>96</v>
      </c>
      <c r="B115" s="1">
        <v>45283</v>
      </c>
      <c r="C115" t="s">
        <v>42</v>
      </c>
      <c r="D115" s="2">
        <v>0.62</v>
      </c>
      <c r="E115" t="s">
        <v>33</v>
      </c>
      <c r="F115" s="2">
        <v>0.38</v>
      </c>
      <c r="G115" t="s">
        <v>74</v>
      </c>
      <c r="H115">
        <v>1</v>
      </c>
      <c r="I115" t="str" cm="1">
        <f t="array" ref="I115">_xlfn.IFS(D115 &gt;= 0.85, "85 &lt;", AND(D115 &gt;=0.8, D115 &lt; 0.85), "80-85", AND(D115 &gt;= 0.7, D115 &lt; 0.8), "70-80", AND(D115 &gt;= 0.6, D115 &lt; 0.7),  "60-70", AND(D115 &gt;= 0.5, D115 &lt; 0.6), "50-60")</f>
        <v>60-70</v>
      </c>
      <c r="J115">
        <v>3</v>
      </c>
      <c r="K115">
        <v>4</v>
      </c>
      <c r="L115">
        <v>5</v>
      </c>
      <c r="M115">
        <v>3</v>
      </c>
      <c r="N115">
        <f t="shared" si="2"/>
        <v>2</v>
      </c>
      <c r="O115">
        <f t="shared" si="3"/>
        <v>1</v>
      </c>
    </row>
    <row r="116" spans="1:15" x14ac:dyDescent="0.35">
      <c r="A116" t="s">
        <v>96</v>
      </c>
      <c r="B116" s="1">
        <v>45283</v>
      </c>
      <c r="C116" t="s">
        <v>63</v>
      </c>
      <c r="D116" s="2">
        <v>0.60599999999999998</v>
      </c>
      <c r="E116" t="s">
        <v>6</v>
      </c>
      <c r="F116" s="2">
        <v>0.39400000000000002</v>
      </c>
      <c r="G116" t="s">
        <v>77</v>
      </c>
      <c r="H116">
        <v>1</v>
      </c>
      <c r="I116" t="str" cm="1">
        <f t="array" ref="I116">_xlfn.IFS(D116 &gt;= 0.85, "85 &lt;", AND(D116 &gt;=0.8, D116 &lt; 0.85), "80-85", AND(D116 &gt;= 0.7, D116 &lt; 0.8), "70-80", AND(D116 &gt;= 0.6, D116 &lt; 0.7),  "60-70", AND(D116 &gt;= 0.5, D116 &lt; 0.6), "50-60")</f>
        <v>60-70</v>
      </c>
      <c r="J116">
        <v>3</v>
      </c>
      <c r="K116">
        <v>3</v>
      </c>
      <c r="L116">
        <v>3</v>
      </c>
      <c r="M116">
        <v>2</v>
      </c>
      <c r="N116">
        <f t="shared" si="2"/>
        <v>0</v>
      </c>
      <c r="O116">
        <f t="shared" si="3"/>
        <v>1</v>
      </c>
    </row>
    <row r="117" spans="1:15" x14ac:dyDescent="0.35">
      <c r="A117" t="s">
        <v>96</v>
      </c>
      <c r="B117" s="1">
        <v>45283</v>
      </c>
      <c r="C117" t="s">
        <v>21</v>
      </c>
      <c r="D117" s="2">
        <v>0.60399999999999998</v>
      </c>
      <c r="E117" t="s">
        <v>36</v>
      </c>
      <c r="F117" s="2">
        <v>0.39600000000000002</v>
      </c>
      <c r="G117" t="s">
        <v>37</v>
      </c>
      <c r="H117">
        <v>1</v>
      </c>
      <c r="I117" t="str" cm="1">
        <f t="array" ref="I117">_xlfn.IFS(D117 &gt;= 0.85, "85 &lt;", AND(D117 &gt;=0.8, D117 &lt; 0.85), "80-85", AND(D117 &gt;= 0.7, D117 &lt; 0.8), "70-80", AND(D117 &gt;= 0.6, D117 &lt; 0.7),  "60-70", AND(D117 &gt;= 0.5, D117 &lt; 0.6), "50-60")</f>
        <v>60-70</v>
      </c>
      <c r="J117">
        <v>3</v>
      </c>
      <c r="K117">
        <v>4</v>
      </c>
      <c r="L117">
        <v>4</v>
      </c>
      <c r="M117">
        <v>1</v>
      </c>
      <c r="N117">
        <f t="shared" si="2"/>
        <v>1</v>
      </c>
      <c r="O117">
        <f t="shared" si="3"/>
        <v>3</v>
      </c>
    </row>
    <row r="118" spans="1:15" x14ac:dyDescent="0.35">
      <c r="A118" t="s">
        <v>96</v>
      </c>
      <c r="B118" s="1">
        <v>45283</v>
      </c>
      <c r="C118" t="s">
        <v>24</v>
      </c>
      <c r="D118" s="2">
        <v>0.58199999999999996</v>
      </c>
      <c r="E118" t="s">
        <v>28</v>
      </c>
      <c r="F118" s="2">
        <v>0.41799999999999998</v>
      </c>
      <c r="G118" t="s">
        <v>29</v>
      </c>
      <c r="H118">
        <v>1</v>
      </c>
      <c r="I118" t="str" cm="1">
        <f t="array" ref="I118">_xlfn.IFS(D118 &gt;= 0.85, "85 &lt;", AND(D118 &gt;=0.8, D118 &lt; 0.85), "80-85", AND(D118 &gt;= 0.7, D118 &lt; 0.8), "70-80", AND(D118 &gt;= 0.6, D118 &lt; 0.7),  "60-70", AND(D118 &gt;= 0.5, D118 &lt; 0.6), "50-60")</f>
        <v>50-60</v>
      </c>
      <c r="J118">
        <v>3</v>
      </c>
      <c r="K118">
        <v>4</v>
      </c>
      <c r="L118">
        <v>2</v>
      </c>
      <c r="M118">
        <v>1</v>
      </c>
      <c r="N118">
        <f t="shared" si="2"/>
        <v>1</v>
      </c>
      <c r="O118">
        <f t="shared" si="3"/>
        <v>3</v>
      </c>
    </row>
    <row r="119" spans="1:15" x14ac:dyDescent="0.35">
      <c r="A119" t="s">
        <v>96</v>
      </c>
      <c r="B119" s="1">
        <v>45283</v>
      </c>
      <c r="C119" t="s">
        <v>71</v>
      </c>
      <c r="D119" s="2">
        <v>0.57799999999999996</v>
      </c>
      <c r="E119" t="s">
        <v>38</v>
      </c>
      <c r="F119" s="2">
        <v>0.42199999999999999</v>
      </c>
      <c r="G119" t="s">
        <v>69</v>
      </c>
      <c r="H119">
        <v>0</v>
      </c>
      <c r="I119" t="str" cm="1">
        <f t="array" ref="I119">_xlfn.IFS(D119 &gt;= 0.85, "85 &lt;", AND(D119 &gt;=0.8, D119 &lt; 0.85), "80-85", AND(D119 &gt;= 0.7, D119 &lt; 0.8), "70-80", AND(D119 &gt;= 0.6, D119 &lt; 0.7),  "60-70", AND(D119 &gt;= 0.5, D119 &lt; 0.6), "50-60")</f>
        <v>50-60</v>
      </c>
      <c r="J119">
        <v>4</v>
      </c>
      <c r="K119">
        <v>3</v>
      </c>
      <c r="L119">
        <v>4</v>
      </c>
      <c r="M119">
        <v>5</v>
      </c>
      <c r="N119">
        <f t="shared" si="2"/>
        <v>0</v>
      </c>
      <c r="O119">
        <f t="shared" si="3"/>
        <v>2</v>
      </c>
    </row>
    <row r="120" spans="1:15" x14ac:dyDescent="0.35">
      <c r="A120" t="s">
        <v>96</v>
      </c>
      <c r="B120" s="1">
        <v>45283</v>
      </c>
      <c r="C120" t="s">
        <v>22</v>
      </c>
      <c r="D120" s="2">
        <v>0.56999999999999995</v>
      </c>
      <c r="E120" t="s">
        <v>30</v>
      </c>
      <c r="F120" s="2">
        <v>0.43</v>
      </c>
      <c r="G120" t="s">
        <v>68</v>
      </c>
      <c r="H120">
        <v>0</v>
      </c>
      <c r="I120" t="str" cm="1">
        <f t="array" ref="I120">_xlfn.IFS(D120 &gt;= 0.85, "85 &lt;", AND(D120 &gt;=0.8, D120 &lt; 0.85), "80-85", AND(D120 &gt;= 0.7, D120 &lt; 0.8), "70-80", AND(D120 &gt;= 0.6, D120 &lt; 0.7),  "60-70", AND(D120 &gt;= 0.5, D120 &lt; 0.6), "50-60")</f>
        <v>50-60</v>
      </c>
      <c r="J120">
        <v>3</v>
      </c>
      <c r="K120">
        <v>3</v>
      </c>
      <c r="L120">
        <v>2</v>
      </c>
      <c r="M120">
        <v>3</v>
      </c>
      <c r="N120">
        <f t="shared" si="2"/>
        <v>1</v>
      </c>
      <c r="O120">
        <f t="shared" si="3"/>
        <v>0</v>
      </c>
    </row>
    <row r="121" spans="1:15" x14ac:dyDescent="0.35">
      <c r="A121" t="s">
        <v>96</v>
      </c>
      <c r="B121" s="1">
        <v>45283</v>
      </c>
      <c r="C121" t="s">
        <v>39</v>
      </c>
      <c r="D121" s="2">
        <v>0.56200000000000006</v>
      </c>
      <c r="E121" t="s">
        <v>13</v>
      </c>
      <c r="F121" s="2">
        <v>0.438</v>
      </c>
      <c r="G121" t="s">
        <v>73</v>
      </c>
      <c r="H121">
        <v>0</v>
      </c>
      <c r="I121" t="str" cm="1">
        <f t="array" ref="I121">_xlfn.IFS(D121 &gt;= 0.85, "85 &lt;", AND(D121 &gt;=0.8, D121 &lt; 0.85), "80-85", AND(D121 &gt;= 0.7, D121 &lt; 0.8), "70-80", AND(D121 &gt;= 0.6, D121 &lt; 0.7),  "60-70", AND(D121 &gt;= 0.5, D121 &lt; 0.6), "50-60")</f>
        <v>50-60</v>
      </c>
      <c r="J121">
        <v>3</v>
      </c>
      <c r="K121">
        <v>4</v>
      </c>
      <c r="L121">
        <v>2</v>
      </c>
      <c r="M121">
        <v>3</v>
      </c>
      <c r="N121">
        <f t="shared" si="2"/>
        <v>1</v>
      </c>
      <c r="O121">
        <f t="shared" si="3"/>
        <v>1</v>
      </c>
    </row>
    <row r="122" spans="1:15" x14ac:dyDescent="0.35">
      <c r="A122" t="s">
        <v>96</v>
      </c>
      <c r="B122" s="1">
        <v>45287</v>
      </c>
      <c r="C122" t="s">
        <v>18</v>
      </c>
      <c r="D122" s="2">
        <v>0.79600000000000004</v>
      </c>
      <c r="E122" t="s">
        <v>16</v>
      </c>
      <c r="F122" s="2">
        <v>0.20399999999999999</v>
      </c>
      <c r="G122" t="s">
        <v>17</v>
      </c>
      <c r="H122">
        <v>0</v>
      </c>
      <c r="I122" t="str" cm="1">
        <f t="array" ref="I122">_xlfn.IFS(D122 &gt;= 0.85, "85 &lt;", AND(D122 &gt;=0.8, D122 &lt; 0.85), "80-85", AND(D122 &gt;= 0.7, D122 &lt; 0.8), "70-80", AND(D122 &gt;= 0.6, D122 &lt; 0.7),  "60-70", AND(D122 &gt;= 0.5, D122 &lt; 0.6), "50-60")</f>
        <v>70-80</v>
      </c>
      <c r="J122">
        <v>2</v>
      </c>
      <c r="K122">
        <v>4</v>
      </c>
      <c r="L122">
        <v>1</v>
      </c>
      <c r="M122">
        <v>2</v>
      </c>
      <c r="N122">
        <f t="shared" si="2"/>
        <v>1</v>
      </c>
      <c r="O122">
        <f t="shared" si="3"/>
        <v>2</v>
      </c>
    </row>
    <row r="123" spans="1:15" x14ac:dyDescent="0.35">
      <c r="A123" t="s">
        <v>96</v>
      </c>
      <c r="B123" s="1">
        <v>45287</v>
      </c>
      <c r="C123" t="s">
        <v>31</v>
      </c>
      <c r="D123" s="2">
        <v>0.76600000000000001</v>
      </c>
      <c r="E123" t="s">
        <v>19</v>
      </c>
      <c r="F123" s="2">
        <v>0.23400000000000001</v>
      </c>
      <c r="G123" t="s">
        <v>20</v>
      </c>
      <c r="H123">
        <v>0</v>
      </c>
      <c r="I123" t="str" cm="1">
        <f t="array" ref="I123">_xlfn.IFS(D123 &gt;= 0.85, "85 &lt;", AND(D123 &gt;=0.8, D123 &lt; 0.85), "80-85", AND(D123 &gt;= 0.7, D123 &lt; 0.8), "70-80", AND(D123 &gt;= 0.6, D123 &lt; 0.7),  "60-70", AND(D123 &gt;= 0.5, D123 &lt; 0.6), "50-60")</f>
        <v>70-80</v>
      </c>
      <c r="J123">
        <v>2</v>
      </c>
      <c r="K123">
        <v>4</v>
      </c>
      <c r="L123">
        <v>2</v>
      </c>
      <c r="M123">
        <v>5</v>
      </c>
      <c r="N123">
        <f t="shared" si="2"/>
        <v>0</v>
      </c>
      <c r="O123">
        <f t="shared" si="3"/>
        <v>1</v>
      </c>
    </row>
    <row r="124" spans="1:15" x14ac:dyDescent="0.35">
      <c r="A124" t="s">
        <v>96</v>
      </c>
      <c r="B124" s="1">
        <v>45287</v>
      </c>
      <c r="C124" t="s">
        <v>63</v>
      </c>
      <c r="D124" s="2">
        <v>0.75600000000000001</v>
      </c>
      <c r="E124" t="s">
        <v>39</v>
      </c>
      <c r="F124" s="2">
        <v>0.24399999999999999</v>
      </c>
      <c r="G124" t="s">
        <v>77</v>
      </c>
      <c r="H124">
        <v>1</v>
      </c>
      <c r="I124" t="str" cm="1">
        <f t="array" ref="I124">_xlfn.IFS(D124 &gt;= 0.85, "85 &lt;", AND(D124 &gt;=0.8, D124 &lt; 0.85), "80-85", AND(D124 &gt;= 0.7, D124 &lt; 0.8), "70-80", AND(D124 &gt;= 0.6, D124 &lt; 0.7),  "60-70", AND(D124 &gt;= 0.5, D124 &lt; 0.6), "50-60")</f>
        <v>70-80</v>
      </c>
      <c r="J124">
        <v>3</v>
      </c>
      <c r="K124">
        <v>3</v>
      </c>
      <c r="L124">
        <v>6</v>
      </c>
      <c r="M124">
        <v>3</v>
      </c>
      <c r="N124">
        <f t="shared" si="2"/>
        <v>3</v>
      </c>
      <c r="O124">
        <f t="shared" si="3"/>
        <v>0</v>
      </c>
    </row>
    <row r="125" spans="1:15" x14ac:dyDescent="0.35">
      <c r="A125" t="s">
        <v>96</v>
      </c>
      <c r="B125" s="1">
        <v>45287</v>
      </c>
      <c r="C125" t="s">
        <v>42</v>
      </c>
      <c r="D125" s="2">
        <v>0.754</v>
      </c>
      <c r="E125" t="s">
        <v>61</v>
      </c>
      <c r="F125" s="2">
        <v>0.246</v>
      </c>
      <c r="G125" t="s">
        <v>74</v>
      </c>
      <c r="H125">
        <v>1</v>
      </c>
      <c r="I125" t="str" cm="1">
        <f t="array" ref="I125">_xlfn.IFS(D125 &gt;= 0.85, "85 &lt;", AND(D125 &gt;=0.8, D125 &lt; 0.85), "80-85", AND(D125 &gt;= 0.7, D125 &lt; 0.8), "70-80", AND(D125 &gt;= 0.6, D125 &lt; 0.7),  "60-70", AND(D125 &gt;= 0.5, D125 &lt; 0.6), "50-60")</f>
        <v>70-80</v>
      </c>
      <c r="J125">
        <v>4</v>
      </c>
      <c r="K125">
        <v>3</v>
      </c>
      <c r="L125">
        <v>5</v>
      </c>
      <c r="M125">
        <v>1</v>
      </c>
      <c r="N125">
        <f t="shared" si="2"/>
        <v>1</v>
      </c>
      <c r="O125">
        <f t="shared" si="3"/>
        <v>2</v>
      </c>
    </row>
    <row r="126" spans="1:15" x14ac:dyDescent="0.35">
      <c r="A126" t="s">
        <v>96</v>
      </c>
      <c r="B126" s="1">
        <v>45287</v>
      </c>
      <c r="C126" t="s">
        <v>24</v>
      </c>
      <c r="D126" s="2">
        <v>0.71399999999999997</v>
      </c>
      <c r="E126" t="s">
        <v>35</v>
      </c>
      <c r="F126" s="2">
        <v>0.28599999999999998</v>
      </c>
      <c r="G126" t="s">
        <v>89</v>
      </c>
      <c r="H126">
        <v>0</v>
      </c>
      <c r="I126" t="str" cm="1">
        <f t="array" ref="I126">_xlfn.IFS(D126 &gt;= 0.85, "85 &lt;", AND(D126 &gt;=0.8, D126 &lt; 0.85), "80-85", AND(D126 &gt;= 0.7, D126 &lt; 0.8), "70-80", AND(D126 &gt;= 0.6, D126 &lt; 0.7),  "60-70", AND(D126 &gt;= 0.5, D126 &lt; 0.6), "50-60")</f>
        <v>70-80</v>
      </c>
      <c r="J126">
        <v>4</v>
      </c>
      <c r="K126">
        <v>3</v>
      </c>
      <c r="L126">
        <v>2</v>
      </c>
      <c r="M126">
        <v>3</v>
      </c>
      <c r="N126">
        <f t="shared" si="2"/>
        <v>2</v>
      </c>
      <c r="O126">
        <f t="shared" si="3"/>
        <v>0</v>
      </c>
    </row>
    <row r="127" spans="1:15" x14ac:dyDescent="0.35">
      <c r="A127" t="s">
        <v>96</v>
      </c>
      <c r="B127" s="1">
        <v>45287</v>
      </c>
      <c r="C127" t="s">
        <v>27</v>
      </c>
      <c r="D127" s="2">
        <v>0.70199999999999996</v>
      </c>
      <c r="E127" t="s">
        <v>28</v>
      </c>
      <c r="F127" s="2">
        <v>0.29799999999999999</v>
      </c>
      <c r="G127" t="s">
        <v>65</v>
      </c>
      <c r="H127">
        <v>1</v>
      </c>
      <c r="I127" t="str" cm="1">
        <f t="array" ref="I127">_xlfn.IFS(D127 &gt;= 0.85, "85 &lt;", AND(D127 &gt;=0.8, D127 &lt; 0.85), "80-85", AND(D127 &gt;= 0.7, D127 &lt; 0.8), "70-80", AND(D127 &gt;= 0.6, D127 &lt; 0.7),  "60-70", AND(D127 &gt;= 0.5, D127 &lt; 0.6), "50-60")</f>
        <v>70-80</v>
      </c>
      <c r="J127">
        <v>3</v>
      </c>
      <c r="K127">
        <v>2</v>
      </c>
      <c r="L127">
        <v>5</v>
      </c>
      <c r="M127">
        <v>1</v>
      </c>
      <c r="N127">
        <f t="shared" si="2"/>
        <v>2</v>
      </c>
      <c r="O127">
        <f t="shared" si="3"/>
        <v>1</v>
      </c>
    </row>
    <row r="128" spans="1:15" x14ac:dyDescent="0.35">
      <c r="A128" t="s">
        <v>96</v>
      </c>
      <c r="B128" s="1">
        <v>45287</v>
      </c>
      <c r="C128" t="s">
        <v>6</v>
      </c>
      <c r="D128" s="2">
        <v>0.68400000000000005</v>
      </c>
      <c r="E128" t="s">
        <v>48</v>
      </c>
      <c r="F128" s="2">
        <v>0.316</v>
      </c>
      <c r="G128" t="s">
        <v>49</v>
      </c>
      <c r="H128">
        <v>1</v>
      </c>
      <c r="I128" t="str" cm="1">
        <f t="array" ref="I128">_xlfn.IFS(D128 &gt;= 0.85, "85 &lt;", AND(D128 &gt;=0.8, D128 &lt; 0.85), "80-85", AND(D128 &gt;= 0.7, D128 &lt; 0.8), "70-80", AND(D128 &gt;= 0.6, D128 &lt; 0.7),  "60-70", AND(D128 &gt;= 0.5, D128 &lt; 0.6), "50-60")</f>
        <v>60-70</v>
      </c>
      <c r="J128">
        <v>3</v>
      </c>
      <c r="K128">
        <v>4</v>
      </c>
      <c r="L128">
        <v>4</v>
      </c>
      <c r="M128">
        <v>1</v>
      </c>
      <c r="N128">
        <f t="shared" si="2"/>
        <v>1</v>
      </c>
      <c r="O128">
        <f t="shared" si="3"/>
        <v>3</v>
      </c>
    </row>
    <row r="129" spans="1:15" x14ac:dyDescent="0.35">
      <c r="A129" t="s">
        <v>96</v>
      </c>
      <c r="B129" s="1">
        <v>45287</v>
      </c>
      <c r="C129" t="s">
        <v>13</v>
      </c>
      <c r="D129" s="2">
        <v>0.66600000000000004</v>
      </c>
      <c r="E129" t="s">
        <v>36</v>
      </c>
      <c r="F129" s="2">
        <v>0.33400000000000002</v>
      </c>
      <c r="G129" t="s">
        <v>73</v>
      </c>
      <c r="H129">
        <v>1</v>
      </c>
      <c r="I129" t="str" cm="1">
        <f t="array" ref="I129">_xlfn.IFS(D129 &gt;= 0.85, "85 &lt;", AND(D129 &gt;=0.8, D129 &lt; 0.85), "80-85", AND(D129 &gt;= 0.7, D129 &lt; 0.8), "70-80", AND(D129 &gt;= 0.6, D129 &lt; 0.7),  "60-70", AND(D129 &gt;= 0.5, D129 &lt; 0.6), "50-60")</f>
        <v>60-70</v>
      </c>
      <c r="J129">
        <v>4</v>
      </c>
      <c r="K129">
        <v>3</v>
      </c>
      <c r="L129">
        <v>4</v>
      </c>
      <c r="M129">
        <v>3</v>
      </c>
      <c r="N129">
        <f t="shared" si="2"/>
        <v>0</v>
      </c>
      <c r="O129">
        <f t="shared" si="3"/>
        <v>0</v>
      </c>
    </row>
    <row r="130" spans="1:15" x14ac:dyDescent="0.35">
      <c r="A130" t="s">
        <v>96</v>
      </c>
      <c r="B130" s="1">
        <v>45287</v>
      </c>
      <c r="C130" t="s">
        <v>21</v>
      </c>
      <c r="D130" s="2">
        <v>0.66200000000000003</v>
      </c>
      <c r="E130" t="s">
        <v>38</v>
      </c>
      <c r="F130" s="2">
        <v>0.33800000000000002</v>
      </c>
      <c r="G130" t="s">
        <v>23</v>
      </c>
      <c r="H130">
        <v>0</v>
      </c>
      <c r="I130" t="str" cm="1">
        <f t="array" ref="I130">_xlfn.IFS(D130 &gt;= 0.85, "85 &lt;", AND(D130 &gt;=0.8, D130 &lt; 0.85), "80-85", AND(D130 &gt;= 0.7, D130 &lt; 0.8), "70-80", AND(D130 &gt;= 0.6, D130 &lt; 0.7),  "60-70", AND(D130 &gt;= 0.5, D130 &lt; 0.6), "50-60")</f>
        <v>60-70</v>
      </c>
      <c r="J130">
        <v>3</v>
      </c>
      <c r="K130">
        <v>3</v>
      </c>
      <c r="L130">
        <v>2</v>
      </c>
      <c r="M130">
        <v>4</v>
      </c>
      <c r="N130">
        <f t="shared" si="2"/>
        <v>1</v>
      </c>
      <c r="O130">
        <f t="shared" si="3"/>
        <v>1</v>
      </c>
    </row>
    <row r="131" spans="1:15" x14ac:dyDescent="0.35">
      <c r="A131" t="s">
        <v>96</v>
      </c>
      <c r="B131" s="1">
        <v>45287</v>
      </c>
      <c r="C131" t="s">
        <v>9</v>
      </c>
      <c r="D131" s="2">
        <v>0.64400000000000002</v>
      </c>
      <c r="E131" t="s">
        <v>7</v>
      </c>
      <c r="F131" s="2">
        <v>0.35599999999999998</v>
      </c>
      <c r="G131" t="s">
        <v>80</v>
      </c>
      <c r="H131">
        <v>0</v>
      </c>
      <c r="I131" t="str" cm="1">
        <f t="array" ref="I131">_xlfn.IFS(D131 &gt;= 0.85, "85 &lt;", AND(D131 &gt;=0.8, D131 &lt; 0.85), "80-85", AND(D131 &gt;= 0.7, D131 &lt; 0.8), "70-80", AND(D131 &gt;= 0.6, D131 &lt; 0.7),  "60-70", AND(D131 &gt;= 0.5, D131 &lt; 0.6), "50-60")</f>
        <v>60-70</v>
      </c>
      <c r="J131">
        <v>3</v>
      </c>
      <c r="K131">
        <v>3</v>
      </c>
      <c r="L131">
        <v>4</v>
      </c>
      <c r="M131">
        <v>5</v>
      </c>
      <c r="N131">
        <f t="shared" si="2"/>
        <v>1</v>
      </c>
      <c r="O131">
        <f t="shared" si="3"/>
        <v>2</v>
      </c>
    </row>
    <row r="132" spans="1:15" x14ac:dyDescent="0.35">
      <c r="A132" t="s">
        <v>96</v>
      </c>
      <c r="B132" s="1">
        <v>45287</v>
      </c>
      <c r="C132" t="s">
        <v>41</v>
      </c>
      <c r="D132" s="2">
        <v>0.61</v>
      </c>
      <c r="E132" t="s">
        <v>71</v>
      </c>
      <c r="F132" s="2">
        <v>0.39</v>
      </c>
      <c r="G132" t="s">
        <v>43</v>
      </c>
      <c r="H132">
        <v>0</v>
      </c>
      <c r="I132" t="str" cm="1">
        <f t="array" ref="I132">_xlfn.IFS(D132 &gt;= 0.85, "85 &lt;", AND(D132 &gt;=0.8, D132 &lt; 0.85), "80-85", AND(D132 &gt;= 0.7, D132 &lt; 0.8), "70-80", AND(D132 &gt;= 0.6, D132 &lt; 0.7),  "60-70", AND(D132 &gt;= 0.5, D132 &lt; 0.6), "50-60")</f>
        <v>60-70</v>
      </c>
      <c r="J132">
        <v>3</v>
      </c>
      <c r="K132">
        <v>2</v>
      </c>
      <c r="L132">
        <v>0</v>
      </c>
      <c r="M132">
        <v>7</v>
      </c>
      <c r="N132">
        <f t="shared" si="2"/>
        <v>3</v>
      </c>
      <c r="O132">
        <f t="shared" si="3"/>
        <v>5</v>
      </c>
    </row>
    <row r="133" spans="1:15" x14ac:dyDescent="0.35">
      <c r="A133" t="s">
        <v>96</v>
      </c>
      <c r="B133" s="1">
        <v>45287</v>
      </c>
      <c r="C133" t="s">
        <v>33</v>
      </c>
      <c r="D133" s="2">
        <v>0.57599999999999996</v>
      </c>
      <c r="E133" t="s">
        <v>25</v>
      </c>
      <c r="F133" s="2">
        <v>0.42399999999999999</v>
      </c>
      <c r="G133" t="s">
        <v>34</v>
      </c>
      <c r="H133">
        <v>0</v>
      </c>
      <c r="I133" t="str" cm="1">
        <f t="array" ref="I133">_xlfn.IFS(D133 &gt;= 0.85, "85 &lt;", AND(D133 &gt;=0.8, D133 &lt; 0.85), "80-85", AND(D133 &gt;= 0.7, D133 &lt; 0.8), "70-80", AND(D133 &gt;= 0.6, D133 &lt; 0.7),  "60-70", AND(D133 &gt;= 0.5, D133 &lt; 0.6), "50-60")</f>
        <v>50-60</v>
      </c>
      <c r="J133">
        <v>4</v>
      </c>
      <c r="K133">
        <v>2</v>
      </c>
      <c r="L133">
        <v>1</v>
      </c>
      <c r="M133">
        <v>2</v>
      </c>
      <c r="N133">
        <f t="shared" si="2"/>
        <v>3</v>
      </c>
      <c r="O133">
        <f t="shared" si="3"/>
        <v>0</v>
      </c>
    </row>
    <row r="134" spans="1:15" x14ac:dyDescent="0.35">
      <c r="A134" t="s">
        <v>96</v>
      </c>
      <c r="B134" s="1">
        <v>45287</v>
      </c>
      <c r="C134" t="s">
        <v>30</v>
      </c>
      <c r="D134" s="2">
        <v>0.52800000000000002</v>
      </c>
      <c r="E134" t="s">
        <v>15</v>
      </c>
      <c r="F134" s="2">
        <v>0.47199999999999998</v>
      </c>
      <c r="G134" t="s">
        <v>70</v>
      </c>
      <c r="H134">
        <v>0</v>
      </c>
      <c r="I134" t="str" cm="1">
        <f t="array" ref="I134">_xlfn.IFS(D134 &gt;= 0.85, "85 &lt;", AND(D134 &gt;=0.8, D134 &lt; 0.85), "80-85", AND(D134 &gt;= 0.7, D134 &lt; 0.8), "70-80", AND(D134 &gt;= 0.6, D134 &lt; 0.7),  "60-70", AND(D134 &gt;= 0.5, D134 &lt; 0.6), "50-60")</f>
        <v>50-60</v>
      </c>
      <c r="J134">
        <v>3</v>
      </c>
      <c r="K134">
        <v>4</v>
      </c>
      <c r="L134">
        <v>1</v>
      </c>
      <c r="M134">
        <v>2</v>
      </c>
      <c r="N134">
        <f t="shared" si="2"/>
        <v>2</v>
      </c>
      <c r="O134">
        <f t="shared" si="3"/>
        <v>2</v>
      </c>
    </row>
    <row r="135" spans="1:15" x14ac:dyDescent="0.35">
      <c r="A135" t="s">
        <v>96</v>
      </c>
      <c r="B135" s="1">
        <v>45287</v>
      </c>
      <c r="C135" t="s">
        <v>45</v>
      </c>
      <c r="D135" s="2">
        <v>0.52</v>
      </c>
      <c r="E135" t="s">
        <v>22</v>
      </c>
      <c r="F135" s="2">
        <v>0.48</v>
      </c>
      <c r="G135" t="s">
        <v>68</v>
      </c>
      <c r="H135">
        <v>1</v>
      </c>
      <c r="I135" t="str" cm="1">
        <f t="array" ref="I135">_xlfn.IFS(D135 &gt;= 0.85, "85 &lt;", AND(D135 &gt;=0.8, D135 &lt; 0.85), "80-85", AND(D135 &gt;= 0.7, D135 &lt; 0.8), "70-80", AND(D135 &gt;= 0.6, D135 &lt; 0.7),  "60-70", AND(D135 &gt;= 0.5, D135 &lt; 0.6), "50-60")</f>
        <v>50-60</v>
      </c>
      <c r="J135">
        <v>2</v>
      </c>
      <c r="K135">
        <v>3</v>
      </c>
      <c r="L135">
        <v>5</v>
      </c>
      <c r="M135">
        <v>2</v>
      </c>
      <c r="N135">
        <f t="shared" si="2"/>
        <v>3</v>
      </c>
      <c r="O135">
        <f t="shared" si="3"/>
        <v>1</v>
      </c>
    </row>
    <row r="136" spans="1:15" x14ac:dyDescent="0.35">
      <c r="A136" t="s">
        <v>96</v>
      </c>
      <c r="B136" s="1">
        <v>45288</v>
      </c>
      <c r="C136" t="s">
        <v>12</v>
      </c>
      <c r="D136" s="2">
        <v>0.85799999999999998</v>
      </c>
      <c r="E136" t="s">
        <v>61</v>
      </c>
      <c r="F136" s="2">
        <v>0.14199999999999999</v>
      </c>
      <c r="G136" t="s">
        <v>67</v>
      </c>
      <c r="H136">
        <v>1</v>
      </c>
      <c r="I136" t="str" cm="1">
        <f t="array" ref="I136">_xlfn.IFS(D136 &gt;= 0.85, "85 &lt;", AND(D136 &gt;=0.8, D136 &lt; 0.85), "80-85", AND(D136 &gt;= 0.7, D136 &lt; 0.8), "70-80", AND(D136 &gt;= 0.6, D136 &lt; 0.7),  "60-70", AND(D136 &gt;= 0.5, D136 &lt; 0.6), "50-60")</f>
        <v>85 &lt;</v>
      </c>
    </row>
    <row r="137" spans="1:15" x14ac:dyDescent="0.35">
      <c r="A137" t="s">
        <v>96</v>
      </c>
      <c r="B137" s="1">
        <v>45288</v>
      </c>
      <c r="C137" t="s">
        <v>45</v>
      </c>
      <c r="D137" s="2">
        <v>0.72399999999999998</v>
      </c>
      <c r="E137" t="s">
        <v>47</v>
      </c>
      <c r="F137" s="2">
        <v>0.27600000000000002</v>
      </c>
      <c r="G137" t="s">
        <v>79</v>
      </c>
      <c r="H137">
        <v>1</v>
      </c>
      <c r="I137" t="str" cm="1">
        <f t="array" ref="I137">_xlfn.IFS(D137 &gt;= 0.85, "85 &lt;", AND(D137 &gt;=0.8, D137 &lt; 0.85), "80-85", AND(D137 &gt;= 0.7, D137 &lt; 0.8), "70-80", AND(D137 &gt;= 0.6, D137 &lt; 0.7),  "60-70", AND(D137 &gt;= 0.5, D137 &lt; 0.6), "50-60")</f>
        <v>70-80</v>
      </c>
    </row>
    <row r="138" spans="1:15" x14ac:dyDescent="0.35">
      <c r="A138" t="s">
        <v>96</v>
      </c>
      <c r="B138" s="1">
        <v>45288</v>
      </c>
      <c r="C138" t="s">
        <v>44</v>
      </c>
      <c r="D138" s="2">
        <v>0.68600000000000005</v>
      </c>
      <c r="E138" t="s">
        <v>10</v>
      </c>
      <c r="F138" s="2">
        <v>0.314</v>
      </c>
      <c r="G138" t="s">
        <v>46</v>
      </c>
      <c r="H138">
        <v>0</v>
      </c>
      <c r="I138" t="str" cm="1">
        <f t="array" ref="I138">_xlfn.IFS(D138 &gt;= 0.85, "85 &lt;", AND(D138 &gt;=0.8, D138 &lt; 0.85), "80-85", AND(D138 &gt;= 0.7, D138 &lt; 0.8), "70-80", AND(D138 &gt;= 0.6, D138 &lt; 0.7),  "60-70", AND(D138 &gt;= 0.5, D138 &lt; 0.6), "50-60")</f>
        <v>60-70</v>
      </c>
    </row>
    <row r="139" spans="1:15" x14ac:dyDescent="0.35">
      <c r="A139" t="s">
        <v>96</v>
      </c>
      <c r="B139" s="1">
        <v>45288</v>
      </c>
      <c r="C139" t="s">
        <v>31</v>
      </c>
      <c r="D139" s="2">
        <v>0.54</v>
      </c>
      <c r="E139" t="s">
        <v>42</v>
      </c>
      <c r="F139" s="2">
        <v>0.46</v>
      </c>
      <c r="G139" t="s">
        <v>62</v>
      </c>
      <c r="H139">
        <v>1</v>
      </c>
      <c r="I139" t="str" cm="1">
        <f t="array" ref="I139">_xlfn.IFS(D139 &gt;= 0.85, "85 &lt;", AND(D139 &gt;=0.8, D139 &lt; 0.85), "80-85", AND(D139 &gt;= 0.7, D139 &lt; 0.8), "70-80", AND(D139 &gt;= 0.6, D139 &lt; 0.7),  "60-70", AND(D139 &gt;= 0.5, D139 &lt; 0.6), "50-60")</f>
        <v>50-60</v>
      </c>
    </row>
    <row r="140" spans="1:15" x14ac:dyDescent="0.35">
      <c r="A140" t="s">
        <v>96</v>
      </c>
      <c r="B140" s="1">
        <v>45289</v>
      </c>
      <c r="C140" t="s">
        <v>30</v>
      </c>
      <c r="D140" s="2">
        <v>0.78200000000000003</v>
      </c>
      <c r="E140" t="s">
        <v>16</v>
      </c>
      <c r="F140" s="2">
        <v>0.218</v>
      </c>
      <c r="G140" t="s">
        <v>32</v>
      </c>
      <c r="H140">
        <v>1</v>
      </c>
      <c r="I140" t="str" cm="1">
        <f t="array" ref="I140">_xlfn.IFS(D140 &gt;= 0.85, "85 &lt;", AND(D140 &gt;=0.8, D140 &lt; 0.85), "80-85", AND(D140 &gt;= 0.7, D140 &lt; 0.8), "70-80", AND(D140 &gt;= 0.6, D140 &lt; 0.7),  "60-70", AND(D140 &gt;= 0.5, D140 &lt; 0.6), "50-60")</f>
        <v>70-80</v>
      </c>
    </row>
    <row r="141" spans="1:15" x14ac:dyDescent="0.35">
      <c r="A141" t="s">
        <v>96</v>
      </c>
      <c r="B141" s="1">
        <v>45289</v>
      </c>
      <c r="C141" t="s">
        <v>21</v>
      </c>
      <c r="D141" s="2">
        <v>0.64200000000000002</v>
      </c>
      <c r="E141" t="s">
        <v>36</v>
      </c>
      <c r="F141" s="2">
        <v>0.35799999999999998</v>
      </c>
      <c r="G141" t="s">
        <v>37</v>
      </c>
      <c r="H141">
        <v>0</v>
      </c>
      <c r="I141" t="str" cm="1">
        <f t="array" ref="I141">_xlfn.IFS(D141 &gt;= 0.85, "85 &lt;", AND(D141 &gt;=0.8, D141 &lt; 0.85), "80-85", AND(D141 &gt;= 0.7, D141 &lt; 0.8), "70-80", AND(D141 &gt;= 0.6, D141 &lt; 0.7),  "60-70", AND(D141 &gt;= 0.5, D141 &lt; 0.6), "50-60")</f>
        <v>60-70</v>
      </c>
    </row>
    <row r="142" spans="1:15" x14ac:dyDescent="0.35">
      <c r="A142" t="s">
        <v>96</v>
      </c>
      <c r="B142" s="1">
        <v>45289</v>
      </c>
      <c r="C142" t="s">
        <v>7</v>
      </c>
      <c r="D142" s="2">
        <v>0.624</v>
      </c>
      <c r="E142" t="s">
        <v>19</v>
      </c>
      <c r="F142" s="2">
        <v>0.376</v>
      </c>
      <c r="G142" t="s">
        <v>20</v>
      </c>
      <c r="H142">
        <v>1</v>
      </c>
      <c r="I142" t="str" cm="1">
        <f t="array" ref="I142">_xlfn.IFS(D142 &gt;= 0.85, "85 &lt;", AND(D142 &gt;=0.8, D142 &lt; 0.85), "80-85", AND(D142 &gt;= 0.7, D142 &lt; 0.8), "70-80", AND(D142 &gt;= 0.6, D142 &lt; 0.7),  "60-70", AND(D142 &gt;= 0.5, D142 &lt; 0.6), "50-60")</f>
        <v>60-70</v>
      </c>
    </row>
    <row r="143" spans="1:15" x14ac:dyDescent="0.35">
      <c r="A143" t="s">
        <v>96</v>
      </c>
      <c r="B143" s="1">
        <v>45289</v>
      </c>
      <c r="C143" t="s">
        <v>25</v>
      </c>
      <c r="D143" s="2">
        <v>0.57799999999999996</v>
      </c>
      <c r="E143" t="s">
        <v>10</v>
      </c>
      <c r="F143" s="2">
        <v>0.42199999999999999</v>
      </c>
      <c r="G143" t="s">
        <v>26</v>
      </c>
      <c r="H143">
        <v>1</v>
      </c>
      <c r="I143" t="str" cm="1">
        <f t="array" ref="I143">_xlfn.IFS(D143 &gt;= 0.85, "85 &lt;", AND(D143 &gt;=0.8, D143 &lt; 0.85), "80-85", AND(D143 &gt;= 0.7, D143 &lt; 0.8), "70-80", AND(D143 &gt;= 0.6, D143 &lt; 0.7),  "60-70", AND(D143 &gt;= 0.5, D143 &lt; 0.6), "50-60")</f>
        <v>50-60</v>
      </c>
    </row>
    <row r="144" spans="1:15" x14ac:dyDescent="0.35">
      <c r="A144" t="s">
        <v>96</v>
      </c>
      <c r="B144" s="1">
        <v>45289</v>
      </c>
      <c r="C144" t="s">
        <v>13</v>
      </c>
      <c r="D144" s="2">
        <v>0.55200000000000005</v>
      </c>
      <c r="E144" t="s">
        <v>38</v>
      </c>
      <c r="F144" s="2">
        <v>0.44800000000000001</v>
      </c>
      <c r="G144" t="s">
        <v>69</v>
      </c>
      <c r="H144">
        <v>1</v>
      </c>
      <c r="I144" t="str" cm="1">
        <f t="array" ref="I144">_xlfn.IFS(D144 &gt;= 0.85, "85 &lt;", AND(D144 &gt;=0.8, D144 &lt; 0.85), "80-85", AND(D144 &gt;= 0.7, D144 &lt; 0.8), "70-80", AND(D144 &gt;= 0.6, D144 &lt; 0.7),  "60-70", AND(D144 &gt;= 0.5, D144 &lt; 0.6), "50-60")</f>
        <v>50-60</v>
      </c>
    </row>
    <row r="145" spans="1:9" x14ac:dyDescent="0.35">
      <c r="A145" t="s">
        <v>96</v>
      </c>
      <c r="B145" s="1">
        <v>45289</v>
      </c>
      <c r="C145" t="s">
        <v>15</v>
      </c>
      <c r="D145" s="2">
        <v>0.53200000000000003</v>
      </c>
      <c r="E145" t="s">
        <v>9</v>
      </c>
      <c r="F145" s="2">
        <v>0.46800000000000003</v>
      </c>
      <c r="G145" t="s">
        <v>70</v>
      </c>
      <c r="H145">
        <v>0</v>
      </c>
      <c r="I145" t="str" cm="1">
        <f t="array" ref="I145">_xlfn.IFS(D145 &gt;= 0.85, "85 &lt;", AND(D145 &gt;=0.8, D145 &lt; 0.85), "80-85", AND(D145 &gt;= 0.7, D145 &lt; 0.8), "70-80", AND(D145 &gt;= 0.6, D145 &lt; 0.7),  "60-70", AND(D145 &gt;= 0.5, D145 &lt; 0.6), "50-60")</f>
        <v>50-60</v>
      </c>
    </row>
    <row r="146" spans="1:9" x14ac:dyDescent="0.35">
      <c r="A146" t="s">
        <v>96</v>
      </c>
      <c r="B146" s="1">
        <v>45289</v>
      </c>
      <c r="C146" t="s">
        <v>41</v>
      </c>
      <c r="D146" s="2">
        <v>0.53</v>
      </c>
      <c r="E146" t="s">
        <v>28</v>
      </c>
      <c r="F146" s="2">
        <v>0.47</v>
      </c>
      <c r="G146" t="s">
        <v>43</v>
      </c>
      <c r="H146">
        <v>1</v>
      </c>
      <c r="I146" t="str" cm="1">
        <f t="array" ref="I146">_xlfn.IFS(D146 &gt;= 0.85, "85 &lt;", AND(D146 &gt;=0.8, D146 &lt; 0.85), "80-85", AND(D146 &gt;= 0.7, D146 &lt; 0.8), "70-80", AND(D146 &gt;= 0.6, D146 &lt; 0.7),  "60-70", AND(D146 &gt;= 0.5, D146 &lt; 0.6), "50-60")</f>
        <v>50-60</v>
      </c>
    </row>
    <row r="147" spans="1:9" x14ac:dyDescent="0.35">
      <c r="A147" t="s">
        <v>96</v>
      </c>
      <c r="B147" s="1">
        <v>45289</v>
      </c>
      <c r="C147" t="s">
        <v>22</v>
      </c>
      <c r="D147" s="2">
        <v>0.52600000000000002</v>
      </c>
      <c r="E147" t="s">
        <v>39</v>
      </c>
      <c r="F147" s="2">
        <v>0.47399999999999998</v>
      </c>
      <c r="G147" t="s">
        <v>40</v>
      </c>
      <c r="H147">
        <v>0</v>
      </c>
      <c r="I147" t="str" cm="1">
        <f t="array" ref="I147">_xlfn.IFS(D147 &gt;= 0.85, "85 &lt;", AND(D147 &gt;=0.8, D147 &lt; 0.85), "80-85", AND(D147 &gt;= 0.7, D147 &lt; 0.8), "70-80", AND(D147 &gt;= 0.6, D147 &lt; 0.7),  "60-70", AND(D147 &gt;= 0.5, D147 &lt; 0.6), "50-60")</f>
        <v>50-60</v>
      </c>
    </row>
    <row r="148" spans="1:9" x14ac:dyDescent="0.35">
      <c r="A148" t="s">
        <v>96</v>
      </c>
      <c r="B148" s="1">
        <v>45289</v>
      </c>
      <c r="C148" t="s">
        <v>35</v>
      </c>
      <c r="D148" s="2">
        <v>0.50800000000000001</v>
      </c>
      <c r="E148" t="s">
        <v>27</v>
      </c>
      <c r="F148" s="2">
        <v>0.49199999999999999</v>
      </c>
      <c r="G148" t="s">
        <v>90</v>
      </c>
      <c r="H148">
        <v>1</v>
      </c>
      <c r="I148" t="str" cm="1">
        <f t="array" ref="I148">_xlfn.IFS(D148 &gt;= 0.85, "85 &lt;", AND(D148 &gt;=0.8, D148 &lt; 0.85), "80-85", AND(D148 &gt;= 0.7, D148 &lt; 0.8), "70-80", AND(D148 &gt;= 0.6, D148 &lt; 0.7),  "60-70", AND(D148 &gt;= 0.5, D148 &lt; 0.6), "50-60")</f>
        <v>50-60</v>
      </c>
    </row>
    <row r="149" spans="1:9" x14ac:dyDescent="0.35">
      <c r="A149" t="s">
        <v>96</v>
      </c>
      <c r="B149" s="1">
        <v>45290</v>
      </c>
      <c r="C149" t="s">
        <v>35</v>
      </c>
      <c r="D149" s="2">
        <v>0.67</v>
      </c>
      <c r="E149" t="s">
        <v>47</v>
      </c>
      <c r="F149" s="2">
        <v>0.33</v>
      </c>
      <c r="G149" t="s">
        <v>90</v>
      </c>
      <c r="H149">
        <v>1</v>
      </c>
      <c r="I149" t="str" cm="1">
        <f t="array" ref="I149">_xlfn.IFS(D149 &gt;= 0.85, "85 &lt;", AND(D149 &gt;=0.8, D149 &lt; 0.85), "80-85", AND(D149 &gt;= 0.7, D149 &lt; 0.8), "70-80", AND(D149 &gt;= 0.6, D149 &lt; 0.7),  "60-70", AND(D149 &gt;= 0.5, D149 &lt; 0.6), "50-60")</f>
        <v>60-70</v>
      </c>
    </row>
    <row r="150" spans="1:9" x14ac:dyDescent="0.35">
      <c r="A150" t="s">
        <v>96</v>
      </c>
      <c r="B150" s="1">
        <v>45290</v>
      </c>
      <c r="C150" t="s">
        <v>18</v>
      </c>
      <c r="D150" s="2">
        <v>0.65600000000000003</v>
      </c>
      <c r="E150" t="s">
        <v>63</v>
      </c>
      <c r="F150" s="2">
        <v>0.34399999999999997</v>
      </c>
      <c r="G150" t="s">
        <v>81</v>
      </c>
      <c r="H150">
        <v>1</v>
      </c>
      <c r="I150" t="str" cm="1">
        <f t="array" ref="I150">_xlfn.IFS(D150 &gt;= 0.85, "85 &lt;", AND(D150 &gt;=0.8, D150 &lt; 0.85), "80-85", AND(D150 &gt;= 0.7, D150 &lt; 0.8), "70-80", AND(D150 &gt;= 0.6, D150 &lt; 0.7),  "60-70", AND(D150 &gt;= 0.5, D150 &lt; 0.6), "50-60")</f>
        <v>60-70</v>
      </c>
    </row>
    <row r="151" spans="1:9" x14ac:dyDescent="0.35">
      <c r="A151" t="s">
        <v>96</v>
      </c>
      <c r="B151" s="1">
        <v>45290</v>
      </c>
      <c r="C151" t="s">
        <v>42</v>
      </c>
      <c r="D151" s="2">
        <v>0.62</v>
      </c>
      <c r="E151" t="s">
        <v>12</v>
      </c>
      <c r="F151" s="2">
        <v>0.38</v>
      </c>
      <c r="G151" t="s">
        <v>74</v>
      </c>
      <c r="H151">
        <v>0</v>
      </c>
      <c r="I151" t="str" cm="1">
        <f t="array" ref="I151">_xlfn.IFS(D151 &gt;= 0.85, "85 &lt;", AND(D151 &gt;=0.8, D151 &lt; 0.85), "80-85", AND(D151 &gt;= 0.7, D151 &lt; 0.8), "70-80", AND(D151 &gt;= 0.6, D151 &lt; 0.7),  "60-70", AND(D151 &gt;= 0.5, D151 &lt; 0.6), "50-60")</f>
        <v>60-70</v>
      </c>
    </row>
    <row r="152" spans="1:9" x14ac:dyDescent="0.35">
      <c r="A152" t="s">
        <v>96</v>
      </c>
      <c r="B152" s="1">
        <v>45290</v>
      </c>
      <c r="C152" t="s">
        <v>24</v>
      </c>
      <c r="D152" s="2">
        <v>0.61599999999999999</v>
      </c>
      <c r="E152" t="s">
        <v>27</v>
      </c>
      <c r="F152" s="2">
        <v>0.38400000000000001</v>
      </c>
      <c r="G152" t="s">
        <v>89</v>
      </c>
      <c r="H152">
        <v>0</v>
      </c>
      <c r="I152" t="str" cm="1">
        <f t="array" ref="I152">_xlfn.IFS(D152 &gt;= 0.85, "85 &lt;", AND(D152 &gt;=0.8, D152 &lt; 0.85), "80-85", AND(D152 &gt;= 0.7, D152 &lt; 0.8), "70-80", AND(D152 &gt;= 0.6, D152 &lt; 0.7),  "60-70", AND(D152 &gt;= 0.5, D152 &lt; 0.6), "50-60")</f>
        <v>60-70</v>
      </c>
    </row>
    <row r="153" spans="1:9" x14ac:dyDescent="0.35">
      <c r="A153" t="s">
        <v>96</v>
      </c>
      <c r="B153" s="1">
        <v>45290</v>
      </c>
      <c r="C153" t="s">
        <v>6</v>
      </c>
      <c r="D153" s="2">
        <v>0.60199999999999998</v>
      </c>
      <c r="E153" t="s">
        <v>13</v>
      </c>
      <c r="F153" s="2">
        <v>0.39800000000000002</v>
      </c>
      <c r="G153" t="s">
        <v>8</v>
      </c>
      <c r="H153">
        <v>1</v>
      </c>
      <c r="I153" t="str" cm="1">
        <f t="array" ref="I153">_xlfn.IFS(D153 &gt;= 0.85, "85 &lt;", AND(D153 &gt;=0.8, D153 &lt; 0.85), "80-85", AND(D153 &gt;= 0.7, D153 &lt; 0.8), "70-80", AND(D153 &gt;= 0.6, D153 &lt; 0.7),  "60-70", AND(D153 &gt;= 0.5, D153 &lt; 0.6), "50-60")</f>
        <v>60-70</v>
      </c>
    </row>
    <row r="154" spans="1:9" x14ac:dyDescent="0.35">
      <c r="A154" t="s">
        <v>96</v>
      </c>
      <c r="B154" s="1">
        <v>45290</v>
      </c>
      <c r="C154" t="s">
        <v>22</v>
      </c>
      <c r="D154" s="2">
        <v>0.6</v>
      </c>
      <c r="E154" t="s">
        <v>28</v>
      </c>
      <c r="F154" s="2">
        <v>0.4</v>
      </c>
      <c r="G154" t="s">
        <v>29</v>
      </c>
      <c r="H154">
        <v>1</v>
      </c>
      <c r="I154" t="str" cm="1">
        <f t="array" ref="I154">_xlfn.IFS(D154 &gt;= 0.85, "85 &lt;", AND(D154 &gt;=0.8, D154 &lt; 0.85), "80-85", AND(D154 &gt;= 0.7, D154 &lt; 0.8), "70-80", AND(D154 &gt;= 0.6, D154 &lt; 0.7),  "60-70", AND(D154 &gt;= 0.5, D154 &lt; 0.6), "50-60")</f>
        <v>60-70</v>
      </c>
    </row>
    <row r="155" spans="1:9" x14ac:dyDescent="0.35">
      <c r="A155" t="s">
        <v>96</v>
      </c>
      <c r="B155" s="1">
        <v>45290</v>
      </c>
      <c r="C155" t="s">
        <v>48</v>
      </c>
      <c r="D155" s="2">
        <v>0.59799999999999998</v>
      </c>
      <c r="E155" t="s">
        <v>36</v>
      </c>
      <c r="F155" s="2">
        <v>0.40200000000000002</v>
      </c>
      <c r="G155" t="s">
        <v>49</v>
      </c>
      <c r="H155">
        <v>1</v>
      </c>
      <c r="I155" t="str" cm="1">
        <f t="array" ref="I155">_xlfn.IFS(D155 &gt;= 0.85, "85 &lt;", AND(D155 &gt;=0.8, D155 &lt; 0.85), "80-85", AND(D155 &gt;= 0.7, D155 &lt; 0.8), "70-80", AND(D155 &gt;= 0.6, D155 &lt; 0.7),  "60-70", AND(D155 &gt;= 0.5, D155 &lt; 0.6), "50-60")</f>
        <v>50-60</v>
      </c>
    </row>
    <row r="156" spans="1:9" x14ac:dyDescent="0.35">
      <c r="A156" t="s">
        <v>96</v>
      </c>
      <c r="B156" s="1">
        <v>45290</v>
      </c>
      <c r="C156" t="s">
        <v>71</v>
      </c>
      <c r="D156" s="2">
        <v>0.55400000000000005</v>
      </c>
      <c r="E156" t="s">
        <v>15</v>
      </c>
      <c r="F156" s="2">
        <v>0.44600000000000001</v>
      </c>
      <c r="G156" t="s">
        <v>72</v>
      </c>
      <c r="H156">
        <v>1</v>
      </c>
      <c r="I156" t="str" cm="1">
        <f t="array" ref="I156">_xlfn.IFS(D156 &gt;= 0.85, "85 &lt;", AND(D156 &gt;=0.8, D156 &lt; 0.85), "80-85", AND(D156 &gt;= 0.7, D156 &lt; 0.8), "70-80", AND(D156 &gt;= 0.6, D156 &lt; 0.7),  "60-70", AND(D156 &gt;= 0.5, D156 &lt; 0.6), "50-60")</f>
        <v>50-60</v>
      </c>
    </row>
    <row r="157" spans="1:9" x14ac:dyDescent="0.35">
      <c r="A157" t="s">
        <v>96</v>
      </c>
      <c r="B157" s="1">
        <v>45290</v>
      </c>
      <c r="C157" t="s">
        <v>21</v>
      </c>
      <c r="D157" s="2">
        <v>0.51</v>
      </c>
      <c r="E157" t="s">
        <v>45</v>
      </c>
      <c r="F157" s="2">
        <v>0.49</v>
      </c>
      <c r="G157" t="s">
        <v>23</v>
      </c>
      <c r="H157">
        <v>0</v>
      </c>
      <c r="I157" t="str" cm="1">
        <f t="array" ref="I157">_xlfn.IFS(D157 &gt;= 0.85, "85 &lt;", AND(D157 &gt;=0.8, D157 &lt; 0.85), "80-85", AND(D157 &gt;= 0.7, D157 &lt; 0.8), "70-80", AND(D157 &gt;= 0.6, D157 &lt; 0.7),  "60-70", AND(D157 &gt;= 0.5, D157 &lt; 0.6), "50-60")</f>
        <v>50-60</v>
      </c>
    </row>
    <row r="158" spans="1:9" x14ac:dyDescent="0.35">
      <c r="A158" t="s">
        <v>98</v>
      </c>
      <c r="B158" s="1">
        <v>45291</v>
      </c>
      <c r="C158" t="s">
        <v>9</v>
      </c>
      <c r="D158" s="2">
        <v>0.83799999999999997</v>
      </c>
      <c r="E158" t="s">
        <v>61</v>
      </c>
      <c r="F158" s="2">
        <v>0.16200000000000001</v>
      </c>
      <c r="G158" t="s">
        <v>11</v>
      </c>
      <c r="H158">
        <v>1</v>
      </c>
      <c r="I158" t="str" cm="1">
        <f t="array" ref="I158">_xlfn.IFS(D158 &gt;= 0.85, "85 &lt;", AND(D158 &gt;=0.8, D158 &lt; 0.85), "80-85", AND(D158 &gt;= 0.7, D158 &lt; 0.8), "70-80", AND(D158 &gt;= 0.6, D158 &lt; 0.7),  "60-70", AND(D158 &gt;= 0.5, D158 &lt; 0.6), "50-60")</f>
        <v>80-85</v>
      </c>
    </row>
    <row r="159" spans="1:9" x14ac:dyDescent="0.35">
      <c r="A159" t="s">
        <v>98</v>
      </c>
      <c r="B159" s="1">
        <v>45291</v>
      </c>
      <c r="C159" t="s">
        <v>12</v>
      </c>
      <c r="D159" s="2">
        <v>0.79800000000000004</v>
      </c>
      <c r="E159" t="s">
        <v>19</v>
      </c>
      <c r="F159" s="2">
        <v>0.20200000000000001</v>
      </c>
      <c r="G159" t="s">
        <v>20</v>
      </c>
      <c r="H159">
        <v>1</v>
      </c>
      <c r="I159" t="str" cm="1">
        <f t="array" ref="I159">_xlfn.IFS(D159 &gt;= 0.85, "85 &lt;", AND(D159 &gt;=0.8, D159 &lt; 0.85), "80-85", AND(D159 &gt;= 0.7, D159 &lt; 0.8), "70-80", AND(D159 &gt;= 0.6, D159 &lt; 0.7),  "60-70", AND(D159 &gt;= 0.5, D159 &lt; 0.6), "50-60")</f>
        <v>70-80</v>
      </c>
    </row>
    <row r="160" spans="1:9" x14ac:dyDescent="0.35">
      <c r="A160" t="s">
        <v>98</v>
      </c>
      <c r="B160" s="1">
        <v>45291</v>
      </c>
      <c r="C160" t="s">
        <v>30</v>
      </c>
      <c r="D160" s="2">
        <v>0.79</v>
      </c>
      <c r="E160" t="s">
        <v>16</v>
      </c>
      <c r="F160" s="2">
        <v>0.21</v>
      </c>
      <c r="G160" t="s">
        <v>32</v>
      </c>
      <c r="H160">
        <v>1</v>
      </c>
      <c r="I160" t="str" cm="1">
        <f t="array" ref="I160">_xlfn.IFS(D160 &gt;= 0.85, "85 &lt;", AND(D160 &gt;=0.8, D160 &lt; 0.85), "80-85", AND(D160 &gt;= 0.7, D160 &lt; 0.8), "70-80", AND(D160 &gt;= 0.6, D160 &lt; 0.7),  "60-70", AND(D160 &gt;= 0.5, D160 &lt; 0.6), "50-60")</f>
        <v>70-80</v>
      </c>
    </row>
    <row r="161" spans="1:9" x14ac:dyDescent="0.35">
      <c r="A161" t="s">
        <v>98</v>
      </c>
      <c r="B161" s="1">
        <v>45291</v>
      </c>
      <c r="C161" t="s">
        <v>24</v>
      </c>
      <c r="D161" s="2">
        <v>0.64600000000000002</v>
      </c>
      <c r="E161" t="s">
        <v>47</v>
      </c>
      <c r="F161" s="2">
        <v>0.35399999999999998</v>
      </c>
      <c r="G161" t="s">
        <v>89</v>
      </c>
      <c r="H161">
        <v>1</v>
      </c>
      <c r="I161" t="str" cm="1">
        <f t="array" ref="I161">_xlfn.IFS(D161 &gt;= 0.85, "85 &lt;", AND(D161 &gt;=0.8, D161 &lt; 0.85), "80-85", AND(D161 &gt;= 0.7, D161 &lt; 0.8), "70-80", AND(D161 &gt;= 0.6, D161 &lt; 0.7),  "60-70", AND(D161 &gt;= 0.5, D161 &lt; 0.6), "50-60")</f>
        <v>60-70</v>
      </c>
    </row>
    <row r="162" spans="1:9" x14ac:dyDescent="0.35">
      <c r="A162" t="s">
        <v>98</v>
      </c>
      <c r="B162" s="1">
        <v>45291</v>
      </c>
      <c r="C162" t="s">
        <v>71</v>
      </c>
      <c r="D162" s="2">
        <v>0.63</v>
      </c>
      <c r="E162" t="s">
        <v>41</v>
      </c>
      <c r="F162" s="2">
        <v>0.37</v>
      </c>
      <c r="G162" t="s">
        <v>72</v>
      </c>
      <c r="H162">
        <v>1</v>
      </c>
      <c r="I162" t="str" cm="1">
        <f t="array" ref="I162">_xlfn.IFS(D162 &gt;= 0.85, "85 &lt;", AND(D162 &gt;=0.8, D162 &lt; 0.85), "80-85", AND(D162 &gt;= 0.7, D162 &lt; 0.8), "70-80", AND(D162 &gt;= 0.6, D162 &lt; 0.7),  "60-70", AND(D162 &gt;= 0.5, D162 &lt; 0.6), "50-60")</f>
        <v>60-70</v>
      </c>
    </row>
    <row r="163" spans="1:9" x14ac:dyDescent="0.35">
      <c r="A163" t="s">
        <v>98</v>
      </c>
      <c r="B163" s="1">
        <v>45291</v>
      </c>
      <c r="C163" t="s">
        <v>6</v>
      </c>
      <c r="D163" s="2">
        <v>0.624</v>
      </c>
      <c r="E163" t="s">
        <v>39</v>
      </c>
      <c r="F163" s="2">
        <v>0.376</v>
      </c>
      <c r="G163" t="s">
        <v>40</v>
      </c>
      <c r="H163">
        <v>1</v>
      </c>
      <c r="I163" t="str" cm="1">
        <f t="array" ref="I163">_xlfn.IFS(D163 &gt;= 0.85, "85 &lt;", AND(D163 &gt;=0.8, D163 &lt; 0.85), "80-85", AND(D163 &gt;= 0.7, D163 &lt; 0.8), "70-80", AND(D163 &gt;= 0.6, D163 &lt; 0.7),  "60-70", AND(D163 &gt;= 0.5, D163 &lt; 0.6), "50-60")</f>
        <v>60-70</v>
      </c>
    </row>
    <row r="164" spans="1:9" x14ac:dyDescent="0.35">
      <c r="A164" t="s">
        <v>98</v>
      </c>
      <c r="B164" s="1">
        <v>45291</v>
      </c>
      <c r="C164" t="s">
        <v>63</v>
      </c>
      <c r="D164" s="2">
        <v>0.622</v>
      </c>
      <c r="E164" t="s">
        <v>18</v>
      </c>
      <c r="F164" s="2">
        <v>0.378</v>
      </c>
      <c r="G164" t="s">
        <v>77</v>
      </c>
      <c r="H164">
        <v>0</v>
      </c>
      <c r="I164" t="str" cm="1">
        <f t="array" ref="I164">_xlfn.IFS(D164 &gt;= 0.85, "85 &lt;", AND(D164 &gt;=0.8, D164 &lt; 0.85), "80-85", AND(D164 &gt;= 0.7, D164 &lt; 0.8), "70-80", AND(D164 &gt;= 0.6, D164 &lt; 0.7),  "60-70", AND(D164 &gt;= 0.5, D164 &lt; 0.6), "50-60")</f>
        <v>60-70</v>
      </c>
    </row>
    <row r="165" spans="1:9" x14ac:dyDescent="0.35">
      <c r="A165" t="s">
        <v>98</v>
      </c>
      <c r="B165" s="1">
        <v>45291</v>
      </c>
      <c r="C165" t="s">
        <v>33</v>
      </c>
      <c r="D165" s="2">
        <v>0.60799999999999998</v>
      </c>
      <c r="E165" t="s">
        <v>10</v>
      </c>
      <c r="F165" s="2">
        <v>0.39200000000000002</v>
      </c>
      <c r="G165" t="s">
        <v>34</v>
      </c>
      <c r="H165">
        <v>1</v>
      </c>
      <c r="I165" t="str" cm="1">
        <f t="array" ref="I165">_xlfn.IFS(D165 &gt;= 0.85, "85 &lt;", AND(D165 &gt;=0.8, D165 &lt; 0.85), "80-85", AND(D165 &gt;= 0.7, D165 &lt; 0.8), "70-80", AND(D165 &gt;= 0.6, D165 &lt; 0.7),  "60-70", AND(D165 &gt;= 0.5, D165 &lt; 0.6), "50-60")</f>
        <v>60-70</v>
      </c>
    </row>
    <row r="166" spans="1:9" x14ac:dyDescent="0.35">
      <c r="A166" t="s">
        <v>98</v>
      </c>
      <c r="B166" s="1">
        <v>45291</v>
      </c>
      <c r="C166" t="s">
        <v>38</v>
      </c>
      <c r="D166" s="2">
        <v>0.54400000000000004</v>
      </c>
      <c r="E166" t="s">
        <v>48</v>
      </c>
      <c r="F166" s="2">
        <v>0.45600000000000002</v>
      </c>
      <c r="G166" t="s">
        <v>69</v>
      </c>
      <c r="H166">
        <v>1</v>
      </c>
      <c r="I166" t="str" cm="1">
        <f t="array" ref="I166">_xlfn.IFS(D166 &gt;= 0.85, "85 &lt;", AND(D166 &gt;=0.8, D166 &lt; 0.85), "80-85", AND(D166 &gt;= 0.7, D166 &lt; 0.8), "70-80", AND(D166 &gt;= 0.6, D166 &lt; 0.7),  "60-70", AND(D166 &gt;= 0.5, D166 &lt; 0.6), "50-60")</f>
        <v>50-60</v>
      </c>
    </row>
    <row r="167" spans="1:9" x14ac:dyDescent="0.35">
      <c r="A167" t="s">
        <v>98</v>
      </c>
      <c r="B167" s="1">
        <v>45292</v>
      </c>
      <c r="C167" t="s">
        <v>31</v>
      </c>
      <c r="D167" s="7">
        <v>0.53</v>
      </c>
      <c r="E167" t="s">
        <v>25</v>
      </c>
      <c r="F167" s="7">
        <v>0.47</v>
      </c>
      <c r="G167" t="s">
        <v>26</v>
      </c>
      <c r="H167">
        <v>0</v>
      </c>
      <c r="I167" t="str" cm="1">
        <f t="array" ref="I167">_xlfn.IFS(D167 &gt;= 0.85, "85 &lt;", AND(D167 &gt;=0.8, D167 &lt; 0.85), "80-85", AND(D167 &gt;= 0.7, D167 &lt; 0.8), "70-80", AND(D167 &gt;= 0.6, D167 &lt; 0.7),  "60-70", AND(D167 &gt;= 0.5, D167 &lt; 0.6), "50-60")</f>
        <v>50-60</v>
      </c>
    </row>
    <row r="168" spans="1:9" x14ac:dyDescent="0.35">
      <c r="A168" t="s">
        <v>98</v>
      </c>
      <c r="B168" s="1">
        <v>45293</v>
      </c>
      <c r="C168" t="s">
        <v>39</v>
      </c>
      <c r="D168" s="2">
        <v>0.84599999999999997</v>
      </c>
      <c r="E168" t="s">
        <v>61</v>
      </c>
      <c r="F168" s="2">
        <v>0.154</v>
      </c>
      <c r="G168" t="s">
        <v>67</v>
      </c>
      <c r="H168">
        <v>1</v>
      </c>
      <c r="I168" t="str" cm="1">
        <f t="array" ref="I168">_xlfn.IFS(D168 &gt;= 0.85, "85 &lt;", AND(D168 &gt;=0.8, D168 &lt; 0.85), "80-85", AND(D168 &gt;= 0.7, D168 &lt; 0.8), "70-80", AND(D168 &gt;= 0.6, D168 &lt; 0.7),  "60-70", AND(D168 &gt;= 0.5, D168 &lt; 0.6), "50-60")</f>
        <v>80-85</v>
      </c>
    </row>
    <row r="169" spans="1:9" x14ac:dyDescent="0.35">
      <c r="A169" t="s">
        <v>98</v>
      </c>
      <c r="B169" s="1">
        <v>45293</v>
      </c>
      <c r="C169" t="s">
        <v>30</v>
      </c>
      <c r="D169" s="2">
        <v>0.75800000000000001</v>
      </c>
      <c r="E169" t="s">
        <v>47</v>
      </c>
      <c r="F169" s="2">
        <v>0.24199999999999999</v>
      </c>
      <c r="G169" t="s">
        <v>32</v>
      </c>
      <c r="H169">
        <v>0</v>
      </c>
      <c r="I169" t="str" cm="1">
        <f t="array" ref="I169">_xlfn.IFS(D169 &gt;= 0.85, "85 &lt;", AND(D169 &gt;=0.8, D169 &lt; 0.85), "80-85", AND(D169 &gt;= 0.7, D169 &lt; 0.8), "70-80", AND(D169 &gt;= 0.6, D169 &lt; 0.7),  "60-70", AND(D169 &gt;= 0.5, D169 &lt; 0.6), "50-60")</f>
        <v>70-80</v>
      </c>
    </row>
    <row r="170" spans="1:9" x14ac:dyDescent="0.35">
      <c r="A170" t="s">
        <v>98</v>
      </c>
      <c r="B170" s="1">
        <v>45293</v>
      </c>
      <c r="C170" t="s">
        <v>18</v>
      </c>
      <c r="D170" s="2">
        <v>0.748</v>
      </c>
      <c r="E170" t="s">
        <v>24</v>
      </c>
      <c r="F170" s="2">
        <v>0.252</v>
      </c>
      <c r="G170" t="s">
        <v>81</v>
      </c>
      <c r="H170">
        <v>1</v>
      </c>
      <c r="I170" t="str" cm="1">
        <f t="array" ref="I170">_xlfn.IFS(D170 &gt;= 0.85, "85 &lt;", AND(D170 &gt;=0.8, D170 &lt; 0.85), "80-85", AND(D170 &gt;= 0.7, D170 &lt; 0.8), "70-80", AND(D170 &gt;= 0.6, D170 &lt; 0.7),  "60-70", AND(D170 &gt;= 0.5, D170 &lt; 0.6), "50-60")</f>
        <v>70-80</v>
      </c>
    </row>
    <row r="171" spans="1:9" x14ac:dyDescent="0.35">
      <c r="A171" t="s">
        <v>98</v>
      </c>
      <c r="B171" s="1">
        <v>45293</v>
      </c>
      <c r="C171" t="s">
        <v>6</v>
      </c>
      <c r="D171" s="2">
        <v>0.70599999999999996</v>
      </c>
      <c r="E171" t="s">
        <v>36</v>
      </c>
      <c r="F171" s="2">
        <v>0.29399999999999998</v>
      </c>
      <c r="G171" t="s">
        <v>37</v>
      </c>
      <c r="H171">
        <v>1</v>
      </c>
      <c r="I171" t="str" cm="1">
        <f t="array" ref="I171">_xlfn.IFS(D171 &gt;= 0.85, "85 &lt;", AND(D171 &gt;=0.8, D171 &lt; 0.85), "80-85", AND(D171 &gt;= 0.7, D171 &lt; 0.8), "70-80", AND(D171 &gt;= 0.6, D171 &lt; 0.7),  "60-70", AND(D171 &gt;= 0.5, D171 &lt; 0.6), "50-60")</f>
        <v>70-80</v>
      </c>
    </row>
    <row r="172" spans="1:9" x14ac:dyDescent="0.35">
      <c r="A172" t="s">
        <v>98</v>
      </c>
      <c r="B172" s="1">
        <v>45293</v>
      </c>
      <c r="C172" t="s">
        <v>12</v>
      </c>
      <c r="D172" s="2">
        <v>0.69199999999999995</v>
      </c>
      <c r="E172" t="s">
        <v>10</v>
      </c>
      <c r="F172" s="2">
        <v>0.308</v>
      </c>
      <c r="G172" t="s">
        <v>14</v>
      </c>
      <c r="H172">
        <v>1</v>
      </c>
      <c r="I172" t="str" cm="1">
        <f t="array" ref="I172">_xlfn.IFS(D172 &gt;= 0.85, "85 &lt;", AND(D172 &gt;=0.8, D172 &lt; 0.85), "80-85", AND(D172 &gt;= 0.7, D172 &lt; 0.8), "70-80", AND(D172 &gt;= 0.6, D172 &lt; 0.7),  "60-70", AND(D172 &gt;= 0.5, D172 &lt; 0.6), "50-60")</f>
        <v>60-70</v>
      </c>
    </row>
    <row r="173" spans="1:9" x14ac:dyDescent="0.35">
      <c r="A173" t="s">
        <v>98</v>
      </c>
      <c r="B173" s="1">
        <v>45293</v>
      </c>
      <c r="C173" t="s">
        <v>63</v>
      </c>
      <c r="D173" s="2">
        <v>0.69199999999999995</v>
      </c>
      <c r="E173" t="s">
        <v>33</v>
      </c>
      <c r="F173" s="2">
        <v>0.308</v>
      </c>
      <c r="G173" t="s">
        <v>77</v>
      </c>
      <c r="H173">
        <v>0</v>
      </c>
      <c r="I173" t="str" cm="1">
        <f t="array" ref="I173">_xlfn.IFS(D173 &gt;= 0.85, "85 &lt;", AND(D173 &gt;=0.8, D173 &lt; 0.85), "80-85", AND(D173 &gt;= 0.7, D173 &lt; 0.8), "70-80", AND(D173 &gt;= 0.6, D173 &lt; 0.7),  "60-70", AND(D173 &gt;= 0.5, D173 &lt; 0.6), "50-60")</f>
        <v>60-70</v>
      </c>
    </row>
    <row r="174" spans="1:9" x14ac:dyDescent="0.35">
      <c r="A174" t="s">
        <v>98</v>
      </c>
      <c r="B174" s="1">
        <v>45293</v>
      </c>
      <c r="C174" t="s">
        <v>9</v>
      </c>
      <c r="D174" s="2">
        <v>0.68600000000000005</v>
      </c>
      <c r="E174" t="s">
        <v>41</v>
      </c>
      <c r="F174" s="2">
        <v>0.314</v>
      </c>
      <c r="G174" t="s">
        <v>11</v>
      </c>
      <c r="H174">
        <v>1</v>
      </c>
      <c r="I174" t="str" cm="1">
        <f t="array" ref="I174">_xlfn.IFS(D174 &gt;= 0.85, "85 &lt;", AND(D174 &gt;=0.8, D174 &lt; 0.85), "80-85", AND(D174 &gt;= 0.7, D174 &lt; 0.8), "70-80", AND(D174 &gt;= 0.6, D174 &lt; 0.7),  "60-70", AND(D174 &gt;= 0.5, D174 &lt; 0.6), "50-60")</f>
        <v>60-70</v>
      </c>
    </row>
    <row r="175" spans="1:9" x14ac:dyDescent="0.35">
      <c r="A175" t="s">
        <v>98</v>
      </c>
      <c r="B175" s="1">
        <v>45293</v>
      </c>
      <c r="C175" t="s">
        <v>22</v>
      </c>
      <c r="D175" s="2">
        <v>0.68200000000000005</v>
      </c>
      <c r="E175" t="s">
        <v>16</v>
      </c>
      <c r="F175" s="2">
        <v>0.318</v>
      </c>
      <c r="G175" t="s">
        <v>68</v>
      </c>
      <c r="H175">
        <v>1</v>
      </c>
      <c r="I175" t="str" cm="1">
        <f t="array" ref="I175">_xlfn.IFS(D175 &gt;= 0.85, "85 &lt;", AND(D175 &gt;=0.8, D175 &lt; 0.85), "80-85", AND(D175 &gt;= 0.7, D175 &lt; 0.8), "70-80", AND(D175 &gt;= 0.6, D175 &lt; 0.7),  "60-70", AND(D175 &gt;= 0.5, D175 &lt; 0.6), "50-60")</f>
        <v>60-70</v>
      </c>
    </row>
    <row r="176" spans="1:9" x14ac:dyDescent="0.35">
      <c r="A176" t="s">
        <v>98</v>
      </c>
      <c r="B176" s="1">
        <v>45293</v>
      </c>
      <c r="C176" t="s">
        <v>71</v>
      </c>
      <c r="D176" s="2">
        <v>0.67200000000000004</v>
      </c>
      <c r="E176" t="s">
        <v>28</v>
      </c>
      <c r="F176" s="2">
        <v>0.32800000000000001</v>
      </c>
      <c r="G176" t="s">
        <v>72</v>
      </c>
      <c r="H176">
        <v>0</v>
      </c>
      <c r="I176" t="str" cm="1">
        <f t="array" ref="I176">_xlfn.IFS(D176 &gt;= 0.85, "85 &lt;", AND(D176 &gt;=0.8, D176 &lt; 0.85), "80-85", AND(D176 &gt;= 0.7, D176 &lt; 0.8), "70-80", AND(D176 &gt;= 0.6, D176 &lt; 0.7),  "60-70", AND(D176 &gt;= 0.5, D176 &lt; 0.6), "50-60")</f>
        <v>60-70</v>
      </c>
    </row>
    <row r="177" spans="1:9" x14ac:dyDescent="0.35">
      <c r="A177" t="s">
        <v>98</v>
      </c>
      <c r="B177" s="1">
        <v>45293</v>
      </c>
      <c r="C177" t="s">
        <v>44</v>
      </c>
      <c r="D177" s="2">
        <v>0.66</v>
      </c>
      <c r="E177" t="s">
        <v>38</v>
      </c>
      <c r="F177" s="2">
        <v>0.34</v>
      </c>
      <c r="G177" t="s">
        <v>46</v>
      </c>
      <c r="H177">
        <v>1</v>
      </c>
      <c r="I177" t="str" cm="1">
        <f t="array" ref="I177">_xlfn.IFS(D177 &gt;= 0.85, "85 &lt;", AND(D177 &gt;=0.8, D177 &lt; 0.85), "80-85", AND(D177 &gt;= 0.7, D177 &lt; 0.8), "70-80", AND(D177 &gt;= 0.6, D177 &lt; 0.7),  "60-70", AND(D177 &gt;= 0.5, D177 &lt; 0.6), "50-60")</f>
        <v>60-70</v>
      </c>
    </row>
    <row r="178" spans="1:9" x14ac:dyDescent="0.35">
      <c r="A178" t="s">
        <v>98</v>
      </c>
      <c r="B178" s="1">
        <v>45293</v>
      </c>
      <c r="C178" t="s">
        <v>42</v>
      </c>
      <c r="D178" s="2">
        <v>0.64200000000000002</v>
      </c>
      <c r="E178" t="s">
        <v>21</v>
      </c>
      <c r="F178" s="2">
        <v>0.35799999999999998</v>
      </c>
      <c r="G178" t="s">
        <v>74</v>
      </c>
      <c r="H178">
        <v>0</v>
      </c>
      <c r="I178" t="str" cm="1">
        <f t="array" ref="I178">_xlfn.IFS(D178 &gt;= 0.85, "85 &lt;", AND(D178 &gt;=0.8, D178 &lt; 0.85), "80-85", AND(D178 &gt;= 0.7, D178 &lt; 0.8), "70-80", AND(D178 &gt;= 0.6, D178 &lt; 0.7),  "60-70", AND(D178 &gt;= 0.5, D178 &lt; 0.6), "50-60")</f>
        <v>60-70</v>
      </c>
    </row>
    <row r="179" spans="1:9" x14ac:dyDescent="0.35">
      <c r="A179" t="s">
        <v>98</v>
      </c>
      <c r="B179" s="1">
        <v>45293</v>
      </c>
      <c r="C179" t="s">
        <v>27</v>
      </c>
      <c r="D179" s="2">
        <v>0.61599999999999999</v>
      </c>
      <c r="E179" t="s">
        <v>45</v>
      </c>
      <c r="F179" s="2">
        <v>0.38400000000000001</v>
      </c>
      <c r="G179" t="s">
        <v>65</v>
      </c>
      <c r="H179">
        <v>0</v>
      </c>
      <c r="I179" t="str" cm="1">
        <f t="array" ref="I179">_xlfn.IFS(D179 &gt;= 0.85, "85 &lt;", AND(D179 &gt;=0.8, D179 &lt; 0.85), "80-85", AND(D179 &gt;= 0.7, D179 &lt; 0.8), "70-80", AND(D179 &gt;= 0.6, D179 &lt; 0.7),  "60-70", AND(D179 &gt;= 0.5, D179 &lt; 0.6), "50-60")</f>
        <v>60-70</v>
      </c>
    </row>
    <row r="180" spans="1:9" x14ac:dyDescent="0.35">
      <c r="A180" t="s">
        <v>98</v>
      </c>
      <c r="B180" s="1">
        <v>45293</v>
      </c>
      <c r="C180" t="s">
        <v>7</v>
      </c>
      <c r="D180" s="2">
        <v>0.56200000000000006</v>
      </c>
      <c r="E180" t="s">
        <v>35</v>
      </c>
      <c r="F180" s="2">
        <v>0.438</v>
      </c>
      <c r="G180" t="s">
        <v>80</v>
      </c>
      <c r="H180">
        <v>0</v>
      </c>
      <c r="I180" t="str" cm="1">
        <f t="array" ref="I180">_xlfn.IFS(D180 &gt;= 0.85, "85 &lt;", AND(D180 &gt;=0.8, D180 &lt; 0.85), "80-85", AND(D180 &gt;= 0.7, D180 &lt; 0.8), "70-80", AND(D180 &gt;= 0.6, D180 &lt; 0.7),  "60-70", AND(D180 &gt;= 0.5, D180 &lt; 0.6), "50-60")</f>
        <v>50-60</v>
      </c>
    </row>
    <row r="181" spans="1:9" x14ac:dyDescent="0.35">
      <c r="A181" t="s">
        <v>98</v>
      </c>
      <c r="B181" s="1">
        <v>45294</v>
      </c>
      <c r="C181" t="s">
        <v>21</v>
      </c>
      <c r="D181" s="7">
        <v>0.76</v>
      </c>
      <c r="E181" t="s">
        <v>19</v>
      </c>
      <c r="F181" s="7">
        <v>0.24</v>
      </c>
      <c r="G181" t="s">
        <v>20</v>
      </c>
      <c r="H181">
        <v>1</v>
      </c>
      <c r="I181" t="str" cm="1">
        <f t="array" ref="I181">_xlfn.IFS(D181 &gt;= 0.85, "85 &lt;", AND(D181 &gt;=0.8, D181 &lt; 0.85), "80-85", AND(D181 &gt;= 0.7, D181 &lt; 0.8), "70-80", AND(D181 &gt;= 0.6, D181 &lt; 0.7),  "60-70", AND(D181 &gt;= 0.5, D181 &lt; 0.6), "50-60")</f>
        <v>70-80</v>
      </c>
    </row>
    <row r="182" spans="1:9" x14ac:dyDescent="0.35">
      <c r="A182" t="s">
        <v>98</v>
      </c>
      <c r="B182" s="1">
        <v>45294</v>
      </c>
      <c r="C182" t="s">
        <v>13</v>
      </c>
      <c r="D182" s="7">
        <v>0.63</v>
      </c>
      <c r="E182" t="s">
        <v>28</v>
      </c>
      <c r="F182" s="7">
        <v>0.37</v>
      </c>
      <c r="G182" t="s">
        <v>29</v>
      </c>
      <c r="H182">
        <v>1</v>
      </c>
      <c r="I182" t="str" cm="1">
        <f t="array" ref="I182">_xlfn.IFS(D182 &gt;= 0.85, "85 &lt;", AND(D182 &gt;=0.8, D182 &lt; 0.85), "80-85", AND(D182 &gt;= 0.7, D182 &lt; 0.8), "70-80", AND(D182 &gt;= 0.6, D182 &lt; 0.7),  "60-70", AND(D182 &gt;= 0.5, D182 &lt; 0.6), "50-60")</f>
        <v>60-70</v>
      </c>
    </row>
    <row r="183" spans="1:9" x14ac:dyDescent="0.35">
      <c r="A183" t="s">
        <v>98</v>
      </c>
      <c r="B183" s="1">
        <v>45295</v>
      </c>
      <c r="C183" t="s">
        <v>18</v>
      </c>
      <c r="D183" s="2">
        <v>0.80400000000000005</v>
      </c>
      <c r="E183" t="s">
        <v>61</v>
      </c>
      <c r="F183" s="2">
        <v>0.19600000000000001</v>
      </c>
      <c r="G183" t="s">
        <v>67</v>
      </c>
      <c r="H183">
        <v>1</v>
      </c>
      <c r="I183" t="str" cm="1">
        <f t="array" ref="I183">_xlfn.IFS(D183 &gt;= 0.85, "85 &lt;", AND(D183 &gt;=0.8, D183 &lt; 0.85), "80-85", AND(D183 &gt;= 0.7, D183 &lt; 0.8), "70-80", AND(D183 &gt;= 0.6, D183 &lt; 0.7),  "60-70", AND(D183 &gt;= 0.5, D183 &lt; 0.6), "50-60")</f>
        <v>80-85</v>
      </c>
    </row>
    <row r="184" spans="1:9" x14ac:dyDescent="0.35">
      <c r="A184" t="s">
        <v>98</v>
      </c>
      <c r="B184" s="1">
        <v>45295</v>
      </c>
      <c r="C184" t="s">
        <v>6</v>
      </c>
      <c r="D184" s="2">
        <v>0.73</v>
      </c>
      <c r="E184" t="s">
        <v>71</v>
      </c>
      <c r="F184" s="2">
        <v>0.27</v>
      </c>
      <c r="G184" t="s">
        <v>8</v>
      </c>
      <c r="H184">
        <v>0</v>
      </c>
      <c r="I184" t="str" cm="1">
        <f t="array" ref="I184">_xlfn.IFS(D184 &gt;= 0.85, "85 &lt;", AND(D184 &gt;=0.8, D184 &lt; 0.85), "80-85", AND(D184 &gt;= 0.7, D184 &lt; 0.8), "70-80", AND(D184 &gt;= 0.6, D184 &lt; 0.7),  "60-70", AND(D184 &gt;= 0.5, D184 &lt; 0.6), "50-60")</f>
        <v>70-80</v>
      </c>
    </row>
    <row r="185" spans="1:9" x14ac:dyDescent="0.35">
      <c r="A185" t="s">
        <v>98</v>
      </c>
      <c r="B185" s="1">
        <v>45295</v>
      </c>
      <c r="C185" t="s">
        <v>27</v>
      </c>
      <c r="D185" s="2">
        <v>0.68</v>
      </c>
      <c r="E185" t="s">
        <v>16</v>
      </c>
      <c r="F185" s="2">
        <v>0.32</v>
      </c>
      <c r="G185" t="s">
        <v>65</v>
      </c>
      <c r="H185">
        <v>1</v>
      </c>
      <c r="I185" t="str" cm="1">
        <f t="array" ref="I185">_xlfn.IFS(D185 &gt;= 0.85, "85 &lt;", AND(D185 &gt;=0.8, D185 &lt; 0.85), "80-85", AND(D185 &gt;= 0.7, D185 &lt; 0.8), "70-80", AND(D185 &gt;= 0.6, D185 &lt; 0.7),  "60-70", AND(D185 &gt;= 0.5, D185 &lt; 0.6), "50-60")</f>
        <v>60-70</v>
      </c>
    </row>
    <row r="186" spans="1:9" x14ac:dyDescent="0.35">
      <c r="A186" t="s">
        <v>98</v>
      </c>
      <c r="B186" s="1">
        <v>45295</v>
      </c>
      <c r="C186" t="s">
        <v>42</v>
      </c>
      <c r="D186" s="2">
        <v>0.67</v>
      </c>
      <c r="E186" t="s">
        <v>39</v>
      </c>
      <c r="F186" s="2">
        <v>0.33</v>
      </c>
      <c r="G186" t="s">
        <v>74</v>
      </c>
      <c r="H186">
        <v>0</v>
      </c>
      <c r="I186" t="str" cm="1">
        <f t="array" ref="I186">_xlfn.IFS(D186 &gt;= 0.85, "85 &lt;", AND(D186 &gt;=0.8, D186 &lt; 0.85), "80-85", AND(D186 &gt;= 0.7, D186 &lt; 0.8), "70-80", AND(D186 &gt;= 0.6, D186 &lt; 0.7),  "60-70", AND(D186 &gt;= 0.5, D186 &lt; 0.6), "50-60")</f>
        <v>60-70</v>
      </c>
    </row>
    <row r="187" spans="1:9" x14ac:dyDescent="0.35">
      <c r="A187" t="s">
        <v>98</v>
      </c>
      <c r="B187" s="1">
        <v>45295</v>
      </c>
      <c r="C187" t="s">
        <v>63</v>
      </c>
      <c r="D187" s="2">
        <v>0.66200000000000003</v>
      </c>
      <c r="E187" t="s">
        <v>24</v>
      </c>
      <c r="F187" s="2">
        <v>0.33800000000000002</v>
      </c>
      <c r="G187" t="s">
        <v>77</v>
      </c>
      <c r="H187">
        <v>0</v>
      </c>
      <c r="I187" t="str" cm="1">
        <f t="array" ref="I187">_xlfn.IFS(D187 &gt;= 0.85, "85 &lt;", AND(D187 &gt;=0.8, D187 &lt; 0.85), "80-85", AND(D187 &gt;= 0.7, D187 &lt; 0.8), "70-80", AND(D187 &gt;= 0.6, D187 &lt; 0.7),  "60-70", AND(D187 &gt;= 0.5, D187 &lt; 0.6), "50-60")</f>
        <v>60-70</v>
      </c>
    </row>
    <row r="188" spans="1:9" x14ac:dyDescent="0.35">
      <c r="A188" t="s">
        <v>98</v>
      </c>
      <c r="B188" s="1">
        <v>45295</v>
      </c>
      <c r="C188" t="s">
        <v>22</v>
      </c>
      <c r="D188" s="2">
        <v>0.65200000000000002</v>
      </c>
      <c r="E188" t="s">
        <v>33</v>
      </c>
      <c r="F188" s="2">
        <v>0.34799999999999998</v>
      </c>
      <c r="G188" t="s">
        <v>68</v>
      </c>
      <c r="H188">
        <v>0</v>
      </c>
      <c r="I188" t="str" cm="1">
        <f t="array" ref="I188">_xlfn.IFS(D188 &gt;= 0.85, "85 &lt;", AND(D188 &gt;=0.8, D188 &lt; 0.85), "80-85", AND(D188 &gt;= 0.7, D188 &lt; 0.8), "70-80", AND(D188 &gt;= 0.6, D188 &lt; 0.7),  "60-70", AND(D188 &gt;= 0.5, D188 &lt; 0.6), "50-60")</f>
        <v>60-70</v>
      </c>
    </row>
    <row r="189" spans="1:9" x14ac:dyDescent="0.35">
      <c r="A189" t="s">
        <v>98</v>
      </c>
      <c r="B189" s="1">
        <v>45295</v>
      </c>
      <c r="C189" t="s">
        <v>48</v>
      </c>
      <c r="D189" s="2">
        <v>0.64800000000000002</v>
      </c>
      <c r="E189" t="s">
        <v>47</v>
      </c>
      <c r="F189" s="2">
        <v>0.35199999999999998</v>
      </c>
      <c r="G189" t="s">
        <v>64</v>
      </c>
      <c r="H189">
        <v>1</v>
      </c>
      <c r="I189" t="str" cm="1">
        <f t="array" ref="I189">_xlfn.IFS(D189 &gt;= 0.85, "85 &lt;", AND(D189 &gt;=0.8, D189 &lt; 0.85), "80-85", AND(D189 &gt;= 0.7, D189 &lt; 0.8), "70-80", AND(D189 &gt;= 0.6, D189 &lt; 0.7),  "60-70", AND(D189 &gt;= 0.5, D189 &lt; 0.6), "50-60")</f>
        <v>60-70</v>
      </c>
    </row>
    <row r="190" spans="1:9" x14ac:dyDescent="0.35">
      <c r="A190" t="s">
        <v>98</v>
      </c>
      <c r="B190" s="1">
        <v>45295</v>
      </c>
      <c r="C190" t="s">
        <v>31</v>
      </c>
      <c r="D190" s="2">
        <v>0.622</v>
      </c>
      <c r="E190" t="s">
        <v>35</v>
      </c>
      <c r="F190" s="2">
        <v>0.378</v>
      </c>
      <c r="G190" t="s">
        <v>62</v>
      </c>
      <c r="H190">
        <v>0</v>
      </c>
      <c r="I190" t="str" cm="1">
        <f t="array" ref="I190">_xlfn.IFS(D190 &gt;= 0.85, "85 &lt;", AND(D190 &gt;=0.8, D190 &lt; 0.85), "80-85", AND(D190 &gt;= 0.7, D190 &lt; 0.8), "70-80", AND(D190 &gt;= 0.6, D190 &lt; 0.7),  "60-70", AND(D190 &gt;= 0.5, D190 &lt; 0.6), "50-60")</f>
        <v>60-70</v>
      </c>
    </row>
    <row r="191" spans="1:9" x14ac:dyDescent="0.35">
      <c r="A191" t="s">
        <v>98</v>
      </c>
      <c r="B191" s="1">
        <v>45295</v>
      </c>
      <c r="C191" t="s">
        <v>30</v>
      </c>
      <c r="D191" s="2">
        <v>0.6</v>
      </c>
      <c r="E191" t="s">
        <v>9</v>
      </c>
      <c r="F191" s="2">
        <v>0.4</v>
      </c>
      <c r="G191" t="s">
        <v>32</v>
      </c>
      <c r="H191">
        <v>0</v>
      </c>
      <c r="I191" t="str" cm="1">
        <f t="array" ref="I191">_xlfn.IFS(D191 &gt;= 0.85, "85 &lt;", AND(D191 &gt;=0.8, D191 &lt; 0.85), "80-85", AND(D191 &gt;= 0.7, D191 &lt; 0.8), "70-80", AND(D191 &gt;= 0.6, D191 &lt; 0.7),  "60-70", AND(D191 &gt;= 0.5, D191 &lt; 0.6), "50-60")</f>
        <v>60-70</v>
      </c>
    </row>
    <row r="192" spans="1:9" x14ac:dyDescent="0.35">
      <c r="A192" t="s">
        <v>98</v>
      </c>
      <c r="B192" s="1">
        <v>45295</v>
      </c>
      <c r="C192" t="s">
        <v>25</v>
      </c>
      <c r="D192" s="2">
        <v>0.58799999999999997</v>
      </c>
      <c r="E192" t="s">
        <v>38</v>
      </c>
      <c r="F192" s="2">
        <v>0.41199999999999998</v>
      </c>
      <c r="G192" t="s">
        <v>26</v>
      </c>
      <c r="H192">
        <v>1</v>
      </c>
      <c r="I192" t="str" cm="1">
        <f t="array" ref="I192">_xlfn.IFS(D192 &gt;= 0.85, "85 &lt;", AND(D192 &gt;=0.8, D192 &lt; 0.85), "80-85", AND(D192 &gt;= 0.7, D192 &lt; 0.8), "70-80", AND(D192 &gt;= 0.6, D192 &lt; 0.7),  "60-70", AND(D192 &gt;= 0.5, D192 &lt; 0.6), "50-60")</f>
        <v>50-60</v>
      </c>
    </row>
    <row r="193" spans="1:9" x14ac:dyDescent="0.35">
      <c r="A193" t="s">
        <v>98</v>
      </c>
      <c r="B193" s="1">
        <v>45295</v>
      </c>
      <c r="C193" t="s">
        <v>7</v>
      </c>
      <c r="D193" s="2">
        <v>0.53200000000000003</v>
      </c>
      <c r="E193" t="s">
        <v>41</v>
      </c>
      <c r="F193" s="2">
        <v>0.46800000000000003</v>
      </c>
      <c r="G193" t="s">
        <v>80</v>
      </c>
      <c r="H193">
        <v>0</v>
      </c>
      <c r="I193" t="str" cm="1">
        <f t="array" ref="I193">_xlfn.IFS(D193 &gt;= 0.85, "85 &lt;", AND(D193 &gt;=0.8, D193 &lt; 0.85), "80-85", AND(D193 &gt;= 0.7, D193 &lt; 0.8), "70-80", AND(D193 &gt;= 0.6, D193 &lt; 0.7),  "60-70", AND(D193 &gt;= 0.5, D193 &lt; 0.6), "50-60")</f>
        <v>50-60</v>
      </c>
    </row>
    <row r="194" spans="1:9" x14ac:dyDescent="0.35">
      <c r="A194" t="s">
        <v>98</v>
      </c>
      <c r="B194" s="1">
        <v>45295</v>
      </c>
      <c r="C194" t="s">
        <v>15</v>
      </c>
      <c r="D194" s="2">
        <v>0.53</v>
      </c>
      <c r="E194" t="s">
        <v>44</v>
      </c>
      <c r="F194" s="2">
        <v>0.47</v>
      </c>
      <c r="G194" t="s">
        <v>70</v>
      </c>
      <c r="H194">
        <v>1</v>
      </c>
      <c r="I194" t="str" cm="1">
        <f t="array" ref="I194">_xlfn.IFS(D194 &gt;= 0.85, "85 &lt;", AND(D194 &gt;=0.8, D194 &lt; 0.85), "80-85", AND(D194 &gt;= 0.7, D194 &lt; 0.8), "70-80", AND(D194 &gt;= 0.6, D194 &lt; 0.7),  "60-70", AND(D194 &gt;= 0.5, D194 &lt; 0.6), "50-60")</f>
        <v>50-60</v>
      </c>
    </row>
    <row r="195" spans="1:9" x14ac:dyDescent="0.35">
      <c r="A195" t="s">
        <v>98</v>
      </c>
      <c r="B195" s="1">
        <v>45295</v>
      </c>
      <c r="C195" t="s">
        <v>36</v>
      </c>
      <c r="D195" s="2">
        <v>0.51200000000000001</v>
      </c>
      <c r="E195" t="s">
        <v>10</v>
      </c>
      <c r="F195" s="2">
        <v>0.48799999999999999</v>
      </c>
      <c r="G195" t="s">
        <v>78</v>
      </c>
      <c r="H195">
        <v>1</v>
      </c>
      <c r="I195" t="str" cm="1">
        <f t="array" ref="I195">_xlfn.IFS(D195 &gt;= 0.85, "85 &lt;", AND(D195 &gt;=0.8, D195 &lt; 0.85), "80-85", AND(D195 &gt;= 0.7, D195 &lt; 0.8), "70-80", AND(D195 &gt;= 0.6, D195 &lt; 0.7),  "60-70", AND(D195 &gt;= 0.5, D195 &lt; 0.6), "50-60")</f>
        <v>50-60</v>
      </c>
    </row>
    <row r="196" spans="1:9" x14ac:dyDescent="0.35">
      <c r="A196" t="s">
        <v>98</v>
      </c>
      <c r="B196" s="1">
        <v>45296</v>
      </c>
      <c r="C196" t="s">
        <v>18</v>
      </c>
      <c r="D196" s="2">
        <v>0.70799999999999996</v>
      </c>
      <c r="E196" t="s">
        <v>19</v>
      </c>
      <c r="F196" s="2">
        <v>0.29199999999999998</v>
      </c>
      <c r="G196" t="s">
        <v>20</v>
      </c>
      <c r="H196">
        <v>1</v>
      </c>
      <c r="I196" t="str" cm="1">
        <f t="array" ref="I196">_xlfn.IFS(D196 &gt;= 0.85, "85 &lt;", AND(D196 &gt;=0.8, D196 &lt; 0.85), "80-85", AND(D196 &gt;= 0.7, D196 &lt; 0.8), "70-80", AND(D196 &gt;= 0.6, D196 &lt; 0.7),  "60-70", AND(D196 &gt;= 0.5, D196 &lt; 0.6), "50-60")</f>
        <v>70-80</v>
      </c>
    </row>
    <row r="197" spans="1:9" x14ac:dyDescent="0.35">
      <c r="A197" t="s">
        <v>98</v>
      </c>
      <c r="B197" s="1">
        <v>45296</v>
      </c>
      <c r="C197" t="s">
        <v>13</v>
      </c>
      <c r="D197" s="2">
        <v>0.69399999999999995</v>
      </c>
      <c r="E197" t="s">
        <v>16</v>
      </c>
      <c r="F197" s="2">
        <v>0.30599999999999999</v>
      </c>
      <c r="G197" t="s">
        <v>73</v>
      </c>
      <c r="H197">
        <v>1</v>
      </c>
      <c r="I197" t="str" cm="1">
        <f t="array" ref="I197">_xlfn.IFS(D197 &gt;= 0.85, "85 &lt;", AND(D197 &gt;=0.8, D197 &lt; 0.85), "80-85", AND(D197 &gt;= 0.7, D197 &lt; 0.8), "70-80", AND(D197 &gt;= 0.6, D197 &lt; 0.7),  "60-70", AND(D197 &gt;= 0.5, D197 &lt; 0.6), "50-60")</f>
        <v>60-70</v>
      </c>
    </row>
    <row r="198" spans="1:9" x14ac:dyDescent="0.35">
      <c r="A198" t="s">
        <v>98</v>
      </c>
      <c r="B198" s="1">
        <v>45296</v>
      </c>
      <c r="C198" t="s">
        <v>45</v>
      </c>
      <c r="D198" s="2">
        <v>0.626</v>
      </c>
      <c r="E198" t="s">
        <v>28</v>
      </c>
      <c r="F198" s="2">
        <v>0.374</v>
      </c>
      <c r="G198" t="s">
        <v>29</v>
      </c>
      <c r="H198">
        <v>1</v>
      </c>
      <c r="I198" t="str" cm="1">
        <f t="array" ref="I198">_xlfn.IFS(D198 &gt;= 0.85, "85 &lt;", AND(D198 &gt;=0.8, D198 &lt; 0.85), "80-85", AND(D198 &gt;= 0.7, D198 &lt; 0.8), "70-80", AND(D198 &gt;= 0.6, D198 &lt; 0.7),  "60-70", AND(D198 &gt;= 0.5, D198 &lt; 0.6), "50-60")</f>
        <v>60-70</v>
      </c>
    </row>
    <row r="199" spans="1:9" x14ac:dyDescent="0.35">
      <c r="A199" t="s">
        <v>98</v>
      </c>
      <c r="B199" s="1">
        <v>45297</v>
      </c>
      <c r="C199" t="s">
        <v>21</v>
      </c>
      <c r="D199" s="2">
        <v>0.81599999999999995</v>
      </c>
      <c r="E199" t="s">
        <v>61</v>
      </c>
      <c r="F199" s="2">
        <v>0.184</v>
      </c>
      <c r="G199" t="s">
        <v>67</v>
      </c>
      <c r="H199">
        <v>1</v>
      </c>
      <c r="I199" t="str" cm="1">
        <f t="array" ref="I199">_xlfn.IFS(D199 &gt;= 0.85, "85 &lt;", AND(D199 &gt;=0.8, D199 &lt; 0.85), "80-85", AND(D199 &gt;= 0.7, D199 &lt; 0.8), "70-80", AND(D199 &gt;= 0.6, D199 &lt; 0.7),  "60-70", AND(D199 &gt;= 0.5, D199 &lt; 0.6), "50-60")</f>
        <v>80-85</v>
      </c>
    </row>
    <row r="200" spans="1:9" x14ac:dyDescent="0.35">
      <c r="A200" t="s">
        <v>98</v>
      </c>
      <c r="B200" s="1">
        <v>45297</v>
      </c>
      <c r="C200" t="s">
        <v>45</v>
      </c>
      <c r="D200" s="2">
        <v>0.76800000000000002</v>
      </c>
      <c r="E200" t="s">
        <v>15</v>
      </c>
      <c r="F200" s="2">
        <v>0.23200000000000001</v>
      </c>
      <c r="G200" t="s">
        <v>79</v>
      </c>
      <c r="H200">
        <v>0</v>
      </c>
      <c r="I200" t="str" cm="1">
        <f t="array" ref="I200">_xlfn.IFS(D200 &gt;= 0.85, "85 &lt;", AND(D200 &gt;=0.8, D200 &lt; 0.85), "80-85", AND(D200 &gt;= 0.7, D200 &lt; 0.8), "70-80", AND(D200 &gt;= 0.6, D200 &lt; 0.7),  "60-70", AND(D200 &gt;= 0.5, D200 &lt; 0.6), "50-60")</f>
        <v>70-80</v>
      </c>
    </row>
    <row r="201" spans="1:9" x14ac:dyDescent="0.35">
      <c r="A201" t="s">
        <v>98</v>
      </c>
      <c r="B201" s="1">
        <v>45297</v>
      </c>
      <c r="C201" t="s">
        <v>27</v>
      </c>
      <c r="D201" s="2">
        <v>0.75</v>
      </c>
      <c r="E201" t="s">
        <v>47</v>
      </c>
      <c r="F201" s="2">
        <v>0.25</v>
      </c>
      <c r="G201" t="s">
        <v>64</v>
      </c>
      <c r="H201">
        <v>0</v>
      </c>
      <c r="I201" t="str" cm="1">
        <f t="array" ref="I201">_xlfn.IFS(D201 &gt;= 0.85, "85 &lt;", AND(D201 &gt;=0.8, D201 &lt; 0.85), "80-85", AND(D201 &gt;= 0.7, D201 &lt; 0.8), "70-80", AND(D201 &gt;= 0.6, D201 &lt; 0.7),  "60-70", AND(D201 &gt;= 0.5, D201 &lt; 0.6), "50-60")</f>
        <v>70-80</v>
      </c>
    </row>
    <row r="202" spans="1:9" x14ac:dyDescent="0.35">
      <c r="A202" t="s">
        <v>98</v>
      </c>
      <c r="B202" s="1">
        <v>45297</v>
      </c>
      <c r="C202" t="s">
        <v>12</v>
      </c>
      <c r="D202" s="2">
        <v>0.73599999999999999</v>
      </c>
      <c r="E202" t="s">
        <v>38</v>
      </c>
      <c r="F202" s="2">
        <v>0.26400000000000001</v>
      </c>
      <c r="G202" t="s">
        <v>14</v>
      </c>
      <c r="H202">
        <v>1</v>
      </c>
      <c r="I202" t="str" cm="1">
        <f t="array" ref="I202">_xlfn.IFS(D202 &gt;= 0.85, "85 &lt;", AND(D202 &gt;=0.8, D202 &lt; 0.85), "80-85", AND(D202 &gt;= 0.7, D202 &lt; 0.8), "70-80", AND(D202 &gt;= 0.6, D202 &lt; 0.7),  "60-70", AND(D202 &gt;= 0.5, D202 &lt; 0.6), "50-60")</f>
        <v>70-80</v>
      </c>
    </row>
    <row r="203" spans="1:9" x14ac:dyDescent="0.35">
      <c r="A203" t="s">
        <v>98</v>
      </c>
      <c r="B203" s="1">
        <v>45297</v>
      </c>
      <c r="C203" t="s">
        <v>30</v>
      </c>
      <c r="D203" s="2">
        <v>0.70799999999999996</v>
      </c>
      <c r="E203" t="s">
        <v>22</v>
      </c>
      <c r="F203" s="2">
        <v>0.29199999999999998</v>
      </c>
      <c r="G203" t="s">
        <v>32</v>
      </c>
      <c r="H203">
        <v>0</v>
      </c>
      <c r="I203" t="str" cm="1">
        <f t="array" ref="I203">_xlfn.IFS(D203 &gt;= 0.85, "85 &lt;", AND(D203 &gt;=0.8, D203 &lt; 0.85), "80-85", AND(D203 &gt;= 0.7, D203 &lt; 0.8), "70-80", AND(D203 &gt;= 0.6, D203 &lt; 0.7),  "60-70", AND(D203 &gt;= 0.5, D203 &lt; 0.6), "50-60")</f>
        <v>70-80</v>
      </c>
    </row>
    <row r="204" spans="1:9" x14ac:dyDescent="0.35">
      <c r="A204" t="s">
        <v>98</v>
      </c>
      <c r="B204" s="1">
        <v>45297</v>
      </c>
      <c r="C204" t="s">
        <v>6</v>
      </c>
      <c r="D204" s="2">
        <v>0.64</v>
      </c>
      <c r="E204" t="s">
        <v>24</v>
      </c>
      <c r="F204" s="2">
        <v>0.36</v>
      </c>
      <c r="G204" t="s">
        <v>8</v>
      </c>
      <c r="H204">
        <v>1</v>
      </c>
      <c r="I204" t="str" cm="1">
        <f t="array" ref="I204">_xlfn.IFS(D204 &gt;= 0.85, "85 &lt;", AND(D204 &gt;=0.8, D204 &lt; 0.85), "80-85", AND(D204 &gt;= 0.7, D204 &lt; 0.8), "70-80", AND(D204 &gt;= 0.6, D204 &lt; 0.7),  "60-70", AND(D204 &gt;= 0.5, D204 &lt; 0.6), "50-60")</f>
        <v>60-70</v>
      </c>
    </row>
    <row r="205" spans="1:9" x14ac:dyDescent="0.35">
      <c r="A205" t="s">
        <v>98</v>
      </c>
      <c r="B205" s="1">
        <v>45297</v>
      </c>
      <c r="C205" t="s">
        <v>9</v>
      </c>
      <c r="D205" s="2">
        <v>0.61399999999999999</v>
      </c>
      <c r="E205" t="s">
        <v>35</v>
      </c>
      <c r="F205" s="2">
        <v>0.38600000000000001</v>
      </c>
      <c r="G205" t="s">
        <v>11</v>
      </c>
      <c r="H205">
        <v>0</v>
      </c>
      <c r="I205" t="str" cm="1">
        <f t="array" ref="I205">_xlfn.IFS(D205 &gt;= 0.85, "85 &lt;", AND(D205 &gt;=0.8, D205 &lt; 0.85), "80-85", AND(D205 &gt;= 0.7, D205 &lt; 0.8), "70-80", AND(D205 &gt;= 0.6, D205 &lt; 0.7),  "60-70", AND(D205 &gt;= 0.5, D205 &lt; 0.6), "50-60")</f>
        <v>60-70</v>
      </c>
    </row>
    <row r="206" spans="1:9" x14ac:dyDescent="0.35">
      <c r="A206" t="s">
        <v>98</v>
      </c>
      <c r="B206" s="1">
        <v>45297</v>
      </c>
      <c r="C206" t="s">
        <v>63</v>
      </c>
      <c r="D206" s="2">
        <v>0.60399999999999998</v>
      </c>
      <c r="E206" t="s">
        <v>36</v>
      </c>
      <c r="F206" s="2">
        <v>0.39600000000000002</v>
      </c>
      <c r="G206" t="s">
        <v>37</v>
      </c>
      <c r="H206">
        <v>1</v>
      </c>
      <c r="I206" t="str" cm="1">
        <f t="array" ref="I206">_xlfn.IFS(D206 &gt;= 0.85, "85 &lt;", AND(D206 &gt;=0.8, D206 &lt; 0.85), "80-85", AND(D206 &gt;= 0.7, D206 &lt; 0.8), "70-80", AND(D206 &gt;= 0.6, D206 &lt; 0.7),  "60-70", AND(D206 &gt;= 0.5, D206 &lt; 0.6), "50-60")</f>
        <v>60-70</v>
      </c>
    </row>
    <row r="207" spans="1:9" x14ac:dyDescent="0.35">
      <c r="A207" t="s">
        <v>98</v>
      </c>
      <c r="B207" s="1">
        <v>45297</v>
      </c>
      <c r="C207" t="s">
        <v>13</v>
      </c>
      <c r="D207" s="2">
        <v>0.60199999999999998</v>
      </c>
      <c r="E207" t="s">
        <v>44</v>
      </c>
      <c r="F207" s="2">
        <v>0.39800000000000002</v>
      </c>
      <c r="G207" t="s">
        <v>73</v>
      </c>
      <c r="H207">
        <v>0</v>
      </c>
      <c r="I207" t="str" cm="1">
        <f t="array" ref="I207">_xlfn.IFS(D207 &gt;= 0.85, "85 &lt;", AND(D207 &gt;=0.8, D207 &lt; 0.85), "80-85", AND(D207 &gt;= 0.7, D207 &lt; 0.8), "70-80", AND(D207 &gt;= 0.6, D207 &lt; 0.7),  "60-70", AND(D207 &gt;= 0.5, D207 &lt; 0.6), "50-60")</f>
        <v>60-70</v>
      </c>
    </row>
    <row r="208" spans="1:9" x14ac:dyDescent="0.35">
      <c r="A208" t="s">
        <v>98</v>
      </c>
      <c r="B208" s="1">
        <v>45297</v>
      </c>
      <c r="C208" t="s">
        <v>31</v>
      </c>
      <c r="D208" s="2">
        <v>0.59399999999999997</v>
      </c>
      <c r="E208" t="s">
        <v>41</v>
      </c>
      <c r="F208" s="2">
        <v>0.40600000000000003</v>
      </c>
      <c r="G208" t="s">
        <v>62</v>
      </c>
      <c r="H208">
        <v>1</v>
      </c>
      <c r="I208" t="str" cm="1">
        <f t="array" ref="I208">_xlfn.IFS(D208 &gt;= 0.85, "85 &lt;", AND(D208 &gt;=0.8, D208 &lt; 0.85), "80-85", AND(D208 &gt;= 0.7, D208 &lt; 0.8), "70-80", AND(D208 &gt;= 0.6, D208 &lt; 0.7),  "60-70", AND(D208 &gt;= 0.5, D208 &lt; 0.6), "50-60")</f>
        <v>50-60</v>
      </c>
    </row>
    <row r="209" spans="1:9" x14ac:dyDescent="0.35">
      <c r="A209" t="s">
        <v>98</v>
      </c>
      <c r="B209" s="1">
        <v>45297</v>
      </c>
      <c r="C209" t="s">
        <v>33</v>
      </c>
      <c r="D209" s="2">
        <v>0.54200000000000004</v>
      </c>
      <c r="E209" t="s">
        <v>10</v>
      </c>
      <c r="F209" s="2">
        <v>0.45800000000000002</v>
      </c>
      <c r="G209" t="s">
        <v>78</v>
      </c>
      <c r="H209">
        <v>0</v>
      </c>
      <c r="I209" t="str" cm="1">
        <f t="array" ref="I209">_xlfn.IFS(D209 &gt;= 0.85, "85 &lt;", AND(D209 &gt;=0.8, D209 &lt; 0.85), "80-85", AND(D209 &gt;= 0.7, D209 &lt; 0.8), "70-80", AND(D209 &gt;= 0.6, D209 &lt; 0.7),  "60-70", AND(D209 &gt;= 0.5, D209 &lt; 0.6), "50-60")</f>
        <v>50-60</v>
      </c>
    </row>
    <row r="210" spans="1:9" x14ac:dyDescent="0.35">
      <c r="A210" t="s">
        <v>98</v>
      </c>
      <c r="B210" s="1">
        <v>45297</v>
      </c>
      <c r="C210" t="s">
        <v>71</v>
      </c>
      <c r="D210" s="2">
        <v>0.53800000000000003</v>
      </c>
      <c r="E210" t="s">
        <v>48</v>
      </c>
      <c r="F210" s="2">
        <v>0.46200000000000002</v>
      </c>
      <c r="G210" t="s">
        <v>72</v>
      </c>
      <c r="H210">
        <v>0</v>
      </c>
      <c r="I210" t="str" cm="1">
        <f t="array" ref="I210">_xlfn.IFS(D210 &gt;= 0.85, "85 &lt;", AND(D210 &gt;=0.8, D210 &lt; 0.85), "80-85", AND(D210 &gt;= 0.7, D210 &lt; 0.8), "70-80", AND(D210 &gt;= 0.6, D210 &lt; 0.7),  "60-70", AND(D210 &gt;= 0.5, D210 &lt; 0.6), "50-60")</f>
        <v>50-60</v>
      </c>
    </row>
    <row r="211" spans="1:9" x14ac:dyDescent="0.35">
      <c r="A211" t="s">
        <v>98</v>
      </c>
      <c r="B211" s="1">
        <v>45298</v>
      </c>
      <c r="C211" t="s">
        <v>33</v>
      </c>
      <c r="D211" s="2">
        <v>0.71599999999999997</v>
      </c>
      <c r="E211" t="s">
        <v>16</v>
      </c>
      <c r="F211" s="2">
        <v>0.28399999999999997</v>
      </c>
      <c r="G211" t="s">
        <v>17</v>
      </c>
      <c r="H211">
        <v>0</v>
      </c>
      <c r="I211" t="str" cm="1">
        <f t="array" ref="I211">_xlfn.IFS(D211 &gt;= 0.85, "85 &lt;", AND(D211 &gt;=0.8, D211 &lt; 0.85), "80-85", AND(D211 &gt;= 0.7, D211 &lt; 0.8), "70-80", AND(D211 &gt;= 0.6, D211 &lt; 0.7),  "60-70", AND(D211 &gt;= 0.5, D211 &lt; 0.6), "50-60")</f>
        <v>70-80</v>
      </c>
    </row>
    <row r="212" spans="1:9" x14ac:dyDescent="0.35">
      <c r="A212" t="s">
        <v>98</v>
      </c>
      <c r="B212" s="1">
        <v>45298</v>
      </c>
      <c r="C212" t="s">
        <v>39</v>
      </c>
      <c r="D212" s="2">
        <v>0.69599999999999995</v>
      </c>
      <c r="E212" t="s">
        <v>19</v>
      </c>
      <c r="F212" s="2">
        <v>0.30399999999999999</v>
      </c>
      <c r="G212" t="s">
        <v>20</v>
      </c>
      <c r="H212">
        <v>1</v>
      </c>
      <c r="I212" t="str" cm="1">
        <f t="array" ref="I212">_xlfn.IFS(D212 &gt;= 0.85, "85 &lt;", AND(D212 &gt;=0.8, D212 &lt; 0.85), "80-85", AND(D212 &gt;= 0.7, D212 &lt; 0.8), "70-80", AND(D212 &gt;= 0.6, D212 &lt; 0.7),  "60-70", AND(D212 &gt;= 0.5, D212 &lt; 0.6), "50-60")</f>
        <v>60-70</v>
      </c>
    </row>
    <row r="213" spans="1:9" x14ac:dyDescent="0.35">
      <c r="A213" t="s">
        <v>98</v>
      </c>
      <c r="B213" s="1">
        <v>45298</v>
      </c>
      <c r="C213" t="s">
        <v>42</v>
      </c>
      <c r="D213" s="2">
        <v>0.61799999999999999</v>
      </c>
      <c r="E213" t="s">
        <v>28</v>
      </c>
      <c r="F213" s="2">
        <v>0.38200000000000001</v>
      </c>
      <c r="G213" t="s">
        <v>29</v>
      </c>
      <c r="H213">
        <v>0</v>
      </c>
      <c r="I213" t="str" cm="1">
        <f t="array" ref="I213">_xlfn.IFS(D213 &gt;= 0.85, "85 &lt;", AND(D213 &gt;=0.8, D213 &lt; 0.85), "80-85", AND(D213 &gt;= 0.7, D213 &lt; 0.8), "70-80", AND(D213 &gt;= 0.6, D213 &lt; 0.7),  "60-70", AND(D213 &gt;= 0.5, D213 &lt; 0.6), "50-60")</f>
        <v>60-70</v>
      </c>
    </row>
    <row r="214" spans="1:9" x14ac:dyDescent="0.35">
      <c r="A214" t="s">
        <v>98</v>
      </c>
      <c r="B214" s="1">
        <v>45298</v>
      </c>
      <c r="C214" t="s">
        <v>18</v>
      </c>
      <c r="D214" s="2">
        <v>0.57199999999999995</v>
      </c>
      <c r="E214" t="s">
        <v>7</v>
      </c>
      <c r="F214" s="2">
        <v>0.42799999999999999</v>
      </c>
      <c r="G214" t="s">
        <v>80</v>
      </c>
      <c r="H214">
        <v>1</v>
      </c>
      <c r="I214" t="str" cm="1">
        <f t="array" ref="I214">_xlfn.IFS(D214 &gt;= 0.85, "85 &lt;", AND(D214 &gt;=0.8, D214 &lt; 0.85), "80-85", AND(D214 &gt;= 0.7, D214 &lt; 0.8), "70-80", AND(D214 &gt;= 0.6, D214 &lt; 0.7),  "60-70", AND(D214 &gt;= 0.5, D214 &lt; 0.6), "50-60")</f>
        <v>50-60</v>
      </c>
    </row>
    <row r="215" spans="1:9" x14ac:dyDescent="0.35">
      <c r="A215" t="s">
        <v>98</v>
      </c>
      <c r="B215" s="1">
        <v>45299</v>
      </c>
      <c r="C215" t="s">
        <v>27</v>
      </c>
      <c r="D215" s="2">
        <v>0.69199999999999995</v>
      </c>
      <c r="E215" t="s">
        <v>44</v>
      </c>
      <c r="F215" s="2">
        <v>0.308</v>
      </c>
      <c r="G215" t="s">
        <v>65</v>
      </c>
      <c r="H215">
        <v>0</v>
      </c>
      <c r="I215" t="str" cm="1">
        <f t="array" ref="I215">_xlfn.IFS(D215 &gt;= 0.85, "85 &lt;", AND(D215 &gt;=0.8, D215 &lt; 0.85), "80-85", AND(D215 &gt;= 0.7, D215 &lt; 0.8), "70-80", AND(D215 &gt;= 0.6, D215 &lt; 0.7),  "60-70", AND(D215 &gt;= 0.5, D215 &lt; 0.6), "50-60")</f>
        <v>60-70</v>
      </c>
    </row>
    <row r="216" spans="1:9" x14ac:dyDescent="0.35">
      <c r="A216" t="s">
        <v>98</v>
      </c>
      <c r="B216" s="1">
        <v>45299</v>
      </c>
      <c r="C216" t="s">
        <v>63</v>
      </c>
      <c r="D216" s="2">
        <v>0.62</v>
      </c>
      <c r="E216" t="s">
        <v>30</v>
      </c>
      <c r="F216" s="2">
        <v>0.38</v>
      </c>
      <c r="G216" t="s">
        <v>77</v>
      </c>
      <c r="H216">
        <v>0</v>
      </c>
      <c r="I216" t="str" cm="1">
        <f t="array" ref="I216">_xlfn.IFS(D216 &gt;= 0.85, "85 &lt;", AND(D216 &gt;=0.8, D216 &lt; 0.85), "80-85", AND(D216 &gt;= 0.7, D216 &lt; 0.8), "70-80", AND(D216 &gt;= 0.6, D216 &lt; 0.7),  "60-70", AND(D216 &gt;= 0.5, D216 &lt; 0.6), "50-60")</f>
        <v>60-70</v>
      </c>
    </row>
    <row r="217" spans="1:9" x14ac:dyDescent="0.35">
      <c r="A217" t="s">
        <v>98</v>
      </c>
      <c r="B217" s="1">
        <v>45299</v>
      </c>
      <c r="C217" t="s">
        <v>10</v>
      </c>
      <c r="D217" s="2">
        <v>0.54200000000000004</v>
      </c>
      <c r="E217" t="s">
        <v>71</v>
      </c>
      <c r="F217" s="2">
        <v>0.45800000000000002</v>
      </c>
      <c r="G217" t="s">
        <v>78</v>
      </c>
      <c r="H217">
        <v>0</v>
      </c>
      <c r="I217" t="str" cm="1">
        <f t="array" ref="I217">_xlfn.IFS(D217 &gt;= 0.85, "85 &lt;", AND(D217 &gt;=0.8, D217 &lt; 0.85), "80-85", AND(D217 &gt;= 0.7, D217 &lt; 0.8), "70-80", AND(D217 &gt;= 0.6, D217 &lt; 0.7),  "60-70", AND(D217 &gt;= 0.5, D217 &lt; 0.6), "50-60")</f>
        <v>50-60</v>
      </c>
    </row>
    <row r="218" spans="1:9" x14ac:dyDescent="0.35">
      <c r="A218" t="s">
        <v>98</v>
      </c>
      <c r="B218" s="1">
        <v>45299</v>
      </c>
      <c r="C218" t="s">
        <v>9</v>
      </c>
      <c r="D218" s="2">
        <v>0.54</v>
      </c>
      <c r="E218" t="s">
        <v>6</v>
      </c>
      <c r="F218" s="2">
        <v>0.46</v>
      </c>
      <c r="G218" t="s">
        <v>11</v>
      </c>
      <c r="H218">
        <v>1</v>
      </c>
      <c r="I218" t="str" cm="1">
        <f t="array" ref="I218">_xlfn.IFS(D218 &gt;= 0.85, "85 &lt;", AND(D218 &gt;=0.8, D218 &lt; 0.85), "80-85", AND(D218 &gt;= 0.7, D218 &lt; 0.8), "70-80", AND(D218 &gt;= 0.6, D218 &lt; 0.7),  "60-70", AND(D218 &gt;= 0.5, D218 &lt; 0.6), "50-60")</f>
        <v>50-60</v>
      </c>
    </row>
    <row r="219" spans="1:9" x14ac:dyDescent="0.35">
      <c r="A219" t="s">
        <v>99</v>
      </c>
      <c r="B219" s="1">
        <v>45300</v>
      </c>
      <c r="C219" t="s">
        <v>12</v>
      </c>
      <c r="D219" s="2">
        <v>0.8</v>
      </c>
      <c r="E219" t="s">
        <v>16</v>
      </c>
      <c r="F219" s="2">
        <v>0.2</v>
      </c>
      <c r="G219" t="s">
        <v>17</v>
      </c>
      <c r="H219">
        <v>1</v>
      </c>
      <c r="I219" t="str" cm="1">
        <f t="array" ref="I219">_xlfn.IFS(D219 &gt;= 0.85, "85 &lt;", AND(D219 &gt;=0.8, D219 &lt; 0.85), "80-85", AND(D219 &gt;= 0.7, D219 &lt; 0.8), "70-80", AND(D219 &gt;= 0.6, D219 &lt; 0.7),  "60-70", AND(D219 &gt;= 0.5, D219 &lt; 0.6), "50-60")</f>
        <v>80-85</v>
      </c>
    </row>
    <row r="220" spans="1:9" x14ac:dyDescent="0.35">
      <c r="A220" t="s">
        <v>99</v>
      </c>
      <c r="B220" s="1">
        <v>45300</v>
      </c>
      <c r="C220" t="s">
        <v>21</v>
      </c>
      <c r="D220" s="2">
        <v>0.76800000000000002</v>
      </c>
      <c r="E220" t="s">
        <v>61</v>
      </c>
      <c r="F220" s="2">
        <v>0.23200000000000001</v>
      </c>
      <c r="G220" t="s">
        <v>23</v>
      </c>
      <c r="H220">
        <v>1</v>
      </c>
      <c r="I220" t="str" cm="1">
        <f t="array" ref="I220">_xlfn.IFS(D220 &gt;= 0.85, "85 &lt;", AND(D220 &gt;=0.8, D220 &lt; 0.85), "80-85", AND(D220 &gt;= 0.7, D220 &lt; 0.8), "70-80", AND(D220 &gt;= 0.6, D220 &lt; 0.7),  "60-70", AND(D220 &gt;= 0.5, D220 &lt; 0.6), "50-60")</f>
        <v>70-80</v>
      </c>
    </row>
    <row r="221" spans="1:9" x14ac:dyDescent="0.35">
      <c r="A221" t="s">
        <v>99</v>
      </c>
      <c r="B221" s="1">
        <v>45300</v>
      </c>
      <c r="C221" t="s">
        <v>18</v>
      </c>
      <c r="D221" s="2">
        <v>0.754</v>
      </c>
      <c r="E221" t="s">
        <v>36</v>
      </c>
      <c r="F221" s="2">
        <v>0.246</v>
      </c>
      <c r="G221" t="s">
        <v>81</v>
      </c>
      <c r="H221">
        <v>1</v>
      </c>
      <c r="I221" t="str" cm="1">
        <f t="array" ref="I221">_xlfn.IFS(D221 &gt;= 0.85, "85 &lt;", AND(D221 &gt;=0.8, D221 &lt; 0.85), "80-85", AND(D221 &gt;= 0.7, D221 &lt; 0.8), "70-80", AND(D221 &gt;= 0.6, D221 &lt; 0.7),  "60-70", AND(D221 &gt;= 0.5, D221 &lt; 0.6), "50-60")</f>
        <v>70-80</v>
      </c>
    </row>
    <row r="222" spans="1:9" x14ac:dyDescent="0.35">
      <c r="A222" t="s">
        <v>99</v>
      </c>
      <c r="B222" s="1">
        <v>45300</v>
      </c>
      <c r="C222" t="s">
        <v>6</v>
      </c>
      <c r="D222" s="2">
        <v>0.628</v>
      </c>
      <c r="E222" t="s">
        <v>7</v>
      </c>
      <c r="F222" s="2">
        <v>0.372</v>
      </c>
      <c r="G222" t="s">
        <v>80</v>
      </c>
      <c r="H222">
        <v>0</v>
      </c>
      <c r="I222" t="str" cm="1">
        <f t="array" ref="I222">_xlfn.IFS(D222 &gt;= 0.85, "85 &lt;", AND(D222 &gt;=0.8, D222 &lt; 0.85), "80-85", AND(D222 &gt;= 0.7, D222 &lt; 0.8), "70-80", AND(D222 &gt;= 0.6, D222 &lt; 0.7),  "60-70", AND(D222 &gt;= 0.5, D222 &lt; 0.6), "50-60")</f>
        <v>60-70</v>
      </c>
    </row>
    <row r="223" spans="1:9" x14ac:dyDescent="0.35">
      <c r="A223" t="s">
        <v>99</v>
      </c>
      <c r="B223" s="1">
        <v>45300</v>
      </c>
      <c r="C223" t="s">
        <v>24</v>
      </c>
      <c r="D223" s="2">
        <v>0.61599999999999999</v>
      </c>
      <c r="E223" t="s">
        <v>42</v>
      </c>
      <c r="F223" s="2">
        <v>0.38400000000000001</v>
      </c>
      <c r="G223" t="s">
        <v>89</v>
      </c>
      <c r="H223">
        <v>1</v>
      </c>
      <c r="I223" t="str" cm="1">
        <f t="array" ref="I223">_xlfn.IFS(D223 &gt;= 0.85, "85 &lt;", AND(D223 &gt;=0.8, D223 &lt; 0.85), "80-85", AND(D223 &gt;= 0.7, D223 &lt; 0.8), "70-80", AND(D223 &gt;= 0.6, D223 &lt; 0.7),  "60-70", AND(D223 &gt;= 0.5, D223 &lt; 0.6), "50-60")</f>
        <v>60-70</v>
      </c>
    </row>
    <row r="224" spans="1:9" x14ac:dyDescent="0.35">
      <c r="A224" t="s">
        <v>99</v>
      </c>
      <c r="B224" s="1">
        <v>45300</v>
      </c>
      <c r="C224" t="s">
        <v>22</v>
      </c>
      <c r="D224" s="2">
        <v>0.60799999999999998</v>
      </c>
      <c r="E224" t="s">
        <v>19</v>
      </c>
      <c r="F224" s="2">
        <v>0.39200000000000002</v>
      </c>
      <c r="G224" t="s">
        <v>68</v>
      </c>
      <c r="H224">
        <v>0</v>
      </c>
      <c r="I224" t="str" cm="1">
        <f t="array" ref="I224">_xlfn.IFS(D224 &gt;= 0.85, "85 &lt;", AND(D224 &gt;=0.8, D224 &lt; 0.85), "80-85", AND(D224 &gt;= 0.7, D224 &lt; 0.8), "70-80", AND(D224 &gt;= 0.6, D224 &lt; 0.7),  "60-70", AND(D224 &gt;= 0.5, D224 &lt; 0.6), "50-60")</f>
        <v>60-70</v>
      </c>
    </row>
    <row r="225" spans="1:9" x14ac:dyDescent="0.35">
      <c r="A225" t="s">
        <v>99</v>
      </c>
      <c r="B225" s="1">
        <v>45300</v>
      </c>
      <c r="C225" t="s">
        <v>15</v>
      </c>
      <c r="D225" s="2">
        <v>0.59199999999999997</v>
      </c>
      <c r="E225" t="s">
        <v>35</v>
      </c>
      <c r="F225" s="2">
        <v>0.40799999999999997</v>
      </c>
      <c r="G225" t="s">
        <v>70</v>
      </c>
      <c r="H225">
        <v>0</v>
      </c>
      <c r="I225" t="str" cm="1">
        <f t="array" ref="I225">_xlfn.IFS(D225 &gt;= 0.85, "85 &lt;", AND(D225 &gt;=0.8, D225 &lt; 0.85), "80-85", AND(D225 &gt;= 0.7, D225 &lt; 0.8), "70-80", AND(D225 &gt;= 0.6, D225 &lt; 0.7),  "60-70", AND(D225 &gt;= 0.5, D225 &lt; 0.6), "50-60")</f>
        <v>50-60</v>
      </c>
    </row>
    <row r="226" spans="1:9" x14ac:dyDescent="0.35">
      <c r="A226" t="s">
        <v>99</v>
      </c>
      <c r="B226" s="1">
        <v>45300</v>
      </c>
      <c r="C226" t="s">
        <v>41</v>
      </c>
      <c r="D226" s="2">
        <v>0.58199999999999996</v>
      </c>
      <c r="E226" t="s">
        <v>44</v>
      </c>
      <c r="F226" s="2">
        <v>0.41799999999999998</v>
      </c>
      <c r="G226" t="s">
        <v>43</v>
      </c>
      <c r="H226">
        <v>0</v>
      </c>
      <c r="I226" t="str" cm="1">
        <f t="array" ref="I226">_xlfn.IFS(D226 &gt;= 0.85, "85 &lt;", AND(D226 &gt;=0.8, D226 &lt; 0.85), "80-85", AND(D226 &gt;= 0.7, D226 &lt; 0.8), "70-80", AND(D226 &gt;= 0.6, D226 &lt; 0.7),  "60-70", AND(D226 &gt;= 0.5, D226 &lt; 0.6), "50-60")</f>
        <v>50-60</v>
      </c>
    </row>
    <row r="227" spans="1:9" x14ac:dyDescent="0.35">
      <c r="A227" t="s">
        <v>99</v>
      </c>
      <c r="B227" s="1">
        <v>45300</v>
      </c>
      <c r="C227" t="s">
        <v>33</v>
      </c>
      <c r="D227" s="2">
        <v>0.56799999999999995</v>
      </c>
      <c r="E227" t="s">
        <v>38</v>
      </c>
      <c r="F227" s="2">
        <v>0.432</v>
      </c>
      <c r="G227" t="s">
        <v>34</v>
      </c>
      <c r="H227">
        <v>1</v>
      </c>
      <c r="I227" t="str" cm="1">
        <f t="array" ref="I227">_xlfn.IFS(D227 &gt;= 0.85, "85 &lt;", AND(D227 &gt;=0.8, D227 &lt; 0.85), "80-85", AND(D227 &gt;= 0.7, D227 &lt; 0.8), "70-80", AND(D227 &gt;= 0.6, D227 &lt; 0.7),  "60-70", AND(D227 &gt;= 0.5, D227 &lt; 0.6), "50-60")</f>
        <v>50-60</v>
      </c>
    </row>
    <row r="228" spans="1:9" x14ac:dyDescent="0.35">
      <c r="A228" t="s">
        <v>99</v>
      </c>
      <c r="B228" s="1">
        <v>45300</v>
      </c>
      <c r="C228" t="s">
        <v>25</v>
      </c>
      <c r="D228" s="2">
        <v>0.55000000000000004</v>
      </c>
      <c r="E228" t="s">
        <v>48</v>
      </c>
      <c r="F228" s="2">
        <v>0.45</v>
      </c>
      <c r="G228" t="s">
        <v>49</v>
      </c>
      <c r="H228">
        <v>1</v>
      </c>
      <c r="I228" t="str" cm="1">
        <f t="array" ref="I228">_xlfn.IFS(D228 &gt;= 0.85, "85 &lt;", AND(D228 &gt;=0.8, D228 &lt; 0.85), "80-85", AND(D228 &gt;= 0.7, D228 &lt; 0.8), "70-80", AND(D228 &gt;= 0.6, D228 &lt; 0.7),  "60-70", AND(D228 &gt;= 0.5, D228 &lt; 0.6), "50-60")</f>
        <v>50-60</v>
      </c>
    </row>
    <row r="229" spans="1:9" x14ac:dyDescent="0.35">
      <c r="A229" t="s">
        <v>99</v>
      </c>
      <c r="B229" s="1">
        <v>45301</v>
      </c>
      <c r="C229" t="s">
        <v>30</v>
      </c>
      <c r="D229" s="2">
        <v>0.67200000000000004</v>
      </c>
      <c r="E229" t="s">
        <v>63</v>
      </c>
      <c r="F229" s="2">
        <v>0.32800000000000001</v>
      </c>
      <c r="G229" t="s">
        <v>32</v>
      </c>
      <c r="H229">
        <v>1</v>
      </c>
      <c r="I229" t="str" cm="1">
        <f t="array" ref="I229">_xlfn.IFS(D229 &gt;= 0.85, "85 &lt;", AND(D229 &gt;=0.8, D229 &lt; 0.85), "80-85", AND(D229 &gt;= 0.7, D229 &lt; 0.8), "70-80", AND(D229 &gt;= 0.6, D229 &lt; 0.7),  "60-70", AND(D229 &gt;= 0.5, D229 &lt; 0.6), "50-60")</f>
        <v>60-70</v>
      </c>
    </row>
    <row r="230" spans="1:9" x14ac:dyDescent="0.35">
      <c r="A230" t="s">
        <v>99</v>
      </c>
      <c r="B230" s="1">
        <v>45301</v>
      </c>
      <c r="C230" t="s">
        <v>47</v>
      </c>
      <c r="D230" s="2">
        <v>0.628</v>
      </c>
      <c r="E230" t="s">
        <v>10</v>
      </c>
      <c r="F230" s="2">
        <v>0.372</v>
      </c>
      <c r="G230" t="s">
        <v>78</v>
      </c>
      <c r="H230">
        <v>0</v>
      </c>
      <c r="I230" t="str" cm="1">
        <f t="array" ref="I230">_xlfn.IFS(D230 &gt;= 0.85, "85 &lt;", AND(D230 &gt;=0.8, D230 &lt; 0.85), "80-85", AND(D230 &gt;= 0.7, D230 &lt; 0.8), "70-80", AND(D230 &gt;= 0.6, D230 &lt; 0.7),  "60-70", AND(D230 &gt;= 0.5, D230 &lt; 0.6), "50-60")</f>
        <v>60-70</v>
      </c>
    </row>
    <row r="231" spans="1:9" x14ac:dyDescent="0.35">
      <c r="A231" t="s">
        <v>99</v>
      </c>
      <c r="B231" s="1">
        <v>45301</v>
      </c>
      <c r="C231" t="s">
        <v>9</v>
      </c>
      <c r="D231" s="2">
        <v>0.59</v>
      </c>
      <c r="E231" t="s">
        <v>31</v>
      </c>
      <c r="F231" s="2">
        <v>0.41</v>
      </c>
      <c r="G231" t="s">
        <v>11</v>
      </c>
      <c r="H231">
        <v>1</v>
      </c>
      <c r="I231" t="str" cm="1">
        <f t="array" ref="I231">_xlfn.IFS(D231 &gt;= 0.85, "85 &lt;", AND(D231 &gt;=0.8, D231 &lt; 0.85), "80-85", AND(D231 &gt;= 0.7, D231 &lt; 0.8), "70-80", AND(D231 &gt;= 0.6, D231 &lt; 0.7),  "60-70", AND(D231 &gt;= 0.5, D231 &lt; 0.6), "50-60")</f>
        <v>50-60</v>
      </c>
    </row>
    <row r="232" spans="1:9" x14ac:dyDescent="0.35">
      <c r="A232" t="s">
        <v>99</v>
      </c>
      <c r="B232" s="1">
        <v>45302</v>
      </c>
      <c r="C232" t="s">
        <v>45</v>
      </c>
      <c r="D232" s="2">
        <v>0.72799999999999998</v>
      </c>
      <c r="E232" t="s">
        <v>19</v>
      </c>
      <c r="F232" s="2">
        <v>0.27200000000000002</v>
      </c>
      <c r="G232" t="s">
        <v>79</v>
      </c>
      <c r="H232">
        <v>1</v>
      </c>
      <c r="I232" t="str" cm="1">
        <f t="array" ref="I232">_xlfn.IFS(D232 &gt;= 0.85, "85 &lt;", AND(D232 &gt;=0.8, D232 &lt; 0.85), "80-85", AND(D232 &gt;= 0.7, D232 &lt; 0.8), "70-80", AND(D232 &gt;= 0.6, D232 &lt; 0.7),  "60-70", AND(D232 &gt;= 0.5, D232 &lt; 0.6), "50-60")</f>
        <v>70-80</v>
      </c>
    </row>
    <row r="233" spans="1:9" x14ac:dyDescent="0.35">
      <c r="A233" t="s">
        <v>99</v>
      </c>
      <c r="B233" s="1">
        <v>45302</v>
      </c>
      <c r="C233" t="s">
        <v>18</v>
      </c>
      <c r="D233" s="2">
        <v>0.67200000000000004</v>
      </c>
      <c r="E233" t="s">
        <v>16</v>
      </c>
      <c r="F233" s="2">
        <v>0.32800000000000001</v>
      </c>
      <c r="G233" t="s">
        <v>81</v>
      </c>
      <c r="H233">
        <v>1</v>
      </c>
      <c r="I233" t="str" cm="1">
        <f t="array" ref="I233">_xlfn.IFS(D233 &gt;= 0.85, "85 &lt;", AND(D233 &gt;=0.8, D233 &lt; 0.85), "80-85", AND(D233 &gt;= 0.7, D233 &lt; 0.8), "70-80", AND(D233 &gt;= 0.6, D233 &lt; 0.7),  "60-70", AND(D233 &gt;= 0.5, D233 &lt; 0.6), "50-60")</f>
        <v>60-70</v>
      </c>
    </row>
    <row r="234" spans="1:9" x14ac:dyDescent="0.35">
      <c r="A234" t="s">
        <v>99</v>
      </c>
      <c r="B234" s="1">
        <v>45302</v>
      </c>
      <c r="C234" t="s">
        <v>35</v>
      </c>
      <c r="D234" s="2">
        <v>0.67</v>
      </c>
      <c r="E234" t="s">
        <v>42</v>
      </c>
      <c r="F234" s="2">
        <v>0.33</v>
      </c>
      <c r="G234" t="s">
        <v>90</v>
      </c>
      <c r="H234">
        <v>1</v>
      </c>
      <c r="I234" t="str" cm="1">
        <f t="array" ref="I234">_xlfn.IFS(D234 &gt;= 0.85, "85 &lt;", AND(D234 &gt;=0.8, D234 &lt; 0.85), "80-85", AND(D234 &gt;= 0.7, D234 &lt; 0.8), "70-80", AND(D234 &gt;= 0.6, D234 &lt; 0.7),  "60-70", AND(D234 &gt;= 0.5, D234 &lt; 0.6), "50-60")</f>
        <v>60-70</v>
      </c>
    </row>
    <row r="235" spans="1:9" x14ac:dyDescent="0.35">
      <c r="A235" t="s">
        <v>99</v>
      </c>
      <c r="B235" s="1">
        <v>45302</v>
      </c>
      <c r="C235" t="s">
        <v>12</v>
      </c>
      <c r="D235" s="2">
        <v>0.66400000000000003</v>
      </c>
      <c r="E235" t="s">
        <v>39</v>
      </c>
      <c r="F235" s="2">
        <v>0.33600000000000002</v>
      </c>
      <c r="G235" t="s">
        <v>40</v>
      </c>
      <c r="H235">
        <v>1</v>
      </c>
      <c r="I235" t="str" cm="1">
        <f t="array" ref="I235">_xlfn.IFS(D235 &gt;= 0.85, "85 &lt;", AND(D235 &gt;=0.8, D235 &lt; 0.85), "80-85", AND(D235 &gt;= 0.7, D235 &lt; 0.8), "70-80", AND(D235 &gt;= 0.6, D235 &lt; 0.7),  "60-70", AND(D235 &gt;= 0.5, D235 &lt; 0.6), "50-60")</f>
        <v>60-70</v>
      </c>
    </row>
    <row r="236" spans="1:9" x14ac:dyDescent="0.35">
      <c r="A236" t="s">
        <v>99</v>
      </c>
      <c r="B236" s="1">
        <v>45302</v>
      </c>
      <c r="C236" t="s">
        <v>61</v>
      </c>
      <c r="D236" s="2">
        <v>0.61199999999999999</v>
      </c>
      <c r="E236" t="s">
        <v>47</v>
      </c>
      <c r="F236" s="2">
        <v>0.38800000000000001</v>
      </c>
      <c r="G236" t="s">
        <v>64</v>
      </c>
      <c r="H236">
        <v>1</v>
      </c>
      <c r="I236" t="str" cm="1">
        <f t="array" ref="I236">_xlfn.IFS(D236 &gt;= 0.85, "85 &lt;", AND(D236 &gt;=0.8, D236 &lt; 0.85), "80-85", AND(D236 &gt;= 0.7, D236 &lt; 0.8), "70-80", AND(D236 &gt;= 0.6, D236 &lt; 0.7),  "60-70", AND(D236 &gt;= 0.5, D236 &lt; 0.6), "50-60")</f>
        <v>60-70</v>
      </c>
    </row>
    <row r="237" spans="1:9" x14ac:dyDescent="0.35">
      <c r="A237" t="s">
        <v>99</v>
      </c>
      <c r="B237" s="1">
        <v>45302</v>
      </c>
      <c r="C237" t="s">
        <v>71</v>
      </c>
      <c r="D237" s="2">
        <v>0.61</v>
      </c>
      <c r="E237" t="s">
        <v>44</v>
      </c>
      <c r="F237" s="2">
        <v>0.39</v>
      </c>
      <c r="G237" t="s">
        <v>72</v>
      </c>
      <c r="H237">
        <v>0</v>
      </c>
      <c r="I237" t="str" cm="1">
        <f t="array" ref="I237">_xlfn.IFS(D237 &gt;= 0.85, "85 &lt;", AND(D237 &gt;=0.8, D237 &lt; 0.85), "80-85", AND(D237 &gt;= 0.7, D237 &lt; 0.8), "70-80", AND(D237 &gt;= 0.6, D237 &lt; 0.7),  "60-70", AND(D237 &gt;= 0.5, D237 &lt; 0.6), "50-60")</f>
        <v>60-70</v>
      </c>
    </row>
    <row r="238" spans="1:9" x14ac:dyDescent="0.35">
      <c r="A238" t="s">
        <v>99</v>
      </c>
      <c r="B238" s="1">
        <v>45302</v>
      </c>
      <c r="C238" t="s">
        <v>24</v>
      </c>
      <c r="D238" s="2">
        <v>0.60599999999999998</v>
      </c>
      <c r="E238" t="s">
        <v>13</v>
      </c>
      <c r="F238" s="2">
        <v>0.39400000000000002</v>
      </c>
      <c r="G238" t="s">
        <v>89</v>
      </c>
      <c r="H238">
        <v>1</v>
      </c>
      <c r="I238" t="str" cm="1">
        <f t="array" ref="I238">_xlfn.IFS(D238 &gt;= 0.85, "85 &lt;", AND(D238 &gt;=0.8, D238 &lt; 0.85), "80-85", AND(D238 &gt;= 0.7, D238 &lt; 0.8), "70-80", AND(D238 &gt;= 0.6, D238 &lt; 0.7),  "60-70", AND(D238 &gt;= 0.5, D238 &lt; 0.6), "50-60")</f>
        <v>60-70</v>
      </c>
    </row>
    <row r="239" spans="1:9" x14ac:dyDescent="0.35">
      <c r="A239" t="s">
        <v>99</v>
      </c>
      <c r="B239" s="1">
        <v>45302</v>
      </c>
      <c r="C239" t="s">
        <v>25</v>
      </c>
      <c r="D239" s="2">
        <v>0.55800000000000005</v>
      </c>
      <c r="E239" t="s">
        <v>28</v>
      </c>
      <c r="F239" s="2">
        <v>0.442</v>
      </c>
      <c r="G239" t="s">
        <v>29</v>
      </c>
      <c r="H239">
        <v>1</v>
      </c>
      <c r="I239" t="str" cm="1">
        <f t="array" ref="I239">_xlfn.IFS(D239 &gt;= 0.85, "85 &lt;", AND(D239 &gt;=0.8, D239 &lt; 0.85), "80-85", AND(D239 &gt;= 0.7, D239 &lt; 0.8), "70-80", AND(D239 &gt;= 0.6, D239 &lt; 0.7),  "60-70", AND(D239 &gt;= 0.5, D239 &lt; 0.6), "50-60")</f>
        <v>50-60</v>
      </c>
    </row>
    <row r="240" spans="1:9" x14ac:dyDescent="0.35">
      <c r="A240" t="s">
        <v>99</v>
      </c>
      <c r="B240" s="1">
        <v>45302</v>
      </c>
      <c r="C240" t="s">
        <v>41</v>
      </c>
      <c r="D240" s="2">
        <v>0.55600000000000005</v>
      </c>
      <c r="E240" t="s">
        <v>21</v>
      </c>
      <c r="F240" s="2">
        <v>0.44400000000000001</v>
      </c>
      <c r="G240" t="s">
        <v>43</v>
      </c>
      <c r="H240">
        <v>1</v>
      </c>
      <c r="I240" t="str" cm="1">
        <f t="array" ref="I240">_xlfn.IFS(D240 &gt;= 0.85, "85 &lt;", AND(D240 &gt;=0.8, D240 &lt; 0.85), "80-85", AND(D240 &gt;= 0.7, D240 &lt; 0.8), "70-80", AND(D240 &gt;= 0.6, D240 &lt; 0.7),  "60-70", AND(D240 &gt;= 0.5, D240 &lt; 0.6), "50-60")</f>
        <v>50-60</v>
      </c>
    </row>
    <row r="241" spans="1:9" x14ac:dyDescent="0.35">
      <c r="A241" t="s">
        <v>99</v>
      </c>
      <c r="B241" s="1">
        <v>45302</v>
      </c>
      <c r="C241" t="s">
        <v>38</v>
      </c>
      <c r="D241" s="2">
        <v>0.53600000000000003</v>
      </c>
      <c r="E241" t="s">
        <v>48</v>
      </c>
      <c r="F241" s="2">
        <v>0.46400000000000002</v>
      </c>
      <c r="G241" t="s">
        <v>49</v>
      </c>
      <c r="H241">
        <v>0</v>
      </c>
      <c r="I241" t="str" cm="1">
        <f t="array" ref="I241">_xlfn.IFS(D241 &gt;= 0.85, "85 &lt;", AND(D241 &gt;=0.8, D241 &lt; 0.85), "80-85", AND(D241 &gt;= 0.7, D241 &lt; 0.8), "70-80", AND(D241 &gt;= 0.6, D241 &lt; 0.7),  "60-70", AND(D241 &gt;= 0.5, D241 &lt; 0.6), "50-60")</f>
        <v>50-60</v>
      </c>
    </row>
    <row r="242" spans="1:9" x14ac:dyDescent="0.35">
      <c r="A242" t="s">
        <v>99</v>
      </c>
      <c r="B242" s="1">
        <v>45302</v>
      </c>
      <c r="C242" t="s">
        <v>7</v>
      </c>
      <c r="D242" s="2">
        <v>0.53400000000000003</v>
      </c>
      <c r="E242" t="s">
        <v>33</v>
      </c>
      <c r="F242" s="2">
        <v>0.46600000000000003</v>
      </c>
      <c r="G242" t="s">
        <v>80</v>
      </c>
      <c r="H242">
        <v>0</v>
      </c>
      <c r="I242" t="str" cm="1">
        <f t="array" ref="I242">_xlfn.IFS(D242 &gt;= 0.85, "85 &lt;", AND(D242 &gt;=0.8, D242 &lt; 0.85), "80-85", AND(D242 &gt;= 0.7, D242 &lt; 0.8), "70-80", AND(D242 &gt;= 0.6, D242 &lt; 0.7),  "60-70", AND(D242 &gt;= 0.5, D242 &lt; 0.6), "50-60")</f>
        <v>50-60</v>
      </c>
    </row>
    <row r="243" spans="1:9" x14ac:dyDescent="0.35">
      <c r="A243" t="s">
        <v>99</v>
      </c>
      <c r="B243" s="1">
        <v>45302</v>
      </c>
      <c r="C243" t="s">
        <v>27</v>
      </c>
      <c r="D243" s="2">
        <v>0.53400000000000003</v>
      </c>
      <c r="E243" t="s">
        <v>15</v>
      </c>
      <c r="F243" s="2">
        <v>0.46600000000000003</v>
      </c>
      <c r="G243" t="s">
        <v>70</v>
      </c>
      <c r="H243">
        <v>0</v>
      </c>
      <c r="I243" t="str" cm="1">
        <f t="array" ref="I243">_xlfn.IFS(D243 &gt;= 0.85, "85 &lt;", AND(D243 &gt;=0.8, D243 &lt; 0.85), "80-85", AND(D243 &gt;= 0.7, D243 &lt; 0.8), "70-80", AND(D243 &gt;= 0.6, D243 &lt; 0.7),  "60-70", AND(D243 &gt;= 0.5, D243 &lt; 0.6), "50-60")</f>
        <v>50-60</v>
      </c>
    </row>
    <row r="244" spans="1:9" x14ac:dyDescent="0.35">
      <c r="A244" t="s">
        <v>99</v>
      </c>
      <c r="B244" s="1">
        <v>45302</v>
      </c>
      <c r="C244" t="s">
        <v>31</v>
      </c>
      <c r="D244" s="2">
        <v>0.50600000000000001</v>
      </c>
      <c r="E244" t="s">
        <v>6</v>
      </c>
      <c r="F244" s="2">
        <v>0.49399999999999999</v>
      </c>
      <c r="G244" t="s">
        <v>62</v>
      </c>
      <c r="H244">
        <v>1</v>
      </c>
      <c r="I244" t="str" cm="1">
        <f t="array" ref="I244">_xlfn.IFS(D244 &gt;= 0.85, "85 &lt;", AND(D244 &gt;=0.8, D244 &lt; 0.85), "80-85", AND(D244 &gt;= 0.7, D244 &lt; 0.8), "70-80", AND(D244 &gt;= 0.6, D244 &lt; 0.7),  "60-70", AND(D244 &gt;= 0.5, D244 &lt; 0.6), "50-60")</f>
        <v>50-60</v>
      </c>
    </row>
    <row r="245" spans="1:9" x14ac:dyDescent="0.35">
      <c r="A245" t="s">
        <v>99</v>
      </c>
      <c r="B245" s="1">
        <v>45303</v>
      </c>
      <c r="C245" t="s">
        <v>30</v>
      </c>
      <c r="D245" s="2">
        <v>0.65800000000000003</v>
      </c>
      <c r="E245" t="s">
        <v>22</v>
      </c>
      <c r="F245" s="2">
        <v>0.34200000000000003</v>
      </c>
      <c r="G245" t="s">
        <v>32</v>
      </c>
      <c r="H245">
        <v>1</v>
      </c>
      <c r="I245" t="str" cm="1">
        <f t="array" ref="I245">_xlfn.IFS(D245 &gt;= 0.85, "85 &lt;", AND(D245 &gt;=0.8, D245 &lt; 0.85), "80-85", AND(D245 &gt;= 0.7, D245 &lt; 0.8), "70-80", AND(D245 &gt;= 0.6, D245 &lt; 0.7),  "60-70", AND(D245 &gt;= 0.5, D245 &lt; 0.6), "50-60")</f>
        <v>60-70</v>
      </c>
    </row>
    <row r="246" spans="1:9" x14ac:dyDescent="0.35">
      <c r="A246" t="s">
        <v>99</v>
      </c>
      <c r="B246" s="1">
        <v>45303</v>
      </c>
      <c r="C246" t="s">
        <v>63</v>
      </c>
      <c r="D246" s="2">
        <v>0.62</v>
      </c>
      <c r="E246" t="s">
        <v>10</v>
      </c>
      <c r="F246" s="2">
        <v>0.38</v>
      </c>
      <c r="G246" t="s">
        <v>77</v>
      </c>
      <c r="H246">
        <v>1</v>
      </c>
      <c r="I246" t="str" cm="1">
        <f t="array" ref="I246">_xlfn.IFS(D246 &gt;= 0.85, "85 &lt;", AND(D246 &gt;=0.8, D246 &lt; 0.85), "80-85", AND(D246 &gt;= 0.7, D246 &lt; 0.8), "70-80", AND(D246 &gt;= 0.6, D246 &lt; 0.7),  "60-70", AND(D246 &gt;= 0.5, D246 &lt; 0.6), "50-60")</f>
        <v>60-70</v>
      </c>
    </row>
    <row r="247" spans="1:9" x14ac:dyDescent="0.35">
      <c r="A247" t="s">
        <v>99</v>
      </c>
      <c r="B247" s="1">
        <v>45304</v>
      </c>
      <c r="C247" t="s">
        <v>30</v>
      </c>
      <c r="D247" s="2">
        <v>0.88200000000000001</v>
      </c>
      <c r="E247" t="s">
        <v>16</v>
      </c>
      <c r="F247" s="2">
        <v>0.11799999999999999</v>
      </c>
      <c r="G247" t="s">
        <v>17</v>
      </c>
      <c r="H247">
        <v>1</v>
      </c>
      <c r="I247" t="str" cm="1">
        <f t="array" ref="I247">_xlfn.IFS(D247 &gt;= 0.85, "85 &lt;", AND(D247 &gt;=0.8, D247 &lt; 0.85), "80-85", AND(D247 &gt;= 0.7, D247 &lt; 0.8), "70-80", AND(D247 &gt;= 0.6, D247 &lt; 0.7),  "60-70", AND(D247 &gt;= 0.5, D247 &lt; 0.6), "50-60")</f>
        <v>85 &lt;</v>
      </c>
    </row>
    <row r="248" spans="1:9" x14ac:dyDescent="0.35">
      <c r="A248" t="s">
        <v>99</v>
      </c>
      <c r="B248" s="1">
        <v>45304</v>
      </c>
      <c r="C248" t="s">
        <v>18</v>
      </c>
      <c r="D248" s="2">
        <v>0.752</v>
      </c>
      <c r="E248" t="s">
        <v>10</v>
      </c>
      <c r="F248" s="2">
        <v>0.248</v>
      </c>
      <c r="G248" t="s">
        <v>81</v>
      </c>
      <c r="H248">
        <v>0</v>
      </c>
      <c r="I248" t="str" cm="1">
        <f t="array" ref="I248">_xlfn.IFS(D248 &gt;= 0.85, "85 &lt;", AND(D248 &gt;=0.8, D248 &lt; 0.85), "80-85", AND(D248 &gt;= 0.7, D248 &lt; 0.8), "70-80", AND(D248 &gt;= 0.6, D248 &lt; 0.7),  "60-70", AND(D248 &gt;= 0.5, D248 &lt; 0.6), "50-60")</f>
        <v>70-80</v>
      </c>
    </row>
    <row r="249" spans="1:9" x14ac:dyDescent="0.35">
      <c r="A249" t="s">
        <v>99</v>
      </c>
      <c r="B249" s="1">
        <v>45304</v>
      </c>
      <c r="C249" t="s">
        <v>12</v>
      </c>
      <c r="D249" s="2">
        <v>0.73799999999999999</v>
      </c>
      <c r="E249" t="s">
        <v>47</v>
      </c>
      <c r="F249" s="2">
        <v>0.26200000000000001</v>
      </c>
      <c r="G249" t="s">
        <v>64</v>
      </c>
      <c r="H249">
        <v>1</v>
      </c>
      <c r="I249" t="str" cm="1">
        <f t="array" ref="I249">_xlfn.IFS(D249 &gt;= 0.85, "85 &lt;", AND(D249 &gt;=0.8, D249 &lt; 0.85), "80-85", AND(D249 &gt;= 0.7, D249 &lt; 0.8), "70-80", AND(D249 &gt;= 0.6, D249 &lt; 0.7),  "60-70", AND(D249 &gt;= 0.5, D249 &lt; 0.6), "50-60")</f>
        <v>70-80</v>
      </c>
    </row>
    <row r="250" spans="1:9" x14ac:dyDescent="0.35">
      <c r="A250" t="s">
        <v>99</v>
      </c>
      <c r="B250" s="1">
        <v>45304</v>
      </c>
      <c r="C250" t="s">
        <v>24</v>
      </c>
      <c r="D250" s="2">
        <v>0.73</v>
      </c>
      <c r="E250" t="s">
        <v>19</v>
      </c>
      <c r="F250" s="2">
        <v>0.27</v>
      </c>
      <c r="G250" t="s">
        <v>89</v>
      </c>
      <c r="H250">
        <v>1</v>
      </c>
      <c r="I250" t="str" cm="1">
        <f t="array" ref="I250">_xlfn.IFS(D250 &gt;= 0.85, "85 &lt;", AND(D250 &gt;=0.8, D250 &lt; 0.85), "80-85", AND(D250 &gt;= 0.7, D250 &lt; 0.8), "70-80", AND(D250 &gt;= 0.6, D250 &lt; 0.7),  "60-70", AND(D250 &gt;= 0.5, D250 &lt; 0.6), "50-60")</f>
        <v>70-80</v>
      </c>
    </row>
    <row r="251" spans="1:9" x14ac:dyDescent="0.35">
      <c r="A251" t="s">
        <v>99</v>
      </c>
      <c r="B251" s="1">
        <v>45304</v>
      </c>
      <c r="C251" t="s">
        <v>31</v>
      </c>
      <c r="D251" s="2">
        <v>0.70399999999999996</v>
      </c>
      <c r="E251" t="s">
        <v>33</v>
      </c>
      <c r="F251" s="2">
        <v>0.29599999999999999</v>
      </c>
      <c r="G251" t="s">
        <v>62</v>
      </c>
      <c r="H251">
        <v>0</v>
      </c>
      <c r="I251" t="str" cm="1">
        <f t="array" ref="I251">_xlfn.IFS(D251 &gt;= 0.85, "85 &lt;", AND(D251 &gt;=0.8, D251 &lt; 0.85), "80-85", AND(D251 &gt;= 0.7, D251 &lt; 0.8), "70-80", AND(D251 &gt;= 0.6, D251 &lt; 0.7),  "60-70", AND(D251 &gt;= 0.5, D251 &lt; 0.6), "50-60")</f>
        <v>70-80</v>
      </c>
    </row>
    <row r="252" spans="1:9" x14ac:dyDescent="0.35">
      <c r="A252" t="s">
        <v>99</v>
      </c>
      <c r="B252" s="1">
        <v>45304</v>
      </c>
      <c r="C252" t="s">
        <v>35</v>
      </c>
      <c r="D252" s="2">
        <v>0.69799999999999995</v>
      </c>
      <c r="E252" t="s">
        <v>13</v>
      </c>
      <c r="F252" s="2">
        <v>0.30199999999999999</v>
      </c>
      <c r="G252" t="s">
        <v>90</v>
      </c>
      <c r="H252">
        <v>0</v>
      </c>
      <c r="I252" t="str" cm="1">
        <f t="array" ref="I252">_xlfn.IFS(D252 &gt;= 0.85, "85 &lt;", AND(D252 &gt;=0.8, D252 &lt; 0.85), "80-85", AND(D252 &gt;= 0.7, D252 &lt; 0.8), "70-80", AND(D252 &gt;= 0.6, D252 &lt; 0.7),  "60-70", AND(D252 &gt;= 0.5, D252 &lt; 0.6), "50-60")</f>
        <v>60-70</v>
      </c>
    </row>
    <row r="253" spans="1:9" x14ac:dyDescent="0.35">
      <c r="A253" t="s">
        <v>99</v>
      </c>
      <c r="B253" s="1">
        <v>45304</v>
      </c>
      <c r="C253" t="s">
        <v>45</v>
      </c>
      <c r="D253" s="2">
        <v>0.69599999999999995</v>
      </c>
      <c r="E253" t="s">
        <v>71</v>
      </c>
      <c r="F253" s="2">
        <v>0.30399999999999999</v>
      </c>
      <c r="G253" t="s">
        <v>79</v>
      </c>
      <c r="H253">
        <v>1</v>
      </c>
      <c r="I253" t="str" cm="1">
        <f t="array" ref="I253">_xlfn.IFS(D253 &gt;= 0.85, "85 &lt;", AND(D253 &gt;=0.8, D253 &lt; 0.85), "80-85", AND(D253 &gt;= 0.7, D253 &lt; 0.8), "70-80", AND(D253 &gt;= 0.6, D253 &lt; 0.7),  "60-70", AND(D253 &gt;= 0.5, D253 &lt; 0.6), "50-60")</f>
        <v>60-70</v>
      </c>
    </row>
    <row r="254" spans="1:9" x14ac:dyDescent="0.35">
      <c r="A254" t="s">
        <v>99</v>
      </c>
      <c r="B254" s="1">
        <v>45304</v>
      </c>
      <c r="C254" t="s">
        <v>25</v>
      </c>
      <c r="D254" s="2">
        <v>0.67800000000000005</v>
      </c>
      <c r="E254" t="s">
        <v>36</v>
      </c>
      <c r="F254" s="2">
        <v>0.32200000000000001</v>
      </c>
      <c r="G254" t="s">
        <v>37</v>
      </c>
      <c r="H254">
        <v>1</v>
      </c>
      <c r="I254" t="str" cm="1">
        <f t="array" ref="I254">_xlfn.IFS(D254 &gt;= 0.85, "85 &lt;", AND(D254 &gt;=0.8, D254 &lt; 0.85), "80-85", AND(D254 &gt;= 0.7, D254 &lt; 0.8), "70-80", AND(D254 &gt;= 0.6, D254 &lt; 0.7),  "60-70", AND(D254 &gt;= 0.5, D254 &lt; 0.6), "50-60")</f>
        <v>60-70</v>
      </c>
    </row>
    <row r="255" spans="1:9" x14ac:dyDescent="0.35">
      <c r="A255" t="s">
        <v>99</v>
      </c>
      <c r="B255" s="1">
        <v>45304</v>
      </c>
      <c r="C255" t="s">
        <v>63</v>
      </c>
      <c r="D255" s="2">
        <v>0.60799999999999998</v>
      </c>
      <c r="E255" t="s">
        <v>7</v>
      </c>
      <c r="F255" s="2">
        <v>0.39200000000000002</v>
      </c>
      <c r="G255" t="s">
        <v>77</v>
      </c>
      <c r="H255">
        <v>0</v>
      </c>
      <c r="I255" t="str" cm="1">
        <f t="array" ref="I255">_xlfn.IFS(D255 &gt;= 0.85, "85 &lt;", AND(D255 &gt;=0.8, D255 &lt; 0.85), "80-85", AND(D255 &gt;= 0.7, D255 &lt; 0.8), "70-80", AND(D255 &gt;= 0.6, D255 &lt; 0.7),  "60-70", AND(D255 &gt;= 0.5, D255 &lt; 0.6), "50-60")</f>
        <v>60-70</v>
      </c>
    </row>
    <row r="256" spans="1:9" x14ac:dyDescent="0.35">
      <c r="A256" t="s">
        <v>99</v>
      </c>
      <c r="B256" s="1">
        <v>45304</v>
      </c>
      <c r="C256" t="s">
        <v>6</v>
      </c>
      <c r="D256" s="2">
        <v>0.60199999999999998</v>
      </c>
      <c r="E256" t="s">
        <v>15</v>
      </c>
      <c r="F256" s="2">
        <v>0.39800000000000002</v>
      </c>
      <c r="G256" t="s">
        <v>70</v>
      </c>
      <c r="H256">
        <v>1</v>
      </c>
      <c r="I256" t="str" cm="1">
        <f t="array" ref="I256">_xlfn.IFS(D256 &gt;= 0.85, "85 &lt;", AND(D256 &gt;=0.8, D256 &lt; 0.85), "80-85", AND(D256 &gt;= 0.7, D256 &lt; 0.8), "70-80", AND(D256 &gt;= 0.6, D256 &lt; 0.7),  "60-70", AND(D256 &gt;= 0.5, D256 &lt; 0.6), "50-60")</f>
        <v>60-70</v>
      </c>
    </row>
    <row r="257" spans="1:9" x14ac:dyDescent="0.35">
      <c r="A257" t="s">
        <v>99</v>
      </c>
      <c r="B257" s="1">
        <v>45304</v>
      </c>
      <c r="C257" t="s">
        <v>44</v>
      </c>
      <c r="D257" s="2">
        <v>0.58599999999999997</v>
      </c>
      <c r="E257" t="s">
        <v>48</v>
      </c>
      <c r="F257" s="2">
        <v>0.41399999999999998</v>
      </c>
      <c r="G257" t="s">
        <v>49</v>
      </c>
      <c r="H257">
        <v>1</v>
      </c>
      <c r="I257" t="str" cm="1">
        <f t="array" ref="I257">_xlfn.IFS(D257 &gt;= 0.85, "85 &lt;", AND(D257 &gt;=0.8, D257 &lt; 0.85), "80-85", AND(D257 &gt;= 0.7, D257 &lt; 0.8), "70-80", AND(D257 &gt;= 0.6, D257 &lt; 0.7),  "60-70", AND(D257 &gt;= 0.5, D257 &lt; 0.6), "50-60")</f>
        <v>50-60</v>
      </c>
    </row>
    <row r="258" spans="1:9" x14ac:dyDescent="0.35">
      <c r="A258" t="s">
        <v>99</v>
      </c>
      <c r="B258" s="1">
        <v>45304</v>
      </c>
      <c r="C258" t="s">
        <v>27</v>
      </c>
      <c r="D258" s="2">
        <v>0.57999999999999996</v>
      </c>
      <c r="E258" t="s">
        <v>28</v>
      </c>
      <c r="F258" s="2">
        <v>0.42</v>
      </c>
      <c r="G258" t="s">
        <v>29</v>
      </c>
      <c r="H258">
        <v>0</v>
      </c>
      <c r="I258" t="str" cm="1">
        <f t="array" ref="I258">_xlfn.IFS(D258 &gt;= 0.85, "85 &lt;", AND(D258 &gt;=0.8, D258 &lt; 0.85), "80-85", AND(D258 &gt;= 0.7, D258 &lt; 0.8), "70-80", AND(D258 &gt;= 0.6, D258 &lt; 0.7),  "60-70", AND(D258 &gt;= 0.5, D258 &lt; 0.6), "50-60")</f>
        <v>50-60</v>
      </c>
    </row>
    <row r="259" spans="1:9" x14ac:dyDescent="0.35">
      <c r="A259" t="s">
        <v>99</v>
      </c>
      <c r="B259" s="1">
        <v>45304</v>
      </c>
      <c r="C259" t="s">
        <v>21</v>
      </c>
      <c r="D259" s="2">
        <v>0.57599999999999996</v>
      </c>
      <c r="E259" t="s">
        <v>9</v>
      </c>
      <c r="F259" s="2">
        <v>0.42399999999999999</v>
      </c>
      <c r="G259" t="s">
        <v>23</v>
      </c>
      <c r="H259">
        <v>0</v>
      </c>
      <c r="I259" t="str" cm="1">
        <f t="array" ref="I259">_xlfn.IFS(D259 &gt;= 0.85, "85 &lt;", AND(D259 &gt;=0.8, D259 &lt; 0.85), "80-85", AND(D259 &gt;= 0.7, D259 &lt; 0.8), "70-80", AND(D259 &gt;= 0.6, D259 &lt; 0.7),  "60-70", AND(D259 &gt;= 0.5, D259 &lt; 0.6), "50-60")</f>
        <v>50-60</v>
      </c>
    </row>
    <row r="260" spans="1:9" x14ac:dyDescent="0.35">
      <c r="A260" t="s">
        <v>99</v>
      </c>
      <c r="B260" s="1">
        <v>45304</v>
      </c>
      <c r="C260" t="s">
        <v>22</v>
      </c>
      <c r="D260" s="2">
        <v>0.56200000000000006</v>
      </c>
      <c r="E260" t="s">
        <v>41</v>
      </c>
      <c r="F260" s="2">
        <v>0.438</v>
      </c>
      <c r="G260" t="s">
        <v>68</v>
      </c>
      <c r="H260">
        <v>1</v>
      </c>
      <c r="I260" t="str" cm="1">
        <f t="array" ref="I260">_xlfn.IFS(D260 &gt;= 0.85, "85 &lt;", AND(D260 &gt;=0.8, D260 &lt; 0.85), "80-85", AND(D260 &gt;= 0.7, D260 &lt; 0.8), "70-80", AND(D260 &gt;= 0.6, D260 &lt; 0.7),  "60-70", AND(D260 &gt;= 0.5, D260 &lt; 0.6), "50-60")</f>
        <v>50-60</v>
      </c>
    </row>
    <row r="261" spans="1:9" x14ac:dyDescent="0.35">
      <c r="A261" t="s">
        <v>99</v>
      </c>
      <c r="B261" s="1">
        <v>45304</v>
      </c>
      <c r="C261" t="s">
        <v>42</v>
      </c>
      <c r="D261" s="2">
        <v>0.55600000000000005</v>
      </c>
      <c r="E261" t="s">
        <v>39</v>
      </c>
      <c r="F261" s="2">
        <v>0.44400000000000001</v>
      </c>
      <c r="G261" t="s">
        <v>40</v>
      </c>
      <c r="H261">
        <v>0</v>
      </c>
      <c r="I261" t="str" cm="1">
        <f t="array" ref="I261">_xlfn.IFS(D261 &gt;= 0.85, "85 &lt;", AND(D261 &gt;=0.8, D261 &lt; 0.85), "80-85", AND(D261 &gt;= 0.7, D261 &lt; 0.8), "70-80", AND(D261 &gt;= 0.6, D261 &lt; 0.7),  "60-70", AND(D261 &gt;= 0.5, D261 &lt; 0.6), "50-60")</f>
        <v>50-60</v>
      </c>
    </row>
    <row r="262" spans="1:9" x14ac:dyDescent="0.35">
      <c r="A262" t="s">
        <v>99</v>
      </c>
      <c r="B262" s="1">
        <v>45304</v>
      </c>
      <c r="C262" t="s">
        <v>61</v>
      </c>
      <c r="D262" s="2">
        <v>0.504</v>
      </c>
      <c r="E262" t="s">
        <v>38</v>
      </c>
      <c r="F262" s="2">
        <v>0.496</v>
      </c>
      <c r="G262" t="s">
        <v>69</v>
      </c>
      <c r="H262">
        <v>0</v>
      </c>
      <c r="I262" t="str" cm="1">
        <f t="array" ref="I262">_xlfn.IFS(D262 &gt;= 0.85, "85 &lt;", AND(D262 &gt;=0.8, D262 &lt; 0.85), "80-85", AND(D262 &gt;= 0.7, D262 &lt; 0.8), "70-80", AND(D262 &gt;= 0.6, D262 &lt; 0.7),  "60-70", AND(D262 &gt;= 0.5, D262 &lt; 0.6), "50-60")</f>
        <v>50-60</v>
      </c>
    </row>
    <row r="263" spans="1:9" x14ac:dyDescent="0.35">
      <c r="A263" t="s">
        <v>100</v>
      </c>
      <c r="B263" s="1">
        <v>45305</v>
      </c>
      <c r="C263" t="s">
        <v>27</v>
      </c>
      <c r="D263" s="7">
        <v>0.7</v>
      </c>
      <c r="E263" t="s">
        <v>28</v>
      </c>
      <c r="F263" s="7">
        <v>0.3</v>
      </c>
      <c r="G263" t="s">
        <v>65</v>
      </c>
      <c r="H263">
        <v>1</v>
      </c>
      <c r="I263" t="str" cm="1">
        <f t="array" ref="I263">_xlfn.IFS(D263 &gt;= 0.85, "85 &lt;", AND(D263 &gt;=0.8, D263 &lt; 0.85), "80-85", AND(D263 &gt;= 0.7, D263 &lt; 0.8), "70-80", AND(D263 &gt;= 0.6, D263 &lt; 0.7),  "60-70", AND(D263 &gt;= 0.5, D263 &lt; 0.6), "50-60")</f>
        <v>70-80</v>
      </c>
    </row>
    <row r="264" spans="1:9" x14ac:dyDescent="0.35">
      <c r="A264" t="s">
        <v>100</v>
      </c>
      <c r="B264" s="1">
        <v>45305</v>
      </c>
      <c r="C264" t="s">
        <v>21</v>
      </c>
      <c r="D264" s="7">
        <v>0.66</v>
      </c>
      <c r="E264" t="s">
        <v>39</v>
      </c>
      <c r="F264" s="7">
        <v>0.34</v>
      </c>
      <c r="G264" t="s">
        <v>23</v>
      </c>
      <c r="H264">
        <v>0</v>
      </c>
      <c r="I264" t="str" cm="1">
        <f t="array" ref="I264">_xlfn.IFS(D264 &gt;= 0.85, "85 &lt;", AND(D264 &gt;=0.8, D264 &lt; 0.85), "80-85", AND(D264 &gt;= 0.7, D264 &lt; 0.8), "70-80", AND(D264 &gt;= 0.6, D264 &lt; 0.7),  "60-70", AND(D264 &gt;= 0.5, D264 &lt; 0.6), "50-60")</f>
        <v>60-70</v>
      </c>
    </row>
    <row r="265" spans="1:9" x14ac:dyDescent="0.35">
      <c r="A265" t="s">
        <v>100</v>
      </c>
      <c r="B265" s="1">
        <v>45306</v>
      </c>
      <c r="C265" t="s">
        <v>9</v>
      </c>
      <c r="D265" s="2">
        <v>0.80800000000000005</v>
      </c>
      <c r="E265" t="s">
        <v>47</v>
      </c>
      <c r="F265" s="2">
        <v>0.192</v>
      </c>
      <c r="G265" t="s">
        <v>64</v>
      </c>
      <c r="H265">
        <v>0</v>
      </c>
      <c r="I265" t="str" cm="1">
        <f t="array" ref="I265">_xlfn.IFS(D265 &gt;= 0.85, "85 &lt;", AND(D265 &gt;=0.8, D265 &lt; 0.85), "80-85", AND(D265 &gt;= 0.7, D265 &lt; 0.8), "70-80", AND(D265 &gt;= 0.6, D265 &lt; 0.7),  "60-70", AND(D265 &gt;= 0.5, D265 &lt; 0.6), "50-60")</f>
        <v>80-85</v>
      </c>
    </row>
    <row r="266" spans="1:9" x14ac:dyDescent="0.35">
      <c r="A266" t="s">
        <v>100</v>
      </c>
      <c r="B266" s="1">
        <v>45306</v>
      </c>
      <c r="C266" t="s">
        <v>45</v>
      </c>
      <c r="D266" s="2">
        <v>0.79400000000000004</v>
      </c>
      <c r="E266" t="s">
        <v>42</v>
      </c>
      <c r="F266" s="2">
        <v>0.20599999999999999</v>
      </c>
      <c r="G266" t="s">
        <v>79</v>
      </c>
      <c r="H266">
        <v>0</v>
      </c>
      <c r="I266" t="str" cm="1">
        <f t="array" ref="I266">_xlfn.IFS(D266 &gt;= 0.85, "85 &lt;", AND(D266 &gt;=0.8, D266 &lt; 0.85), "80-85", AND(D266 &gt;= 0.7, D266 &lt; 0.8), "70-80", AND(D266 &gt;= 0.6, D266 &lt; 0.7),  "60-70", AND(D266 &gt;= 0.5, D266 &lt; 0.6), "50-60")</f>
        <v>70-80</v>
      </c>
    </row>
    <row r="267" spans="1:9" x14ac:dyDescent="0.35">
      <c r="A267" t="s">
        <v>100</v>
      </c>
      <c r="B267" s="1">
        <v>45306</v>
      </c>
      <c r="C267" t="s">
        <v>35</v>
      </c>
      <c r="D267" s="2">
        <v>0.69199999999999995</v>
      </c>
      <c r="E267" t="s">
        <v>19</v>
      </c>
      <c r="F267" s="2">
        <v>0.308</v>
      </c>
      <c r="G267" t="s">
        <v>90</v>
      </c>
      <c r="H267">
        <v>0</v>
      </c>
      <c r="I267" t="str" cm="1">
        <f t="array" ref="I267">_xlfn.IFS(D267 &gt;= 0.85, "85 &lt;", AND(D267 &gt;=0.8, D267 &lt; 0.85), "80-85", AND(D267 &gt;= 0.7, D267 &lt; 0.8), "70-80", AND(D267 &gt;= 0.6, D267 &lt; 0.7),  "60-70", AND(D267 &gt;= 0.5, D267 &lt; 0.6), "50-60")</f>
        <v>60-70</v>
      </c>
    </row>
    <row r="268" spans="1:9" x14ac:dyDescent="0.35">
      <c r="A268" t="s">
        <v>100</v>
      </c>
      <c r="B268" s="1">
        <v>45306</v>
      </c>
      <c r="C268" t="s">
        <v>6</v>
      </c>
      <c r="D268" s="2">
        <v>0.64200000000000002</v>
      </c>
      <c r="E268" t="s">
        <v>13</v>
      </c>
      <c r="F268" s="2">
        <v>0.35799999999999998</v>
      </c>
      <c r="G268" t="s">
        <v>8</v>
      </c>
      <c r="H268">
        <v>1</v>
      </c>
      <c r="I268" t="str" cm="1">
        <f t="array" ref="I268">_xlfn.IFS(D268 &gt;= 0.85, "85 &lt;", AND(D268 &gt;=0.8, D268 &lt; 0.85), "80-85", AND(D268 &gt;= 0.7, D268 &lt; 0.8), "70-80", AND(D268 &gt;= 0.6, D268 &lt; 0.7),  "60-70", AND(D268 &gt;= 0.5, D268 &lt; 0.6), "50-60")</f>
        <v>60-70</v>
      </c>
    </row>
    <row r="269" spans="1:9" x14ac:dyDescent="0.35">
      <c r="A269" t="s">
        <v>100</v>
      </c>
      <c r="B269" s="1">
        <v>45306</v>
      </c>
      <c r="C269" t="s">
        <v>44</v>
      </c>
      <c r="D269" s="2">
        <v>0.624</v>
      </c>
      <c r="E269" t="s">
        <v>36</v>
      </c>
      <c r="F269" s="2">
        <v>0.376</v>
      </c>
      <c r="G269" t="s">
        <v>37</v>
      </c>
      <c r="H269">
        <v>0</v>
      </c>
      <c r="I269" t="str" cm="1">
        <f t="array" ref="I269">_xlfn.IFS(D269 &gt;= 0.85, "85 &lt;", AND(D269 &gt;=0.8, D269 &lt; 0.85), "80-85", AND(D269 &gt;= 0.7, D269 &lt; 0.8), "70-80", AND(D269 &gt;= 0.6, D269 &lt; 0.7),  "60-70", AND(D269 &gt;= 0.5, D269 &lt; 0.6), "50-60")</f>
        <v>60-70</v>
      </c>
    </row>
    <row r="270" spans="1:9" x14ac:dyDescent="0.35">
      <c r="A270" t="s">
        <v>100</v>
      </c>
      <c r="B270" s="1">
        <v>45306</v>
      </c>
      <c r="C270" t="s">
        <v>15</v>
      </c>
      <c r="D270" s="2">
        <v>0.61599999999999999</v>
      </c>
      <c r="E270" t="s">
        <v>10</v>
      </c>
      <c r="F270" s="2">
        <v>0.38400000000000001</v>
      </c>
      <c r="G270" t="s">
        <v>70</v>
      </c>
      <c r="H270">
        <v>0</v>
      </c>
      <c r="I270" t="str" cm="1">
        <f t="array" ref="I270">_xlfn.IFS(D270 &gt;= 0.85, "85 &lt;", AND(D270 &gt;=0.8, D270 &lt; 0.85), "80-85", AND(D270 &gt;= 0.7, D270 &lt; 0.8), "70-80", AND(D270 &gt;= 0.6, D270 &lt; 0.7),  "60-70", AND(D270 &gt;= 0.5, D270 &lt; 0.6), "50-60")</f>
        <v>60-70</v>
      </c>
    </row>
    <row r="271" spans="1:9" x14ac:dyDescent="0.35">
      <c r="A271" t="s">
        <v>100</v>
      </c>
      <c r="B271" s="1">
        <v>45306</v>
      </c>
      <c r="C271" t="s">
        <v>31</v>
      </c>
      <c r="D271" s="2">
        <v>0.61</v>
      </c>
      <c r="E271" t="s">
        <v>22</v>
      </c>
      <c r="F271" s="2">
        <v>0.39</v>
      </c>
      <c r="G271" t="s">
        <v>62</v>
      </c>
      <c r="H271">
        <v>1</v>
      </c>
      <c r="I271" t="str" cm="1">
        <f t="array" ref="I271">_xlfn.IFS(D271 &gt;= 0.85, "85 &lt;", AND(D271 &gt;=0.8, D271 &lt; 0.85), "80-85", AND(D271 &gt;= 0.7, D271 &lt; 0.8), "70-80", AND(D271 &gt;= 0.6, D271 &lt; 0.7),  "60-70", AND(D271 &gt;= 0.5, D271 &lt; 0.6), "50-60")</f>
        <v>60-70</v>
      </c>
    </row>
    <row r="272" spans="1:9" x14ac:dyDescent="0.35">
      <c r="A272" t="s">
        <v>100</v>
      </c>
      <c r="B272" s="1">
        <v>45306</v>
      </c>
      <c r="C272" t="s">
        <v>71</v>
      </c>
      <c r="D272" s="2">
        <v>0.54</v>
      </c>
      <c r="E272" t="s">
        <v>25</v>
      </c>
      <c r="F272" s="2">
        <v>0.46</v>
      </c>
      <c r="G272" t="s">
        <v>72</v>
      </c>
      <c r="H272">
        <v>1</v>
      </c>
      <c r="I272" t="str" cm="1">
        <f t="array" ref="I272">_xlfn.IFS(D272 &gt;= 0.85, "85 &lt;", AND(D272 &gt;=0.8, D272 &lt; 0.85), "80-85", AND(D272 &gt;= 0.7, D272 &lt; 0.8), "70-80", AND(D272 &gt;= 0.6, D272 &lt; 0.7),  "60-70", AND(D272 &gt;= 0.5, D272 &lt; 0.6), "50-60")</f>
        <v>50-60</v>
      </c>
    </row>
    <row r="273" spans="1:9" x14ac:dyDescent="0.35">
      <c r="A273" t="s">
        <v>100</v>
      </c>
      <c r="B273" s="1">
        <v>45306</v>
      </c>
      <c r="C273" t="s">
        <v>41</v>
      </c>
      <c r="D273" s="2">
        <v>0.53400000000000003</v>
      </c>
      <c r="E273" t="s">
        <v>63</v>
      </c>
      <c r="F273" s="2">
        <v>0.46600000000000003</v>
      </c>
      <c r="G273" t="s">
        <v>77</v>
      </c>
      <c r="H273">
        <v>0</v>
      </c>
      <c r="I273" t="str" cm="1">
        <f t="array" ref="I273">_xlfn.IFS(D273 &gt;= 0.85, "85 &lt;", AND(D273 &gt;=0.8, D273 &lt; 0.85), "80-85", AND(D273 &gt;= 0.7, D273 &lt; 0.8), "70-80", AND(D273 &gt;= 0.6, D273 &lt; 0.7),  "60-70", AND(D273 &gt;= 0.5, D273 &lt; 0.6), "50-60")</f>
        <v>50-60</v>
      </c>
    </row>
    <row r="274" spans="1:9" x14ac:dyDescent="0.35">
      <c r="A274" t="s">
        <v>100</v>
      </c>
      <c r="B274" s="1">
        <v>45306</v>
      </c>
      <c r="C274" t="s">
        <v>61</v>
      </c>
      <c r="D274" s="2">
        <v>0.51800000000000002</v>
      </c>
      <c r="E274" t="s">
        <v>48</v>
      </c>
      <c r="F274" s="2">
        <v>0.48199999999999998</v>
      </c>
      <c r="G274" t="s">
        <v>49</v>
      </c>
      <c r="H274">
        <v>0</v>
      </c>
      <c r="I274" t="str" cm="1">
        <f t="array" ref="I274">_xlfn.IFS(D274 &gt;= 0.85, "85 &lt;", AND(D274 &gt;=0.8, D274 &lt; 0.85), "80-85", AND(D274 &gt;= 0.7, D274 &lt; 0.8), "70-80", AND(D274 &gt;= 0.6, D274 &lt; 0.7),  "60-70", AND(D274 &gt;= 0.5, D274 &lt; 0.6), "50-60")</f>
        <v>50-60</v>
      </c>
    </row>
    <row r="275" spans="1:9" x14ac:dyDescent="0.35">
      <c r="A275" t="s">
        <v>100</v>
      </c>
      <c r="B275" s="1">
        <v>45307</v>
      </c>
      <c r="C275" t="s">
        <v>61</v>
      </c>
      <c r="D275" s="2">
        <v>0.71199999999999997</v>
      </c>
      <c r="E275" t="s">
        <v>16</v>
      </c>
      <c r="F275" s="2">
        <v>0.28799999999999998</v>
      </c>
      <c r="G275" t="s">
        <v>17</v>
      </c>
      <c r="H275">
        <v>0</v>
      </c>
      <c r="I275" t="str" cm="1">
        <f t="array" ref="I275">_xlfn.IFS(D275 &gt;= 0.85, "85 &lt;", AND(D275 &gt;=0.8, D275 &lt; 0.85), "80-85", AND(D275 &gt;= 0.7, D275 &lt; 0.8), "70-80", AND(D275 &gt;= 0.6, D275 &lt; 0.7),  "60-70", AND(D275 &gt;= 0.5, D275 &lt; 0.6), "50-60")</f>
        <v>70-80</v>
      </c>
    </row>
    <row r="276" spans="1:9" x14ac:dyDescent="0.35">
      <c r="A276" t="s">
        <v>100</v>
      </c>
      <c r="B276" s="1">
        <v>45307</v>
      </c>
      <c r="C276" t="s">
        <v>12</v>
      </c>
      <c r="D276" s="2">
        <v>0.70599999999999996</v>
      </c>
      <c r="E276" t="s">
        <v>21</v>
      </c>
      <c r="F276" s="2">
        <v>0.29399999999999998</v>
      </c>
      <c r="G276" t="s">
        <v>14</v>
      </c>
      <c r="H276">
        <v>1</v>
      </c>
      <c r="I276" t="str" cm="1">
        <f t="array" ref="I276">_xlfn.IFS(D276 &gt;= 0.85, "85 &lt;", AND(D276 &gt;=0.8, D276 &lt; 0.85), "80-85", AND(D276 &gt;= 0.7, D276 &lt; 0.8), "70-80", AND(D276 &gt;= 0.6, D276 &lt; 0.7),  "60-70", AND(D276 &gt;= 0.5, D276 &lt; 0.6), "50-60")</f>
        <v>70-80</v>
      </c>
    </row>
    <row r="277" spans="1:9" x14ac:dyDescent="0.35">
      <c r="A277" t="s">
        <v>100</v>
      </c>
      <c r="B277" s="1">
        <v>45307</v>
      </c>
      <c r="C277" t="s">
        <v>33</v>
      </c>
      <c r="D277" s="2">
        <v>0.68</v>
      </c>
      <c r="E277" t="s">
        <v>7</v>
      </c>
      <c r="F277" s="2">
        <v>0.32</v>
      </c>
      <c r="G277" t="s">
        <v>34</v>
      </c>
      <c r="H277">
        <v>1</v>
      </c>
      <c r="I277" t="str" cm="1">
        <f t="array" ref="I277">_xlfn.IFS(D277 &gt;= 0.85, "85 &lt;", AND(D277 &gt;=0.8, D277 &lt; 0.85), "80-85", AND(D277 &gt;= 0.7, D277 &lt; 0.8), "70-80", AND(D277 &gt;= 0.6, D277 &lt; 0.7),  "60-70", AND(D277 &gt;= 0.5, D277 &lt; 0.6), "50-60")</f>
        <v>60-70</v>
      </c>
    </row>
    <row r="278" spans="1:9" x14ac:dyDescent="0.35">
      <c r="A278" t="s">
        <v>100</v>
      </c>
      <c r="B278" s="1">
        <v>45307</v>
      </c>
      <c r="C278" t="s">
        <v>18</v>
      </c>
      <c r="D278" s="2">
        <v>0.67200000000000004</v>
      </c>
      <c r="E278" t="s">
        <v>41</v>
      </c>
      <c r="F278" s="2">
        <v>0.32800000000000001</v>
      </c>
      <c r="G278" t="s">
        <v>81</v>
      </c>
      <c r="H278">
        <v>1</v>
      </c>
      <c r="I278" t="str" cm="1">
        <f t="array" ref="I278">_xlfn.IFS(D278 &gt;= 0.85, "85 &lt;", AND(D278 &gt;=0.8, D278 &lt; 0.85), "80-85", AND(D278 &gt;= 0.7, D278 &lt; 0.8), "70-80", AND(D278 &gt;= 0.6, D278 &lt; 0.7),  "60-70", AND(D278 &gt;= 0.5, D278 &lt; 0.6), "50-60")</f>
        <v>60-70</v>
      </c>
    </row>
    <row r="279" spans="1:9" x14ac:dyDescent="0.35">
      <c r="A279" t="s">
        <v>100</v>
      </c>
      <c r="B279" s="1">
        <v>45307</v>
      </c>
      <c r="C279" t="s">
        <v>27</v>
      </c>
      <c r="D279" s="2">
        <v>0.65800000000000003</v>
      </c>
      <c r="E279" t="s">
        <v>25</v>
      </c>
      <c r="F279" s="2">
        <v>0.34200000000000003</v>
      </c>
      <c r="G279" t="s">
        <v>65</v>
      </c>
      <c r="H279">
        <v>1</v>
      </c>
      <c r="I279" t="str" cm="1">
        <f t="array" ref="I279">_xlfn.IFS(D279 &gt;= 0.85, "85 &lt;", AND(D279 &gt;=0.8, D279 &lt; 0.85), "80-85", AND(D279 &gt;= 0.7, D279 &lt; 0.8), "70-80", AND(D279 &gt;= 0.6, D279 &lt; 0.7),  "60-70", AND(D279 &gt;= 0.5, D279 &lt; 0.6), "50-60")</f>
        <v>60-70</v>
      </c>
    </row>
    <row r="280" spans="1:9" x14ac:dyDescent="0.35">
      <c r="A280" t="s">
        <v>100</v>
      </c>
      <c r="B280" s="1">
        <v>45307</v>
      </c>
      <c r="C280" t="s">
        <v>9</v>
      </c>
      <c r="D280" s="2">
        <v>0.64</v>
      </c>
      <c r="E280" t="s">
        <v>38</v>
      </c>
      <c r="F280" s="2">
        <v>0.36</v>
      </c>
      <c r="G280" t="s">
        <v>69</v>
      </c>
      <c r="H280">
        <v>1</v>
      </c>
      <c r="I280" t="str" cm="1">
        <f t="array" ref="I280">_xlfn.IFS(D280 &gt;= 0.85, "85 &lt;", AND(D280 &gt;=0.8, D280 &lt; 0.85), "80-85", AND(D280 &gt;= 0.7, D280 &lt; 0.8), "70-80", AND(D280 &gt;= 0.6, D280 &lt; 0.7),  "60-70", AND(D280 &gt;= 0.5, D280 &lt; 0.6), "50-60")</f>
        <v>60-70</v>
      </c>
    </row>
    <row r="281" spans="1:9" x14ac:dyDescent="0.35">
      <c r="A281" t="s">
        <v>100</v>
      </c>
      <c r="B281" s="1">
        <v>45307</v>
      </c>
      <c r="C281" t="s">
        <v>30</v>
      </c>
      <c r="D281" s="2">
        <v>0.624</v>
      </c>
      <c r="E281" t="s">
        <v>42</v>
      </c>
      <c r="F281" s="2">
        <v>0.376</v>
      </c>
      <c r="G281" t="s">
        <v>32</v>
      </c>
      <c r="H281">
        <v>1</v>
      </c>
      <c r="I281" t="str" cm="1">
        <f t="array" ref="I281">_xlfn.IFS(D281 &gt;= 0.85, "85 &lt;", AND(D281 &gt;=0.8, D281 &lt; 0.85), "80-85", AND(D281 &gt;= 0.7, D281 &lt; 0.8), "70-80", AND(D281 &gt;= 0.6, D281 &lt; 0.7),  "60-70", AND(D281 &gt;= 0.5, D281 &lt; 0.6), "50-60")</f>
        <v>60-70</v>
      </c>
    </row>
    <row r="282" spans="1:9" x14ac:dyDescent="0.35">
      <c r="A282" t="s">
        <v>100</v>
      </c>
      <c r="B282" s="1">
        <v>45307</v>
      </c>
      <c r="C282" t="s">
        <v>19</v>
      </c>
      <c r="D282" s="2">
        <v>0.59</v>
      </c>
      <c r="E282" t="s">
        <v>28</v>
      </c>
      <c r="F282" s="2">
        <v>0.41</v>
      </c>
      <c r="G282" t="s">
        <v>29</v>
      </c>
      <c r="H282">
        <v>0</v>
      </c>
      <c r="I282" t="str" cm="1">
        <f t="array" ref="I282">_xlfn.IFS(D282 &gt;= 0.85, "85 &lt;", AND(D282 &gt;=0.8, D282 &lt; 0.85), "80-85", AND(D282 &gt;= 0.7, D282 &lt; 0.8), "70-80", AND(D282 &gt;= 0.6, D282 &lt; 0.7),  "60-70", AND(D282 &gt;= 0.5, D282 &lt; 0.6), "50-60")</f>
        <v>50-60</v>
      </c>
    </row>
    <row r="283" spans="1:9" x14ac:dyDescent="0.35">
      <c r="A283" t="s">
        <v>100</v>
      </c>
      <c r="B283" s="1">
        <v>45308</v>
      </c>
      <c r="C283" t="s">
        <v>35</v>
      </c>
      <c r="D283" s="2">
        <v>0.748</v>
      </c>
      <c r="E283" t="s">
        <v>39</v>
      </c>
      <c r="F283" s="2">
        <v>0.252</v>
      </c>
      <c r="G283" t="s">
        <v>90</v>
      </c>
      <c r="H283">
        <v>1</v>
      </c>
      <c r="I283" t="str" cm="1">
        <f t="array" ref="I283">_xlfn.IFS(D283 &gt;= 0.85, "85 &lt;", AND(D283 &gt;=0.8, D283 &lt; 0.85), "80-85", AND(D283 &gt;= 0.7, D283 &lt; 0.8), "70-80", AND(D283 &gt;= 0.6, D283 &lt; 0.7),  "60-70", AND(D283 &gt;= 0.5, D283 &lt; 0.6), "50-60")</f>
        <v>70-80</v>
      </c>
    </row>
    <row r="284" spans="1:9" x14ac:dyDescent="0.35">
      <c r="A284" t="s">
        <v>100</v>
      </c>
      <c r="B284" s="1">
        <v>45308</v>
      </c>
      <c r="C284" t="s">
        <v>13</v>
      </c>
      <c r="D284" s="2">
        <v>0.64800000000000002</v>
      </c>
      <c r="E284" t="s">
        <v>47</v>
      </c>
      <c r="F284" s="2">
        <v>0.35199999999999998</v>
      </c>
      <c r="G284" t="s">
        <v>73</v>
      </c>
      <c r="H284">
        <v>1</v>
      </c>
      <c r="I284" t="str" cm="1">
        <f t="array" ref="I284">_xlfn.IFS(D284 &gt;= 0.85, "85 &lt;", AND(D284 &gt;=0.8, D284 &lt; 0.85), "80-85", AND(D284 &gt;= 0.7, D284 &lt; 0.8), "70-80", AND(D284 &gt;= 0.6, D284 &lt; 0.7),  "60-70", AND(D284 &gt;= 0.5, D284 &lt; 0.6), "50-60")</f>
        <v>60-70</v>
      </c>
    </row>
    <row r="285" spans="1:9" x14ac:dyDescent="0.35">
      <c r="A285" t="s">
        <v>100</v>
      </c>
      <c r="B285" s="1">
        <v>45308</v>
      </c>
      <c r="C285" t="s">
        <v>48</v>
      </c>
      <c r="D285" s="2">
        <v>0.56200000000000006</v>
      </c>
      <c r="E285" t="s">
        <v>16</v>
      </c>
      <c r="F285" s="2">
        <v>0.438</v>
      </c>
      <c r="G285" t="s">
        <v>49</v>
      </c>
      <c r="H285">
        <v>1</v>
      </c>
      <c r="I285" t="str" cm="1">
        <f t="array" ref="I285">_xlfn.IFS(D285 &gt;= 0.85, "85 &lt;", AND(D285 &gt;=0.8, D285 &lt; 0.85), "80-85", AND(D285 &gt;= 0.7, D285 &lt; 0.8), "70-80", AND(D285 &gt;= 0.6, D285 &lt; 0.7),  "60-70", AND(D285 &gt;= 0.5, D285 &lt; 0.6), "50-60")</f>
        <v>50-60</v>
      </c>
    </row>
  </sheetData>
  <phoneticPr fontId="18" type="noConversion"/>
  <conditionalFormatting sqref="D22:D35">
    <cfRule type="colorScale" priority="8">
      <colorScale>
        <cfvo type="min"/>
        <cfvo type="max"/>
        <color rgb="FFFCFCFF"/>
        <color rgb="FFF8696B"/>
      </colorScale>
    </cfRule>
  </conditionalFormatting>
  <conditionalFormatting sqref="F22:F35">
    <cfRule type="colorScale" priority="7">
      <colorScale>
        <cfvo type="min"/>
        <cfvo type="percentile" val="50"/>
        <cfvo type="max"/>
        <color rgb="FF5A8AC6"/>
        <color rgb="FFFCFCFF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</vt:lpstr>
      <vt:lpstr>Predictions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Higgins</dc:creator>
  <cp:lastModifiedBy>Thomas Higgins</cp:lastModifiedBy>
  <dcterms:created xsi:type="dcterms:W3CDTF">2023-12-10T14:27:32Z</dcterms:created>
  <dcterms:modified xsi:type="dcterms:W3CDTF">2024-01-17T12:48:19Z</dcterms:modified>
</cp:coreProperties>
</file>