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9B5BF79B-737D-4289-BCBB-E95DCE80AE1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ivot" sheetId="2" r:id="rId1"/>
    <sheet name="Predictions" sheetId="1" r:id="rId2"/>
  </sheets>
  <calcPr calcId="191029"/>
  <pivotCaches>
    <pivotCache cacheId="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<sst xmlns="http://schemas.openxmlformats.org/spreadsheetml/2006/main" count="1816" uniqueCount="108">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</sst>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0" fontId="0" fillId="37" borderId="0" xfId="0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16.94707858796" createdVersion="8" refreshedVersion="8" minRefreshableVersion="3" recordCount="348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8">
        <s v="PDA1"/>
        <s v="PDA2"/>
        <s v="PDA3"/>
        <s v="PDA4"/>
        <s v="PDA5"/>
        <s v="PDA6"/>
        <s v="PDA7"/>
        <m/>
      </sharedItems>
    </cacheField>
    <cacheField name="Date" numFmtId="0">
      <sharedItems containsNonDate="0" containsDate="1" containsString="0" containsBlank="1" minDate="2023-12-09T00:00:00" maxDate="2024-01-26T00:00:00" count="46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642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1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7"/>
    <x v="45"/>
    <m/>
    <x v="33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34" firstHeaderRow="0" firstDataRow="1" firstDataCol="2"/>
  <pivotFields count="10">
    <pivotField axis="axisRow" compact="0" outline="0" showAll="0">
      <items count="9">
        <item h="1" x="7"/>
        <item x="0"/>
        <item x="1"/>
        <item x="2"/>
        <item x="3"/>
        <item x="4"/>
        <item x="5"/>
        <item x="6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3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5"/>
        <item x="39"/>
        <item x="40"/>
        <item x="41"/>
        <item x="42"/>
        <item x="43"/>
        <item x="44"/>
        <item t="default"/>
      </items>
    </pivotField>
    <pivotField dataField="1" showAll="0"/>
    <pivotField axis="axisPage" multipleItemSelectionAllowed="1" showAll="0">
      <items count="643">
        <item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x="314"/>
        <item m="1" x="636"/>
        <item m="1" x="637"/>
        <item m="1" x="638"/>
        <item m="1" x="639"/>
        <item m="1" x="640"/>
        <item x="9"/>
        <item m="1" x="641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opLeftCell="A3" workbookViewId="0">
      <selection activeCell="E15" sqref="E15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32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252</v>
      </c>
      <c r="F6" s="5">
        <f>SUM(B6:B9)</f>
        <v>95</v>
      </c>
      <c r="G6" s="11">
        <f>SUM(B6:B8)</f>
        <v>54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140</v>
      </c>
      <c r="F7" s="5">
        <f>SUM(C6:C9)</f>
        <v>66</v>
      </c>
      <c r="G7" s="11">
        <f>SUM(C6:C8)</f>
        <v>38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39</v>
      </c>
      <c r="C8" s="16">
        <v>24</v>
      </c>
      <c r="D8" s="4">
        <f t="shared" si="1"/>
        <v>0.61538461538461542</v>
      </c>
      <c r="E8" s="8">
        <f>E7/E6</f>
        <v>0.55555555555555558</v>
      </c>
      <c r="F8" s="6">
        <f>F7/F6</f>
        <v>0.69473684210526321</v>
      </c>
      <c r="G8" s="12">
        <f>G7/G6</f>
        <v>0.70370370370370372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41</v>
      </c>
      <c r="C9" s="16">
        <v>28</v>
      </c>
      <c r="D9" s="4">
        <f t="shared" si="1"/>
        <v>0.68292682926829273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109</v>
      </c>
      <c r="C10" s="16">
        <v>64</v>
      </c>
      <c r="D10" s="4">
        <f t="shared" si="1"/>
        <v>0.58715596330275233</v>
      </c>
      <c r="E10" s="8">
        <f>E6/$B$13</f>
        <v>0.72622478386167144</v>
      </c>
      <c r="F10" s="6">
        <f t="shared" ref="F10:H10" si="2">F6/$B$13</f>
        <v>0.2737752161383285</v>
      </c>
      <c r="G10" s="12">
        <f t="shared" si="2"/>
        <v>0.15561959654178675</v>
      </c>
      <c r="H10" s="10">
        <f t="shared" si="2"/>
        <v>4.3227665706051875E-2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72</v>
      </c>
      <c r="C11" s="16">
        <v>38</v>
      </c>
      <c r="D11" s="4">
        <f t="shared" si="1"/>
        <v>0.52777777777777779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71</v>
      </c>
      <c r="C12" s="16">
        <v>38</v>
      </c>
      <c r="D12" s="4">
        <f t="shared" si="1"/>
        <v>0.53521126760563376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347</v>
      </c>
      <c r="C13" s="16">
        <v>206</v>
      </c>
      <c r="D13" s="4">
        <f t="shared" si="1"/>
        <v>0.59365994236311237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2</v>
      </c>
      <c r="O30" s="16">
        <v>2</v>
      </c>
      <c r="P30" s="4">
        <f t="shared" si="0"/>
        <v>1</v>
      </c>
    </row>
    <row r="31" spans="12:16" x14ac:dyDescent="0.35">
      <c r="M31" t="s">
        <v>93</v>
      </c>
      <c r="N31" s="16">
        <v>6</v>
      </c>
      <c r="O31" s="16">
        <v>5</v>
      </c>
      <c r="P31" s="4">
        <f t="shared" si="0"/>
        <v>0.83333333333333337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10</v>
      </c>
      <c r="O33" s="16">
        <v>8</v>
      </c>
      <c r="P33" s="4"/>
    </row>
    <row r="34" spans="12:16" x14ac:dyDescent="0.35">
      <c r="L34" t="s">
        <v>53</v>
      </c>
      <c r="N34" s="16">
        <v>95</v>
      </c>
      <c r="O34" s="16">
        <v>66</v>
      </c>
      <c r="P34" s="4"/>
    </row>
    <row r="35" spans="12:16" x14ac:dyDescent="0.35">
      <c r="P35" s="4"/>
    </row>
    <row r="36" spans="12:16" x14ac:dyDescent="0.35">
      <c r="P36" s="4"/>
    </row>
    <row r="37" spans="12:16" x14ac:dyDescent="0.35">
      <c r="P37" s="4"/>
    </row>
    <row r="38" spans="12:16" x14ac:dyDescent="0.35">
      <c r="P38" s="4"/>
    </row>
    <row r="39" spans="12:16" x14ac:dyDescent="0.35">
      <c r="P39" s="4"/>
    </row>
    <row r="40" spans="12:16" x14ac:dyDescent="0.35">
      <c r="P40" s="4"/>
    </row>
    <row r="41" spans="12:16" x14ac:dyDescent="0.35">
      <c r="P41" s="4"/>
    </row>
    <row r="42" spans="12:16" x14ac:dyDescent="0.35">
      <c r="P42" s="4"/>
    </row>
    <row r="43" spans="12:16" x14ac:dyDescent="0.35">
      <c r="P43" s="4"/>
    </row>
    <row r="44" spans="12:16" x14ac:dyDescent="0.35"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8"/>
  <sheetViews>
    <sheetView tabSelected="1" topLeftCell="A322" zoomScale="80" zoomScaleNormal="80" workbookViewId="0">
      <selection activeCell="I344" sqref="I344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 s="15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 s="15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1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 s="15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 s="1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 s="15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 s="15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 s="15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2024-01-26T03:48:02Z</dcterms:modified>
</cp:coreProperties>
</file>