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362B5F1C-20DF-44D4-9B68-4222ECC9B27E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Pivot" sheetId="2" r:id="rId1"/>
    <sheet name="Predictions" sheetId="1" r:id="rId2"/>
  </sheets>
  <calcPr calcId="191029"/>
  <pivotCaches>
    <pivotCache cacheId="1" r:id="rId3"/>
    <pivotCache cacheId="18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0" i="1" l="1" a="1"/>
  <c r="I140" i="1" s="1"/>
  <c r="I141" i="1" a="1"/>
  <c r="I141" i="1" s="1"/>
  <c r="I142" i="1" a="1"/>
  <c r="I142" i="1"/>
  <c r="I143" i="1" a="1"/>
  <c r="I143" i="1" s="1"/>
  <c r="I144" i="1" a="1"/>
  <c r="I144" i="1" s="1"/>
  <c r="I145" i="1" a="1"/>
  <c r="I145" i="1" s="1"/>
  <c r="I146" i="1" a="1"/>
  <c r="I146" i="1"/>
  <c r="I147" i="1" a="1"/>
  <c r="I147" i="1" s="1"/>
  <c r="I148" i="1" a="1"/>
  <c r="I148" i="1" s="1"/>
  <c r="I136" i="1" l="1" a="1"/>
  <c r="I136" i="1" s="1"/>
  <c r="I137" i="1" a="1"/>
  <c r="I137" i="1" s="1"/>
  <c r="I138" i="1" a="1"/>
  <c r="I138" i="1"/>
  <c r="I139" i="1" a="1"/>
  <c r="I139" i="1"/>
  <c r="N134" i="1" l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5" i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08" i="1" a="1"/>
  <c r="I108" i="1" s="1"/>
  <c r="I109" i="1" a="1"/>
  <c r="I109" i="1" s="1"/>
  <c r="I110" i="1" a="1"/>
  <c r="I110" i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O104" i="1"/>
  <c r="O105" i="1"/>
  <c r="O106" i="1"/>
  <c r="O107" i="1"/>
  <c r="N104" i="1"/>
  <c r="N105" i="1"/>
  <c r="N106" i="1"/>
  <c r="N107" i="1"/>
  <c r="I104" i="1" a="1"/>
  <c r="I104" i="1" s="1"/>
  <c r="I105" i="1" a="1"/>
  <c r="I105" i="1" s="1"/>
  <c r="I106" i="1" a="1"/>
  <c r="I106" i="1" s="1"/>
  <c r="I107" i="1" a="1"/>
  <c r="I107" i="1" s="1"/>
  <c r="O92" i="1" l="1"/>
  <c r="O93" i="1"/>
  <c r="O94" i="1"/>
  <c r="O95" i="1"/>
  <c r="O96" i="1"/>
  <c r="O97" i="1"/>
  <c r="O98" i="1"/>
  <c r="O99" i="1"/>
  <c r="O100" i="1"/>
  <c r="O101" i="1"/>
  <c r="O102" i="1"/>
  <c r="O103" i="1"/>
  <c r="N92" i="1"/>
  <c r="N93" i="1"/>
  <c r="N94" i="1"/>
  <c r="N95" i="1"/>
  <c r="N96" i="1"/>
  <c r="N97" i="1"/>
  <c r="N98" i="1"/>
  <c r="N99" i="1"/>
  <c r="N100" i="1"/>
  <c r="N101" i="1"/>
  <c r="N102" i="1"/>
  <c r="N103" i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O89" i="1"/>
  <c r="O90" i="1"/>
  <c r="O91" i="1"/>
  <c r="N89" i="1"/>
  <c r="N90" i="1"/>
  <c r="N91" i="1"/>
  <c r="I89" i="1" a="1"/>
  <c r="I89" i="1" s="1"/>
  <c r="I90" i="1" a="1"/>
  <c r="I90" i="1" s="1"/>
  <c r="I91" i="1" a="1"/>
  <c r="I91" i="1" s="1"/>
  <c r="O80" i="1" l="1"/>
  <c r="O81" i="1"/>
  <c r="O82" i="1"/>
  <c r="O83" i="1"/>
  <c r="O84" i="1"/>
  <c r="O85" i="1"/>
  <c r="O86" i="1"/>
  <c r="O87" i="1"/>
  <c r="O88" i="1"/>
  <c r="N78" i="1"/>
  <c r="N79" i="1"/>
  <c r="N80" i="1"/>
  <c r="N81" i="1"/>
  <c r="N82" i="1"/>
  <c r="N83" i="1"/>
  <c r="N84" i="1"/>
  <c r="N85" i="1"/>
  <c r="N86" i="1"/>
  <c r="N87" i="1"/>
  <c r="N88" i="1"/>
  <c r="O79" i="1"/>
  <c r="O78" i="1"/>
  <c r="I78" i="1" a="1"/>
  <c r="I78" i="1"/>
  <c r="I79" i="1" a="1"/>
  <c r="I79" i="1" s="1"/>
  <c r="I80" i="1" a="1"/>
  <c r="I80" i="1" s="1"/>
  <c r="I81" i="1" a="1"/>
  <c r="I81" i="1" s="1"/>
  <c r="I82" i="1" a="1"/>
  <c r="I82" i="1"/>
  <c r="I83" i="1" a="1"/>
  <c r="I83" i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O74" i="1"/>
  <c r="O75" i="1"/>
  <c r="O76" i="1"/>
  <c r="O77" i="1"/>
  <c r="O73" i="1"/>
  <c r="N74" i="1"/>
  <c r="N75" i="1"/>
  <c r="N76" i="1"/>
  <c r="N77" i="1"/>
  <c r="N73" i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F5" i="2"/>
  <c r="F4" i="2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F9" i="2"/>
  <c r="F8" i="2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22" i="1" a="1"/>
  <c r="I22" i="1" s="1"/>
  <c r="D5" i="2"/>
  <c r="D6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<sst xmlns="http://schemas.openxmlformats.org/spreadsheetml/2006/main" count="654" uniqueCount="101">
  <si>
    <t>Date</t>
  </si>
  <si>
    <t>Winner</t>
  </si>
  <si>
    <t>Winner Probability</t>
  </si>
  <si>
    <t>Loser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</si>
  <si>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</si>
  <si>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</si>
  <si>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</si>
  <si>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</si>
  <si>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</si>
  <si>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</si>
  <si>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</si>
  <si>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</si>
  <si>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</si>
  <si>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</si>
  <si>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</si>
  <si>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</si>
  <si>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</si>
  <si>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</si>
  <si>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</si>
  <si>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</si>
  <si>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</si>
  <si>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</si>
  <si>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</si>
  <si>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</si>
  <si>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</si>
  <si>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</si>
  <si>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</si>
  <si>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</si>
  <si>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</si>
  <si>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</si>
  <si>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</si>
  <si>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</si>
  <si>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</si>
  <si>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</si>
  <si>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</si>
  <si>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</si>
  <si>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</si>
  <si>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</si>
  <si>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</si>
  <si>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</si>
  <si>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</si>
  <si>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</si>
  <si>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</si>
  <si>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</si>
  <si>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</si>
  <si>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</si>
  <si>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</si>
  <si>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</si>
  <si>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</si>
  <si>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</si>
  <si>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</si>
  <si>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</si>
  <si>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</si>
  <si>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70-80</t>
  </si>
  <si>
    <t>60-70</t>
  </si>
  <si>
    <t>50-60</t>
  </si>
  <si>
    <t>Row Labels</t>
  </si>
  <si>
    <t>Grand Total</t>
  </si>
  <si>
    <t>Count of Winner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</si>
  <si>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</si>
  <si>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</si>
  <si>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</si>
  <si>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</si>
  <si>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</si>
  <si>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</si>
  <si>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</si>
  <si>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</si>
  <si>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</si>
  <si>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</si>
  <si>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</si>
  <si>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</si>
  <si>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</si>
  <si>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</si>
  <si>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</si>
  <si>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</si>
  <si>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</si>
  <si>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</si>
  <si>
    <t>Playing At:  Minnesota Wild   Home</t>
  </si>
  <si>
    <t>Playing At:  Philadelphia Flyers   Home</t>
  </si>
  <si>
    <t>Playing At:  Carolina Hurricanes   Home</t>
  </si>
  <si>
    <t>Playing At:  Arizona Coyotes   Home</t>
  </si>
  <si>
    <t>Playing At:  Winnipeg Jets   Home</t>
  </si>
  <si>
    <t>GF Prediction</t>
  </si>
  <si>
    <t>GA Prediction</t>
  </si>
  <si>
    <t>GF Actual</t>
  </si>
  <si>
    <t>GA Actual</t>
  </si>
  <si>
    <t>GF ABS Error</t>
  </si>
  <si>
    <t>GA ABS Error</t>
  </si>
  <si>
    <t>Average of GF ABS Error</t>
  </si>
  <si>
    <t>Average of GA ABS Error</t>
  </si>
  <si>
    <t>Used RF Model 3 - only 60 game location averages - poor results</t>
  </si>
  <si>
    <t>Playing At:  Tampa Bay Lightning   Home</t>
  </si>
  <si>
    <t>(blank)</t>
  </si>
  <si>
    <t>Playing At:  Florida Panthers   Home</t>
  </si>
  <si>
    <t>Model Used</t>
  </si>
  <si>
    <t>RF1</t>
  </si>
  <si>
    <t>RF2</t>
  </si>
  <si>
    <t>RF3</t>
  </si>
  <si>
    <t>RF4</t>
  </si>
  <si>
    <t>RF5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</si>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</sst>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2" fontId="0" fillId="0" borderId="0" xfId="0" applyNumberFormat="1"/>
    <xf numFmtId="164" fontId="0" fillId="0" borderId="0" xfId="1" applyNumberFormat="1" applyFon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88.424094444446" createdVersion="8" refreshedVersion="8" minRefreshableVersion="3" recordCount="135" xr:uid="{844E4652-D6A0-4396-B3FA-9A4199B49072}">
  <cacheSource type="worksheet">
    <worksheetSource ref="B1:O1048576" sheet="Predictions"/>
  </cacheSource>
  <cacheFields count="15">
    <cacheField name="Date" numFmtId="0">
      <sharedItems containsNonDate="0" containsDate="1" containsString="0" containsBlank="1" minDate="2023-12-09T00:00:00" maxDate="2023-12-28T00:00:00"/>
    </cacheField>
    <cacheField name="Winner" numFmtId="0">
      <sharedItems containsBlank="1"/>
    </cacheField>
    <cacheField name="GF Prediction" numFmtId="0">
      <sharedItems containsBlank="1" containsMixedTypes="1" containsNumber="1" containsInteger="1" minValue="1" maxValue="5"/>
    </cacheField>
    <cacheField name="Winner Probability" numFmtId="0">
      <sharedItems containsString="0" containsBlank="1" containsNumber="1" minValue="0.502" maxValue="0.876"/>
    </cacheField>
    <cacheField name="Loser" numFmtId="0">
      <sharedItems containsBlank="1"/>
    </cacheField>
    <cacheField name="GA Prediction" numFmtId="0">
      <sharedItems containsBlank="1" containsMixedTypes="1" containsNumber="1" containsInteger="1" minValue="2" maxValue="4"/>
    </cacheField>
    <cacheField name="Loser Probability" numFmtId="0">
      <sharedItems containsString="0" containsBlank="1" containsNumber="1" minValue="0.124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6">
        <s v="85 &lt;"/>
        <s v="80-85"/>
        <s v="70-80"/>
        <s v="60-70"/>
        <s v="50-60"/>
        <m/>
      </sharedItems>
    </cacheField>
    <cacheField name="GF Actual" numFmtId="0">
      <sharedItems containsBlank="1" containsMixedTypes="1" containsNumber="1" containsInteger="1" minValue="0" maxValue="7"/>
    </cacheField>
    <cacheField name="GA Actual" numFmtId="0">
      <sharedItems containsBlank="1" containsMixedTypes="1" containsNumber="1" containsInteger="1" minValue="0" maxValue="9"/>
    </cacheField>
    <cacheField name="GF ABS Error" numFmtId="0">
      <sharedItems containsBlank="1" containsMixedTypes="1" containsNumber="1" containsInteger="1" minValue="0" maxValue="3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89.373941319442" createdVersion="8" refreshedVersion="8" minRefreshableVersion="3" recordCount="148" xr:uid="{DA5DA62F-86DF-48F4-B83B-306BE2A00D1E}">
  <cacheSource type="worksheet">
    <worksheetSource ref="A1:O1048576" sheet="Predictions"/>
  </cacheSource>
  <cacheFields count="16">
    <cacheField name="Model Used" numFmtId="0">
      <sharedItems containsBlank="1" count="6">
        <s v="RF1"/>
        <s v="RF2"/>
        <s v="RF3"/>
        <s v="RF4"/>
        <s v="RF5"/>
        <m/>
      </sharedItems>
    </cacheField>
    <cacheField name="Date" numFmtId="0">
      <sharedItems containsNonDate="0" containsDate="1" containsString="0" containsBlank="1" minDate="2023-12-09T00:00:00" maxDate="2023-12-30T00:00:00"/>
    </cacheField>
    <cacheField name="Winner" numFmtId="0">
      <sharedItems containsBlank="1"/>
    </cacheField>
    <cacheField name="Winner Probability" numFmtId="0">
      <sharedItems containsString="0" containsBlank="1" containsNumber="1" minValue="0.502" maxValue="0.876"/>
    </cacheField>
    <cacheField name="Loser" numFmtId="0">
      <sharedItems containsBlank="1"/>
    </cacheField>
    <cacheField name="Loser Probability" numFmtId="0">
      <sharedItems containsString="0" containsBlank="1" containsNumber="1" minValue="0.124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7">
        <s v="85 &lt;"/>
        <s v="80-85"/>
        <s v="70-80"/>
        <s v="60-70"/>
        <s v="50-60"/>
        <s v="85  &lt;"/>
        <m/>
      </sharedItems>
    </cacheField>
    <cacheField name="GF Prediction" numFmtId="0">
      <sharedItems containsBlank="1" containsMixedTypes="1" containsNumber="1" containsInteger="1" minValue="1" maxValue="5"/>
    </cacheField>
    <cacheField name="GA Prediction" numFmtId="0">
      <sharedItems containsBlank="1" containsMixedTypes="1" containsNumber="1" containsInteger="1" minValue="2" maxValue="4"/>
    </cacheField>
    <cacheField name="GF Actual" numFmtId="0">
      <sharedItems containsBlank="1" containsMixedTypes="1" containsNumber="1" containsInteger="1" minValue="0" maxValue="7"/>
    </cacheField>
    <cacheField name="GA Actual" numFmtId="0">
      <sharedItems containsBlank="1" containsMixedTypes="1" containsNumber="1" containsInteger="1" minValue="0" maxValue="9"/>
    </cacheField>
    <cacheField name="GF ABS Error" numFmtId="0">
      <sharedItems containsBlank="1" containsMixedTypes="1" containsNumber="1" containsInteger="1" minValue="0" maxValue="3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">
  <r>
    <d v="2023-12-09T00:00:00"/>
    <s v="Boston Bruins"/>
    <m/>
    <n v="0.876"/>
    <s v="Arizona Coyotes"/>
    <m/>
    <n v="0.124"/>
    <s v="Playing At:  Boston Bruins   Home"/>
    <n v="1"/>
    <x v="0"/>
    <m/>
    <m/>
    <m/>
    <m/>
  </r>
  <r>
    <d v="2023-12-09T00:00:00"/>
    <s v="Colorado Avalanche"/>
    <m/>
    <n v="0.85"/>
    <s v="Philadelphia Flyers"/>
    <m/>
    <n v="0.15"/>
    <s v="Playing At:  Colorado Avalanche   Home"/>
    <n v="0"/>
    <x v="0"/>
    <m/>
    <m/>
    <m/>
    <m/>
  </r>
  <r>
    <d v="2023-12-09T00:00:00"/>
    <s v="St. Louis Blues"/>
    <m/>
    <n v="0.81"/>
    <s v="Chicago Blackhawks"/>
    <m/>
    <n v="0.19"/>
    <s v="Playing At:  Chicago Blackhawks   Home"/>
    <n v="0"/>
    <x v="1"/>
    <m/>
    <m/>
    <m/>
    <m/>
  </r>
  <r>
    <d v="2023-12-09T00:00:00"/>
    <s v="Toronto Maple Leafs"/>
    <m/>
    <n v="0.79800000000000004"/>
    <s v="Nashville Predators"/>
    <m/>
    <n v="0.20200000000000001"/>
    <s v="Playing At:  Toronto Maple Leafs   Home"/>
    <n v="1"/>
    <x v="2"/>
    <m/>
    <m/>
    <m/>
    <m/>
  </r>
  <r>
    <d v="2023-12-09T00:00:00"/>
    <s v="Tampa Bay Lightning"/>
    <m/>
    <n v="0.77800000000000002"/>
    <s v="Seattle Kraken"/>
    <m/>
    <n v="0.222"/>
    <s v="Playing At:  Seattle Kraken   Home"/>
    <n v="1"/>
    <x v="2"/>
    <m/>
    <m/>
    <m/>
    <m/>
  </r>
  <r>
    <d v="2023-12-09T00:00:00"/>
    <s v="New York Rangers"/>
    <m/>
    <n v="0.71199999999999997"/>
    <s v="Washington Capitals"/>
    <m/>
    <n v="0.28799999999999998"/>
    <s v="Playing At:  Washington Capitals   Home"/>
    <n v="0"/>
    <x v="2"/>
    <m/>
    <m/>
    <m/>
    <m/>
  </r>
  <r>
    <d v="2023-12-09T00:00:00"/>
    <s v="Dallas Stars"/>
    <m/>
    <n v="0.69799999999999995"/>
    <s v="Vegas Golden Knights"/>
    <m/>
    <n v="0.30199999999999999"/>
    <s v="Playing At:  Dallas Stars   Home"/>
    <n v="0"/>
    <x v="3"/>
    <m/>
    <m/>
    <m/>
    <m/>
  </r>
  <r>
    <d v="2023-12-09T00:00:00"/>
    <s v="Calgary Flames"/>
    <m/>
    <n v="0.64200000000000002"/>
    <s v="New Jersey Devils"/>
    <m/>
    <n v="0.35799999999999998"/>
    <s v="Playing At:  Calgary Flames   Home"/>
    <n v="0"/>
    <x v="3"/>
    <m/>
    <m/>
    <m/>
    <m/>
  </r>
  <r>
    <d v="2023-12-09T00:00:00"/>
    <s v="Ottawa Senators"/>
    <m/>
    <n v="0.57999999999999996"/>
    <s v="Detroit Red Wings"/>
    <m/>
    <n v="0.42"/>
    <s v="Playing At:  Detroit Red Wings   Home"/>
    <n v="1"/>
    <x v="4"/>
    <m/>
    <m/>
    <m/>
    <m/>
  </r>
  <r>
    <d v="2023-12-09T00:00:00"/>
    <s v="New York Islanders"/>
    <m/>
    <n v="0.56999999999999995"/>
    <s v="Los Angeles Kings"/>
    <m/>
    <n v="0.43"/>
    <s v="Playing At:  New York Islanders   Home"/>
    <n v="1"/>
    <x v="4"/>
    <m/>
    <m/>
    <m/>
    <m/>
  </r>
  <r>
    <d v="2023-12-09T00:00:00"/>
    <s v="Vancouver Canucks"/>
    <m/>
    <n v="0.53800000000000003"/>
    <s v="Carolina Hurricanes"/>
    <m/>
    <n v="0.46200000000000002"/>
    <s v="Playing At:  Vancouver Canucks   Home"/>
    <n v="1"/>
    <x v="4"/>
    <m/>
    <m/>
    <m/>
    <m/>
  </r>
  <r>
    <d v="2023-12-09T00:00:00"/>
    <s v="Montreal Canadiens"/>
    <m/>
    <n v="0.50600000000000001"/>
    <s v="Buffalo Sabres"/>
    <m/>
    <n v="0.49399999999999999"/>
    <s v="Playing At:  Buffalo Sabres   Home"/>
    <n v="1"/>
    <x v="4"/>
    <m/>
    <m/>
    <m/>
    <m/>
  </r>
  <r>
    <d v="2023-12-10T00:00:00"/>
    <s v="Vegas Golden Knights"/>
    <m/>
    <n v="0.87"/>
    <s v="San Jose Sharks"/>
    <m/>
    <n v="0.13"/>
    <s v="Playing At:  Vegas Golden Knights   Home"/>
    <n v="1"/>
    <x v="0"/>
    <m/>
    <m/>
    <m/>
    <m/>
  </r>
  <r>
    <d v="2023-12-10T00:00:00"/>
    <s v="Edmonton Oilers"/>
    <m/>
    <n v="0.82199999999999995"/>
    <s v="New Jersey Devils"/>
    <m/>
    <n v="0.17799999999999999"/>
    <s v="Playing At:  Edmonton Oilers   Home"/>
    <n v="1"/>
    <x v="1"/>
    <m/>
    <m/>
    <m/>
    <m/>
  </r>
  <r>
    <d v="2023-12-10T00:00:00"/>
    <s v="Winnipeg Jets"/>
    <m/>
    <n v="0.80200000000000005"/>
    <s v="Anaheim Ducks"/>
    <m/>
    <n v="0.19800000000000001"/>
    <s v="Playing At:  Anaheim Ducks   Home"/>
    <n v="1"/>
    <x v="1"/>
    <m/>
    <m/>
    <m/>
    <m/>
  </r>
  <r>
    <d v="2023-12-10T00:00:00"/>
    <s v="Minnesota Wild"/>
    <m/>
    <n v="0.76400000000000001"/>
    <s v="Seattle Kraken"/>
    <m/>
    <n v="0.23599999999999999"/>
    <s v="Playing At:  Seattle Kraken   Home"/>
    <n v="1"/>
    <x v="2"/>
    <m/>
    <m/>
    <m/>
    <m/>
  </r>
  <r>
    <d v="2023-12-10T00:00:00"/>
    <s v="Nashville Predators"/>
    <m/>
    <n v="0.74399999999999999"/>
    <s v="Montreal Canadiens"/>
    <m/>
    <n v="0.25600000000000001"/>
    <s v="Playing At:  Montreal Canadiens   Home"/>
    <n v="1"/>
    <x v="2"/>
    <m/>
    <m/>
    <m/>
    <m/>
  </r>
  <r>
    <d v="2023-12-10T00:00:00"/>
    <s v="Washington Capitals"/>
    <m/>
    <n v="0.70199999999999996"/>
    <s v="Chicago Blackhawks"/>
    <m/>
    <n v="0.29799999999999999"/>
    <s v="Playing At:  Chicago Blackhawks   Home"/>
    <n v="1"/>
    <x v="2"/>
    <m/>
    <m/>
    <m/>
    <m/>
  </r>
  <r>
    <d v="2023-12-10T00:00:00"/>
    <s v="New York Rangers"/>
    <m/>
    <n v="0.69"/>
    <s v="Los Angeles Kings"/>
    <m/>
    <n v="0.31"/>
    <s v="Playing At:  New York Rangers   Home"/>
    <n v="1"/>
    <x v="3"/>
    <m/>
    <m/>
    <m/>
    <m/>
  </r>
  <r>
    <d v="2023-12-10T00:00:00"/>
    <s v="Florida Panthers"/>
    <m/>
    <n v="0.60199999999999998"/>
    <s v="Columbus Blue Jackets"/>
    <m/>
    <n v="0.39800000000000002"/>
    <s v="Playing At:  Columbus Blue Jackets   Home"/>
    <n v="1"/>
    <x v="3"/>
    <m/>
    <m/>
    <m/>
    <m/>
  </r>
  <r>
    <d v="2023-12-11T00:00:00"/>
    <s v="Colorado Avalanche"/>
    <m/>
    <n v="0.68799999999999994"/>
    <s v="Calgary Flames"/>
    <m/>
    <n v="0.312"/>
    <s v="Playing At:  Colorado Avalanche   Home"/>
    <n v="1"/>
    <x v="3"/>
    <m/>
    <m/>
    <m/>
    <m/>
  </r>
  <r>
    <d v="2023-12-11T00:00:00"/>
    <s v="Dallas Stars"/>
    <m/>
    <n v="0.622"/>
    <s v="Detroit Red Wings"/>
    <m/>
    <n v="0.378"/>
    <s v="Playing At:  Dallas Stars   Home"/>
    <n v="1"/>
    <x v="3"/>
    <m/>
    <m/>
    <m/>
    <m/>
  </r>
  <r>
    <d v="2023-12-11T00:00:00"/>
    <s v="Buffalo Sabres"/>
    <m/>
    <n v="0.52200000000000002"/>
    <s v="Arizona Coyotes"/>
    <m/>
    <n v="0.47799999999999998"/>
    <s v="Playing At:  Buffalo Sabres   Home"/>
    <n v="1"/>
    <x v="4"/>
    <m/>
    <m/>
    <m/>
    <m/>
  </r>
  <r>
    <d v="2023-12-11T00:00:00"/>
    <s v="Toronto Maple Leafs"/>
    <m/>
    <n v="0.502"/>
    <s v="New York Islanders"/>
    <m/>
    <n v="0.498"/>
    <s v="Playing At:  New York Islanders   Home"/>
    <n v="0"/>
    <x v="4"/>
    <m/>
    <m/>
    <m/>
    <m/>
  </r>
  <r>
    <d v="2023-12-12T00:00:00"/>
    <s v="Edmonton Oilers"/>
    <m/>
    <n v="0.82399999999999995"/>
    <s v="Chicago Blackhawks"/>
    <m/>
    <n v="0.17599999999999999"/>
    <s v="Playing At:  Edmonton Oilers   Home"/>
    <n v="1"/>
    <x v="1"/>
    <m/>
    <m/>
    <m/>
    <m/>
  </r>
  <r>
    <d v="2023-12-12T00:00:00"/>
    <s v="Winnipeg Jets"/>
    <m/>
    <n v="0.77800000000000002"/>
    <s v="San Jose Sharks"/>
    <m/>
    <n v="0.222"/>
    <s v="Playing At:  San Jose Sharks   Home"/>
    <n v="0"/>
    <x v="2"/>
    <m/>
    <m/>
    <m/>
    <m/>
  </r>
  <r>
    <d v="2023-12-12T00:00:00"/>
    <s v="Vegas Golden Knights"/>
    <m/>
    <n v="0.69199999999999995"/>
    <s v="Calgary Flames"/>
    <m/>
    <n v="0.308"/>
    <s v="Playing At:  Vegas Golden Knights   Home"/>
    <n v="1"/>
    <x v="3"/>
    <m/>
    <m/>
    <m/>
    <m/>
  </r>
  <r>
    <d v="2023-12-12T00:00:00"/>
    <s v="Florida Panthers"/>
    <m/>
    <n v="0.68200000000000005"/>
    <s v="Seattle Kraken"/>
    <m/>
    <n v="0.318"/>
    <s v="Playing At:  Seattle Kraken   Home"/>
    <n v="0"/>
    <x v="3"/>
    <m/>
    <m/>
    <m/>
    <m/>
  </r>
  <r>
    <d v="2023-12-12T00:00:00"/>
    <s v="Nashville Predators"/>
    <m/>
    <n v="0.68"/>
    <s v="Philadelphia Flyers"/>
    <m/>
    <n v="0.32"/>
    <s v="Playing At:  Nashville Predators   Home"/>
    <n v="1"/>
    <x v="3"/>
    <m/>
    <m/>
    <m/>
    <m/>
  </r>
  <r>
    <d v="2023-12-12T00:00:00"/>
    <s v="New York Rangers"/>
    <m/>
    <n v="0.65200000000000002"/>
    <s v="Toronto Maple Leafs"/>
    <m/>
    <n v="0.34799999999999998"/>
    <s v="Playing At:  New York Rangers   Home"/>
    <n v="0"/>
    <x v="3"/>
    <m/>
    <m/>
    <m/>
    <m/>
  </r>
  <r>
    <d v="2023-12-12T00:00:00"/>
    <s v="Vancouver Canucks"/>
    <m/>
    <n v="0.57199999999999995"/>
    <s v="Tampa Bay Lightning"/>
    <m/>
    <n v="0.42799999999999999"/>
    <s v="Playing At:  Vancouver Canucks   Home"/>
    <n v="1"/>
    <x v="4"/>
    <m/>
    <m/>
    <m/>
    <m/>
  </r>
  <r>
    <d v="2023-12-12T00:00:00"/>
    <s v="Ottawa Senators"/>
    <m/>
    <n v="0.56200000000000006"/>
    <s v="Carolina Hurricanes"/>
    <m/>
    <n v="0.438"/>
    <s v="Playing At:  Ottawa Senators   Home"/>
    <n v="0"/>
    <x v="4"/>
    <m/>
    <m/>
    <m/>
    <m/>
  </r>
  <r>
    <d v="2023-12-12T00:00:00"/>
    <s v="St. Louis Blues"/>
    <m/>
    <n v="0.52200000000000002"/>
    <s v="Detroit Red Wings"/>
    <m/>
    <n v="0.47799999999999998"/>
    <s v="Playing At:  St. Louis Blues   Home"/>
    <n v="0"/>
    <x v="4"/>
    <m/>
    <m/>
    <m/>
    <m/>
  </r>
  <r>
    <d v="2023-12-12T00:00:00"/>
    <s v="Pittsburgh Penguins"/>
    <m/>
    <n v="0.51600000000000001"/>
    <s v="Arizona Coyotes"/>
    <m/>
    <n v="0.48399999999999999"/>
    <s v="Playing At:  Pittsburgh Penguins   Home"/>
    <n v="1"/>
    <x v="4"/>
    <m/>
    <m/>
    <m/>
    <m/>
  </r>
  <r>
    <d v="2023-12-13T00:00:00"/>
    <s v="Pittsburgh Penguins"/>
    <m/>
    <n v="0.73"/>
    <s v="Montreal Canadiens"/>
    <m/>
    <n v="0.27"/>
    <s v="Playing At:  Montreal Canadiens   Home"/>
    <n v="1"/>
    <x v="2"/>
    <m/>
    <m/>
    <m/>
    <m/>
  </r>
  <r>
    <d v="2023-12-13T00:00:00"/>
    <s v="New York Islanders"/>
    <m/>
    <n v="0.624"/>
    <s v="Anaheim Ducks"/>
    <m/>
    <n v="0.376"/>
    <s v="Playing At:  New York Islanders   Home"/>
    <n v="1"/>
    <x v="3"/>
    <m/>
    <m/>
    <m/>
    <m/>
  </r>
  <r>
    <d v="2023-12-13T00:00:00"/>
    <s v="Colorado Avalanche"/>
    <m/>
    <n v="0.622"/>
    <s v="Buffalo Sabres"/>
    <m/>
    <n v="0.378"/>
    <s v="Playing At:  Colorado Avalanche   Home"/>
    <n v="1"/>
    <x v="3"/>
    <m/>
    <m/>
    <m/>
    <m/>
  </r>
  <r>
    <d v="2023-12-13T00:00:00"/>
    <s v="Boston Bruins"/>
    <m/>
    <n v="0.622"/>
    <s v="New Jersey Devils"/>
    <m/>
    <n v="0.378"/>
    <s v="Playing At:  New Jersey Devils   Home"/>
    <n v="0"/>
    <x v="3"/>
    <m/>
    <m/>
    <m/>
    <m/>
  </r>
  <r>
    <d v="2023-12-13T00:00:00"/>
    <s v="Los Angeles Kings"/>
    <m/>
    <n v="0.56999999999999995"/>
    <s v="Winnipeg Jets"/>
    <m/>
    <n v="0.43"/>
    <s v="Playing At:  Los Angeles Kings   Home"/>
    <n v="0"/>
    <x v="4"/>
    <m/>
    <m/>
    <m/>
    <m/>
  </r>
  <r>
    <d v="2023-12-14T00:00:00"/>
    <s v="Edmonton Oilers"/>
    <m/>
    <n v="0.74399999999999999"/>
    <s v="Tampa Bay Lightning"/>
    <m/>
    <n v="0.25600000000000001"/>
    <s v="Playing At:  Edmonton Oilers   Home"/>
    <n v="0"/>
    <x v="2"/>
    <m/>
    <m/>
    <m/>
    <m/>
  </r>
  <r>
    <d v="2023-12-14T00:00:00"/>
    <s v="Minnesota Wild"/>
    <m/>
    <n v="0.70599999999999996"/>
    <s v="Calgary Flames"/>
    <m/>
    <n v="0.29399999999999998"/>
    <s v="Playing At:  Minnesota Wild   Home"/>
    <n v="1"/>
    <x v="2"/>
    <m/>
    <m/>
    <m/>
    <m/>
  </r>
  <r>
    <d v="2023-12-14T00:00:00"/>
    <s v="Toronto Maple Leafs"/>
    <m/>
    <n v="0.69799999999999995"/>
    <s v="Columbus Blue Jackets"/>
    <m/>
    <n v="0.30199999999999999"/>
    <s v="Playing At:  Toronto Maple Leafs   Home"/>
    <n v="0"/>
    <x v="3"/>
    <m/>
    <m/>
    <m/>
    <m/>
  </r>
  <r>
    <d v="2023-12-14T00:00:00"/>
    <s v="Vancouver Canucks"/>
    <m/>
    <n v="0.57399999999999995"/>
    <s v="Florida Panthers"/>
    <m/>
    <n v="0.42599999999999999"/>
    <s v="Playing At:  Vancouver Canucks   Home"/>
    <n v="1"/>
    <x v="4"/>
    <m/>
    <m/>
    <m/>
    <m/>
  </r>
  <r>
    <d v="2023-12-14T00:00:00"/>
    <s v="Carolina Hurricanes"/>
    <m/>
    <n v="0.54200000000000004"/>
    <s v="Detroit Red Wings"/>
    <m/>
    <n v="0.45800000000000002"/>
    <s v="Playing At:  Detroit Red Wings   Home"/>
    <n v="1"/>
    <x v="4"/>
    <m/>
    <m/>
    <m/>
    <m/>
  </r>
  <r>
    <d v="2023-12-14T00:00:00"/>
    <s v="Seattle Kraken"/>
    <m/>
    <n v="0.53800000000000003"/>
    <s v="Chicago Blackhawks"/>
    <m/>
    <n v="0.46200000000000002"/>
    <s v="Playing At:  Seattle Kraken   Home"/>
    <n v="1"/>
    <x v="4"/>
    <m/>
    <m/>
    <m/>
    <m/>
  </r>
  <r>
    <d v="2023-12-14T00:00:00"/>
    <s v="Washington Capitals"/>
    <m/>
    <n v="0.52200000000000002"/>
    <s v="Philadelphia Flyers"/>
    <m/>
    <n v="0.47799999999999998"/>
    <s v="Playing At:  Philadelphia Flyers   Home"/>
    <n v="0"/>
    <x v="4"/>
    <m/>
    <m/>
    <m/>
    <m/>
  </r>
  <r>
    <d v="2023-12-14T00:00:00"/>
    <s v="St. Louis Blues"/>
    <m/>
    <n v="0.50600000000000001"/>
    <s v="Ottawa Senators"/>
    <m/>
    <n v="0.49399999999999999"/>
    <s v="Playing At:  St. Louis Blues   Home"/>
    <n v="1"/>
    <x v="4"/>
    <m/>
    <m/>
    <m/>
    <m/>
  </r>
  <r>
    <d v="2023-12-15T00:00:00"/>
    <s v="Carolina Hurricanes"/>
    <m/>
    <n v="0.75800000000000001"/>
    <s v="Nashville Predators"/>
    <m/>
    <n v="0.24199999999999999"/>
    <s v="Playing At:  Carolina Hurricanes   Home"/>
    <n v="0"/>
    <x v="2"/>
    <m/>
    <m/>
    <m/>
    <m/>
  </r>
  <r>
    <d v="2023-12-15T00:00:00"/>
    <s v="New York Rangers"/>
    <m/>
    <n v="0.72399999999999998"/>
    <s v="Anaheim Ducks"/>
    <m/>
    <n v="0.27600000000000002"/>
    <s v="Playing At:  New York Rangers   Home"/>
    <n v="1"/>
    <x v="2"/>
    <m/>
    <m/>
    <m/>
    <m/>
  </r>
  <r>
    <d v="2023-12-15T00:00:00"/>
    <s v="Vegas Golden Knights"/>
    <m/>
    <n v="0.71"/>
    <s v="Buffalo Sabres"/>
    <m/>
    <n v="0.28999999999999998"/>
    <s v="Playing At:  Vegas Golden Knights   Home"/>
    <n v="0"/>
    <x v="2"/>
    <m/>
    <m/>
    <m/>
    <m/>
  </r>
  <r>
    <d v="2023-12-15T00:00:00"/>
    <s v="Dallas Stars"/>
    <m/>
    <n v="0.69199999999999995"/>
    <s v="Ottawa Senators"/>
    <m/>
    <n v="0.308"/>
    <s v="Playing At:  Dallas Stars   Home"/>
    <n v="1"/>
    <x v="3"/>
    <m/>
    <m/>
    <m/>
    <m/>
  </r>
  <r>
    <d v="2023-12-15T00:00:00"/>
    <s v="Boston Bruins"/>
    <m/>
    <n v="0.57999999999999996"/>
    <s v="New York Islanders"/>
    <m/>
    <n v="0.42"/>
    <s v="Playing At:  New York Islanders   Home"/>
    <n v="1"/>
    <x v="4"/>
    <m/>
    <m/>
    <m/>
    <m/>
  </r>
  <r>
    <d v="2023-12-15T00:00:00"/>
    <s v="San Jose Sharks"/>
    <m/>
    <n v="0.50800000000000001"/>
    <s v="Arizona Coyotes"/>
    <m/>
    <n v="0.49199999999999999"/>
    <s v="Playing At:  Arizona Coyotes   Home"/>
    <n v="0"/>
    <x v="4"/>
    <m/>
    <m/>
    <m/>
    <m/>
  </r>
  <r>
    <d v="2023-12-16T00:00:00"/>
    <s v="New York Islanders"/>
    <m/>
    <n v="0.76400000000000001"/>
    <s v="Montreal Canadiens"/>
    <m/>
    <n v="0.23599999999999999"/>
    <s v="Playing At:  Montreal Canadiens   Home"/>
    <n v="0"/>
    <x v="2"/>
    <m/>
    <m/>
    <m/>
    <m/>
  </r>
  <r>
    <d v="2023-12-16T00:00:00"/>
    <s v="Minnesota Wild"/>
    <m/>
    <n v="0.72199999999999998"/>
    <s v="Vancouver Canucks"/>
    <m/>
    <n v="0.27800000000000002"/>
    <s v="Playing At:  Minnesota Wild   Home"/>
    <n v="1"/>
    <x v="2"/>
    <m/>
    <m/>
    <m/>
    <m/>
  </r>
  <r>
    <d v="2023-12-16T00:00:00"/>
    <s v="Winnipeg Jets"/>
    <m/>
    <n v="0.67800000000000005"/>
    <s v="Colorado Avalanche"/>
    <m/>
    <n v="0.32200000000000001"/>
    <s v="Playing At:  Winnipeg Jets   Home"/>
    <n v="1"/>
    <x v="3"/>
    <m/>
    <m/>
    <m/>
    <m/>
  </r>
  <r>
    <d v="2023-12-16T00:00:00"/>
    <s v="Boston Bruins"/>
    <m/>
    <n v="0.67400000000000004"/>
    <s v="New York Rangers"/>
    <m/>
    <n v="0.32600000000000001"/>
    <s v="Playing At:  Boston Bruins   Home"/>
    <n v="0"/>
    <x v="3"/>
    <m/>
    <m/>
    <m/>
    <m/>
  </r>
  <r>
    <d v="2023-12-16T00:00:00"/>
    <s v="Toronto Maple Leafs"/>
    <m/>
    <n v="0.65600000000000003"/>
    <s v="Pittsburgh Penguins"/>
    <m/>
    <n v="0.34399999999999997"/>
    <s v="Playing At:  Toronto Maple Leafs   Home"/>
    <n v="1"/>
    <x v="3"/>
    <m/>
    <m/>
    <m/>
    <m/>
  </r>
  <r>
    <d v="2023-12-16T00:00:00"/>
    <s v="New Jersey Devils"/>
    <m/>
    <n v="0.628"/>
    <s v="Columbus Blue Jackets"/>
    <m/>
    <n v="0.372"/>
    <s v="Playing At:  Columbus Blue Jackets   Home"/>
    <n v="1"/>
    <x v="3"/>
    <m/>
    <m/>
    <m/>
    <m/>
  </r>
  <r>
    <d v="2023-12-16T00:00:00"/>
    <s v="Buffalo Sabres"/>
    <m/>
    <n v="0.624"/>
    <s v="Arizona Coyotes"/>
    <m/>
    <n v="0.376"/>
    <s v="Playing At:  Arizona Coyotes   Home"/>
    <n v="0"/>
    <x v="3"/>
    <m/>
    <m/>
    <m/>
    <m/>
  </r>
  <r>
    <d v="2023-12-16T00:00:00"/>
    <s v="Nashville Predators"/>
    <m/>
    <n v="0.61"/>
    <s v="Washington Capitals"/>
    <m/>
    <n v="0.39"/>
    <s v="Playing At:  Nashville Predators   Home"/>
    <n v="1"/>
    <x v="3"/>
    <m/>
    <m/>
    <m/>
    <m/>
  </r>
  <r>
    <d v="2023-12-16T00:00:00"/>
    <s v="Calgary Flames"/>
    <m/>
    <n v="0.59199999999999997"/>
    <s v="Tampa Bay Lightning"/>
    <m/>
    <n v="0.40799999999999997"/>
    <s v="Playing At:  Calgary Flames   Home"/>
    <n v="1"/>
    <x v="4"/>
    <m/>
    <m/>
    <m/>
    <m/>
  </r>
  <r>
    <d v="2023-12-16T00:00:00"/>
    <s v="Philadelphia Flyers"/>
    <m/>
    <n v="0.57399999999999995"/>
    <s v="Detroit Red Wings"/>
    <m/>
    <n v="0.42599999999999999"/>
    <s v="Playing At:  Philadelphia Flyers   Home"/>
    <n v="1"/>
    <x v="4"/>
    <m/>
    <m/>
    <m/>
    <m/>
  </r>
  <r>
    <d v="2023-12-16T00:00:00"/>
    <s v="Edmonton Oilers"/>
    <m/>
    <n v="0.56599999999999995"/>
    <s v="Florida Panthers"/>
    <m/>
    <n v="0.434"/>
    <s v="Playing At:  Edmonton Oilers   Home"/>
    <n v="0"/>
    <x v="4"/>
    <m/>
    <m/>
    <m/>
    <m/>
  </r>
  <r>
    <d v="2023-12-16T00:00:00"/>
    <s v="Dallas Stars"/>
    <m/>
    <n v="0.55200000000000005"/>
    <s v="St. Louis Blues"/>
    <m/>
    <n v="0.44800000000000001"/>
    <s v="Playing At:  St. Louis Blues   Home"/>
    <n v="0"/>
    <x v="4"/>
    <m/>
    <m/>
    <m/>
    <m/>
  </r>
  <r>
    <d v="2023-12-16T00:00:00"/>
    <s v="Los Angeles Kings"/>
    <m/>
    <n v="0.504"/>
    <s v="Seattle Kraken"/>
    <m/>
    <n v="0.496"/>
    <s v="Playing At:  Seattle Kraken   Home"/>
    <n v="1"/>
    <x v="4"/>
    <m/>
    <m/>
    <m/>
    <m/>
  </r>
  <r>
    <d v="2023-12-17T00:00:00"/>
    <s v="Vancouver Canucks"/>
    <m/>
    <n v="0.81"/>
    <s v="Chicago Blackhawks"/>
    <m/>
    <n v="0.19"/>
    <s v="Playing At:  Chicago Blackhawks   Home"/>
    <n v="1"/>
    <x v="1"/>
    <s v="Used RF Model 3 - only 60 game location averages - poor results"/>
    <m/>
    <m/>
    <m/>
  </r>
  <r>
    <d v="2023-12-17T00:00:00"/>
    <s v="Colorado Avalanche"/>
    <m/>
    <n v="0.748"/>
    <s v="San Jose Sharks"/>
    <m/>
    <n v="0.252"/>
    <s v="Playing At:  Colorado Avalanche   Home"/>
    <n v="1"/>
    <x v="2"/>
    <m/>
    <m/>
    <m/>
    <m/>
  </r>
  <r>
    <d v="2023-12-17T00:00:00"/>
    <s v="Vegas Golden Knights"/>
    <m/>
    <n v="0.70599999999999996"/>
    <s v="Ottawa Senators"/>
    <m/>
    <n v="0.29399999999999998"/>
    <s v="Playing At:  Vegas Golden Knights   Home"/>
    <n v="1"/>
    <x v="2"/>
    <m/>
    <m/>
    <m/>
    <m/>
  </r>
  <r>
    <d v="2023-12-17T00:00:00"/>
    <s v="Carolina Hurricanes"/>
    <m/>
    <n v="0.69399999999999995"/>
    <s v="Washington Capitals"/>
    <m/>
    <n v="0.30599999999999999"/>
    <s v="Playing At:  Carolina Hurricanes   Home"/>
    <n v="0"/>
    <x v="3"/>
    <m/>
    <m/>
    <m/>
    <m/>
  </r>
  <r>
    <d v="2023-12-17T00:00:00"/>
    <s v="New Jersey Devils"/>
    <s v="GF Prediction"/>
    <n v="0.57399999999999995"/>
    <s v="Anaheim Ducks"/>
    <s v="GA Prediction"/>
    <n v="0.42599999999999999"/>
    <s v="Playing At:  New Jersey Devils   Home"/>
    <n v="0"/>
    <x v="4"/>
    <s v="GF Actual"/>
    <s v="GA Actual"/>
    <s v="GF ABS Error"/>
    <s v="GA ABS Error"/>
  </r>
  <r>
    <d v="2023-12-18T00:00:00"/>
    <s v="Winnipeg Jets"/>
    <n v="3"/>
    <n v="0.72"/>
    <s v="Montreal Canadiens"/>
    <n v="3"/>
    <n v="0.28000000000000003"/>
    <s v="Playing At:  Winnipeg Jets   Home"/>
    <n v="0"/>
    <x v="2"/>
    <n v="2"/>
    <n v="3"/>
    <n v="1"/>
    <n v="0"/>
  </r>
  <r>
    <d v="2023-12-18T00:00:00"/>
    <s v="Dallas Stars"/>
    <n v="4"/>
    <n v="0.67400000000000004"/>
    <s v="Seattle Kraken"/>
    <n v="2"/>
    <n v="0.32600000000000001"/>
    <s v="Playing At:  Dallas Stars   Home"/>
    <n v="1"/>
    <x v="3"/>
    <n v="4"/>
    <n v="3"/>
    <n v="0"/>
    <n v="1"/>
  </r>
  <r>
    <d v="2023-12-18T00:00:00"/>
    <s v="Florida Panthers"/>
    <n v="1"/>
    <n v="0.58599999999999997"/>
    <s v="Calgary Flames"/>
    <n v="3"/>
    <n v="0.41399999999999998"/>
    <s v="Playing At:  Calgary Flames   Home"/>
    <n v="0"/>
    <x v="4"/>
    <n v="3"/>
    <n v="2"/>
    <n v="2"/>
    <n v="1"/>
  </r>
  <r>
    <d v="2023-12-18T00:00:00"/>
    <s v="Pittsburgh Penguins"/>
    <n v="4"/>
    <n v="0.58399999999999996"/>
    <s v="Minnesota Wild"/>
    <n v="3"/>
    <n v="0.41599999999999998"/>
    <s v="Playing At:  Pittsburgh Penguins   Home"/>
    <n v="1"/>
    <x v="4"/>
    <n v="4"/>
    <n v="3"/>
    <n v="0"/>
    <n v="0"/>
  </r>
  <r>
    <d v="2023-12-18T00:00:00"/>
    <s v="Detroit Red Wings"/>
    <n v="4"/>
    <n v="0.502"/>
    <s v="Anaheim Ducks"/>
    <n v="3"/>
    <n v="0.498"/>
    <s v="Playing At:  Detroit Red Wings   Home"/>
    <n v="0"/>
    <x v="4"/>
    <n v="3"/>
    <n v="4"/>
    <n v="1"/>
    <n v="1"/>
  </r>
  <r>
    <d v="2023-12-19T00:00:00"/>
    <s v="Los Angeles Kings"/>
    <n v="2"/>
    <n v="0.84399999999999997"/>
    <s v="San Jose Sharks"/>
    <n v="4"/>
    <n v="0.156"/>
    <s v="Playing At:  San Jose Sharks   Home"/>
    <n v="1"/>
    <x v="1"/>
    <n v="4"/>
    <n v="1"/>
    <n v="2"/>
    <n v="3"/>
  </r>
  <r>
    <d v="2023-12-19T00:00:00"/>
    <s v="Colorado Avalanche"/>
    <n v="2"/>
    <n v="0.80200000000000005"/>
    <s v="Chicago Blackhawks"/>
    <n v="4"/>
    <n v="0.19800000000000001"/>
    <s v="Playing At:  Chicago Blackhawks   Home"/>
    <n v="0"/>
    <x v="1"/>
    <n v="2"/>
    <n v="3"/>
    <n v="0"/>
    <n v="1"/>
  </r>
  <r>
    <d v="2023-12-19T00:00:00"/>
    <s v="Tampa Bay Lightning"/>
    <n v="5"/>
    <n v="0.72199999999999998"/>
    <s v="St. Louis Blues"/>
    <n v="2"/>
    <n v="0.27800000000000002"/>
    <s v="Playing At:  Tampa Bay Lightning   Home"/>
    <n v="1"/>
    <x v="2"/>
    <n v="6"/>
    <n v="1"/>
    <n v="1"/>
    <n v="1"/>
  </r>
  <r>
    <d v="2023-12-19T00:00:00"/>
    <s v="Boston Bruins"/>
    <n v="3"/>
    <n v="0.67400000000000004"/>
    <s v="Minnesota Wild"/>
    <n v="3"/>
    <n v="0.32600000000000001"/>
    <s v="Playing At:  Boston Bruins   Home"/>
    <n v="0"/>
    <x v="3"/>
    <n v="3"/>
    <n v="4"/>
    <n v="0"/>
    <n v="1"/>
  </r>
  <r>
    <d v="2023-12-19T00:00:00"/>
    <s v="Nashville Predators"/>
    <n v="3"/>
    <n v="0.63200000000000001"/>
    <s v="Vancouver Canucks"/>
    <n v="3"/>
    <n v="0.36799999999999999"/>
    <s v="Playing At:  Nashville Predators   Home"/>
    <n v="0"/>
    <x v="3"/>
    <n v="2"/>
    <n v="5"/>
    <n v="1"/>
    <n v="2"/>
  </r>
  <r>
    <d v="2023-12-19T00:00:00"/>
    <s v="New Jersey Devils"/>
    <n v="3"/>
    <n v="0.61399999999999999"/>
    <s v="Philadelphia Flyers"/>
    <n v="3"/>
    <n v="0.38600000000000001"/>
    <s v="Playing At:  New Jersey Devils   Home"/>
    <n v="0"/>
    <x v="3"/>
    <n v="2"/>
    <n v="3"/>
    <n v="1"/>
    <n v="0"/>
  </r>
  <r>
    <d v="2023-12-19T00:00:00"/>
    <s v="Carolina Hurricanes"/>
    <n v="3"/>
    <n v="0.60599999999999998"/>
    <s v="Vegas Golden Knights"/>
    <n v="3"/>
    <n v="0.39400000000000002"/>
    <s v="Playing At:  Carolina Hurricanes   Home"/>
    <n v="1"/>
    <x v="3"/>
    <n v="6"/>
    <n v="3"/>
    <n v="3"/>
    <n v="0"/>
  </r>
  <r>
    <d v="2023-12-19T00:00:00"/>
    <s v="Toronto Maple Leafs"/>
    <n v="2"/>
    <n v="0.60399999999999998"/>
    <s v="New York Rangers"/>
    <n v="4"/>
    <n v="0.39600000000000002"/>
    <s v="Playing At:  Toronto Maple Leafs   Home"/>
    <n v="0"/>
    <x v="3"/>
    <n v="2"/>
    <n v="5"/>
    <n v="0"/>
    <n v="1"/>
  </r>
  <r>
    <d v="2023-12-19T00:00:00"/>
    <s v="Edmonton Oilers"/>
    <n v="3"/>
    <n v="0.58399999999999996"/>
    <s v="New York Islanders"/>
    <n v="4"/>
    <n v="0.41599999999999998"/>
    <s v="Playing At:  New York Islanders   Home"/>
    <n v="0"/>
    <x v="4"/>
    <n v="1"/>
    <n v="3"/>
    <n v="2"/>
    <n v="1"/>
  </r>
  <r>
    <d v="2023-12-19T00:00:00"/>
    <s v="Buffalo Sabres"/>
    <n v="4"/>
    <n v="0.56000000000000005"/>
    <s v="Columbus Blue Jackets"/>
    <n v="3"/>
    <n v="0.44"/>
    <s v="Playing At:  Buffalo Sabres   Home"/>
    <n v="0"/>
    <x v="4"/>
    <n v="4"/>
    <n v="9"/>
    <n v="0"/>
    <n v="6"/>
  </r>
  <r>
    <d v="2023-12-19T00:00:00"/>
    <s v="Ottawa Senators"/>
    <n v="3"/>
    <n v="0.54800000000000004"/>
    <s v="Arizona Coyotes"/>
    <n v="4"/>
    <n v="0.45200000000000001"/>
    <s v="Playing At:  Arizona Coyotes   Home"/>
    <n v="0"/>
    <x v="4"/>
    <n v="3"/>
    <n v="4"/>
    <n v="0"/>
    <n v="0"/>
  </r>
  <r>
    <d v="2023-12-20T00:00:00"/>
    <s v="Winnipeg Jets"/>
    <n v="3"/>
    <n v="0.71199999999999997"/>
    <s v="Detroit Red Wings"/>
    <n v="3"/>
    <n v="0.28799999999999998"/>
    <s v="Playing At:  Winnipeg Jets   Home"/>
    <n v="1"/>
    <x v="2"/>
    <n v="5"/>
    <n v="2"/>
    <n v="2"/>
    <n v="1"/>
  </r>
  <r>
    <d v="2023-12-20T00:00:00"/>
    <s v="Los Angeles Kings"/>
    <n v="3"/>
    <n v="0.66600000000000004"/>
    <s v="Seattle Kraken"/>
    <n v="3"/>
    <n v="0.33400000000000002"/>
    <s v="Playing At:  Los Angeles Kings   Home"/>
    <n v="0"/>
    <x v="3"/>
    <n v="1"/>
    <n v="2"/>
    <n v="2"/>
    <n v="1"/>
  </r>
  <r>
    <d v="2023-12-20T00:00:00"/>
    <s v="New York Islanders"/>
    <n v="2"/>
    <n v="0.55400000000000005"/>
    <s v="Washington Capitals"/>
    <n v="3"/>
    <n v="0.44600000000000001"/>
    <s v="Playing At:  Washington Capitals   Home"/>
    <n v="0"/>
    <x v="4"/>
    <n v="3"/>
    <n v="2"/>
    <n v="1"/>
    <n v="1"/>
  </r>
  <r>
    <d v="2023-12-21T00:00:00"/>
    <s v="Minnesota Wild"/>
    <n v="4"/>
    <n v="0.80400000000000005"/>
    <s v="Montreal Canadiens"/>
    <n v="2"/>
    <n v="0.19600000000000001"/>
    <s v="Playing At:  Minnesota Wild   Home"/>
    <n v="1"/>
    <x v="1"/>
    <n v="4"/>
    <n v="3"/>
    <n v="0"/>
    <n v="1"/>
  </r>
  <r>
    <d v="2023-12-21T00:00:00"/>
    <s v="Florida Panthers"/>
    <n v="4"/>
    <n v="0.75"/>
    <s v="St. Louis Blues"/>
    <n v="3"/>
    <n v="0.25"/>
    <s v="Playing At:  Florida Panthers   Home"/>
    <n v="0"/>
    <x v="2"/>
    <n v="1"/>
    <n v="4"/>
    <n v="3"/>
    <n v="1"/>
  </r>
  <r>
    <d v="2023-12-21T00:00:00"/>
    <s v="Arizona Coyotes"/>
    <n v="2"/>
    <n v="0.72"/>
    <s v="San Jose Sharks"/>
    <n v="4"/>
    <n v="0.28000000000000003"/>
    <s v="Playing At:  San Jose Sharks   Home"/>
    <n v="1"/>
    <x v="2"/>
    <n v="5"/>
    <n v="2"/>
    <n v="3"/>
    <n v="2"/>
  </r>
  <r>
    <d v="2023-12-21T00:00:00"/>
    <s v="Calgary Flames"/>
    <n v="3"/>
    <n v="0.71599999999999997"/>
    <s v="Anaheim Ducks"/>
    <n v="4"/>
    <n v="0.28399999999999997"/>
    <s v="Playing At:  Anaheim Ducks   Home"/>
    <n v="1"/>
    <x v="2"/>
    <n v="3"/>
    <n v="0"/>
    <n v="0"/>
    <n v="4"/>
  </r>
  <r>
    <d v="2023-12-21T00:00:00"/>
    <s v="Colorado Avalanche"/>
    <n v="4"/>
    <n v="0.70799999999999996"/>
    <s v="Ottawa Senators"/>
    <n v="3"/>
    <n v="0.29199999999999998"/>
    <s v="Playing At:  Colorado Avalanche   Home"/>
    <n v="1"/>
    <x v="2"/>
    <n v="6"/>
    <n v="4"/>
    <n v="2"/>
    <n v="1"/>
  </r>
  <r>
    <d v="2023-12-21T00:00:00"/>
    <s v="Dallas Stars"/>
    <n v="4"/>
    <n v="0.66800000000000004"/>
    <s v="Vancouver Canucks"/>
    <n v="3"/>
    <n v="0.33200000000000002"/>
    <s v="Playing At:  Dallas Stars   Home"/>
    <n v="1"/>
    <x v="3"/>
    <n v="4"/>
    <n v="3"/>
    <n v="0"/>
    <n v="0"/>
  </r>
  <r>
    <d v="2023-12-21T00:00:00"/>
    <s v="Tampa Bay Lightning"/>
    <n v="3"/>
    <n v="0.63400000000000001"/>
    <s v="Vegas Golden Knights"/>
    <n v="3"/>
    <n v="0.36599999999999999"/>
    <s v="Playing At:  Tampa Bay Lightning   Home"/>
    <n v="1"/>
    <x v="3"/>
    <n v="5"/>
    <n v="4"/>
    <n v="2"/>
    <n v="1"/>
  </r>
  <r>
    <d v="2023-12-21T00:00:00"/>
    <s v="Toronto Maple Leafs"/>
    <n v="3"/>
    <n v="0.63"/>
    <s v="Buffalo Sabres"/>
    <n v="4"/>
    <n v="0.37"/>
    <s v="Playing At:  Buffalo Sabres   Home"/>
    <n v="0"/>
    <x v="3"/>
    <n v="3"/>
    <n v="9"/>
    <n v="0"/>
    <n v="5"/>
  </r>
  <r>
    <d v="2023-12-21T00:00:00"/>
    <s v="Washington Capitals"/>
    <n v="3"/>
    <n v="0.622"/>
    <s v="Columbus Blue Jackets"/>
    <n v="4"/>
    <n v="0.378"/>
    <s v="Playing At:  Columbus Blue Jackets   Home"/>
    <n v="1"/>
    <x v="3"/>
    <n v="3"/>
    <n v="2"/>
    <n v="0"/>
    <n v="2"/>
  </r>
  <r>
    <d v="2023-12-21T00:00:00"/>
    <s v="Edmonton Oilers"/>
    <n v="3"/>
    <n v="0.52"/>
    <s v="New Jersey Devils"/>
    <n v="4"/>
    <n v="0.48"/>
    <s v="Playing At:  New Jersey Devils   Home"/>
    <n v="1"/>
    <x v="4"/>
    <n v="6"/>
    <n v="3"/>
    <n v="3"/>
    <n v="1"/>
  </r>
  <r>
    <d v="2023-12-21T00:00:00"/>
    <s v="Philadelphia Flyers"/>
    <n v="3"/>
    <n v="0.51800000000000002"/>
    <s v="Nashville Predators"/>
    <n v="3"/>
    <n v="0.48199999999999998"/>
    <s v="Playing At:  Philadelphia Flyers   Home"/>
    <n v="0"/>
    <x v="4"/>
    <n v="2"/>
    <n v="4"/>
    <n v="1"/>
    <n v="1"/>
  </r>
  <r>
    <d v="2023-12-21T00:00:00"/>
    <s v="Pittsburgh Penguins"/>
    <n v="3"/>
    <n v="0.51400000000000001"/>
    <s v="Carolina Hurricanes"/>
    <n v="3"/>
    <n v="0.48599999999999999"/>
    <s v="Playing At:  Pittsburgh Penguins   Home"/>
    <n v="1"/>
    <x v="4"/>
    <n v="2"/>
    <n v="1"/>
    <n v="1"/>
    <n v="2"/>
  </r>
  <r>
    <d v="2023-12-22T00:00:00"/>
    <s v="Montreal Canadiens"/>
    <n v="2"/>
    <n v="0.748"/>
    <s v="Chicago Blackhawks"/>
    <n v="4"/>
    <n v="0.252"/>
    <s v="Playing At:  Chicago Blackhawks   Home"/>
    <n v="1"/>
    <x v="2"/>
    <n v="5"/>
    <n v="2"/>
    <n v="3"/>
    <n v="2"/>
  </r>
  <r>
    <d v="2023-12-22T00:00:00"/>
    <s v="New York Rangers"/>
    <n v="4"/>
    <n v="0.66200000000000003"/>
    <s v="Edmonton Oilers"/>
    <n v="3"/>
    <n v="0.33800000000000002"/>
    <s v="Playing At:  New York Rangers   Home"/>
    <n v="0"/>
    <x v="3"/>
    <n v="3"/>
    <n v="4"/>
    <n v="1"/>
    <n v="1"/>
  </r>
  <r>
    <d v="2023-12-22T00:00:00"/>
    <s v="Winnipeg Jets"/>
    <n v="3"/>
    <n v="0.56999999999999995"/>
    <s v="Boston Bruins"/>
    <n v="3"/>
    <n v="0.43"/>
    <s v="Playing At:  Winnipeg Jets   Home"/>
    <n v="1"/>
    <x v="4"/>
    <n v="5"/>
    <n v="1"/>
    <n v="2"/>
    <n v="2"/>
  </r>
  <r>
    <d v="2023-12-22T00:00:00"/>
    <s v="Detroit Red Wings"/>
    <n v="4"/>
    <n v="0.51400000000000001"/>
    <s v="Philadelphia Flyers"/>
    <n v="2"/>
    <n v="0.48599999999999999"/>
    <s v="Playing At:  Detroit Red Wings   Home"/>
    <n v="1"/>
    <x v="4"/>
    <n v="7"/>
    <n v="6"/>
    <n v="3"/>
    <n v="4"/>
  </r>
  <r>
    <d v="2023-12-23T00:00:00"/>
    <s v="Vancouver Canucks"/>
    <n v="5"/>
    <n v="0.75800000000000001"/>
    <s v="San Jose Sharks"/>
    <n v="2"/>
    <n v="0.24199999999999999"/>
    <s v="Playing At:  Vancouver Canucks   Home"/>
    <n v="1"/>
    <x v="2"/>
    <n v="7"/>
    <n v="4"/>
    <n v="2"/>
    <n v="2"/>
  </r>
  <r>
    <d v="2023-12-23T00:00:00"/>
    <s v="Colorado Avalanche"/>
    <n v="4"/>
    <n v="0.752"/>
    <s v="Arizona Coyotes"/>
    <n v="3"/>
    <n v="0.248"/>
    <s v="Playing At:  Colorado Avalanche   Home"/>
    <n v="1"/>
    <x v="2"/>
    <n v="4"/>
    <n v="1"/>
    <n v="0"/>
    <n v="2"/>
  </r>
  <r>
    <d v="2023-12-23T00:00:00"/>
    <s v="Seattle Kraken"/>
    <n v="3"/>
    <n v="0.70599999999999996"/>
    <s v="Anaheim Ducks"/>
    <n v="4"/>
    <n v="0.29399999999999998"/>
    <s v="Playing At:  Anaheim Ducks   Home"/>
    <n v="1"/>
    <x v="2"/>
    <n v="3"/>
    <n v="2"/>
    <n v="0"/>
    <n v="2"/>
  </r>
  <r>
    <d v="2023-12-23T00:00:00"/>
    <s v="Carolina Hurricanes"/>
    <n v="3"/>
    <n v="0.67"/>
    <s v="New York Islanders"/>
    <n v="3"/>
    <n v="0.33"/>
    <s v="Playing At:  Carolina Hurricanes   Home"/>
    <n v="0"/>
    <x v="3"/>
    <n v="4"/>
    <n v="5"/>
    <n v="1"/>
    <n v="2"/>
  </r>
  <r>
    <d v="2023-12-23T00:00:00"/>
    <s v="St. Louis Blues"/>
    <n v="4"/>
    <n v="0.65200000000000002"/>
    <s v="Chicago Blackhawks"/>
    <n v="3"/>
    <n v="0.34799999999999998"/>
    <s v="Playing At:  St. Louis Blues   Home"/>
    <n v="1"/>
    <x v="3"/>
    <n v="7"/>
    <n v="5"/>
    <n v="3"/>
    <n v="2"/>
  </r>
  <r>
    <d v="2023-12-23T00:00:00"/>
    <s v="Florida Panthers"/>
    <n v="4"/>
    <n v="0.63600000000000001"/>
    <s v="Vegas Golden Knights"/>
    <n v="3"/>
    <n v="0.36399999999999999"/>
    <s v="Playing At:  Florida Panthers   Home"/>
    <n v="1"/>
    <x v="3"/>
    <n v="4"/>
    <n v="2"/>
    <n v="0"/>
    <n v="1"/>
  </r>
  <r>
    <d v="2023-12-23T00:00:00"/>
    <s v="New York Rangers"/>
    <n v="4"/>
    <n v="0.63"/>
    <s v="Buffalo Sabres"/>
    <n v="3"/>
    <n v="0.37"/>
    <s v="Playing At:  New York Rangers   Home"/>
    <n v="1"/>
    <x v="3"/>
    <n v="4"/>
    <n v="3"/>
    <n v="0"/>
    <n v="0"/>
  </r>
  <r>
    <d v="2023-12-23T00:00:00"/>
    <s v="Los Angeles Kings"/>
    <n v="3"/>
    <n v="0.62"/>
    <s v="Calgary Flames"/>
    <n v="4"/>
    <n v="0.38"/>
    <s v="Playing At:  Los Angeles Kings   Home"/>
    <n v="1"/>
    <x v="3"/>
    <n v="5"/>
    <n v="3"/>
    <n v="2"/>
    <n v="1"/>
  </r>
  <r>
    <d v="2023-12-23T00:00:00"/>
    <s v="Minnesota Wild"/>
    <n v="3"/>
    <n v="0.60599999999999998"/>
    <s v="Boston Bruins"/>
    <n v="3"/>
    <n v="0.39400000000000002"/>
    <s v="Playing At:  Minnesota Wild   Home"/>
    <n v="1"/>
    <x v="3"/>
    <n v="3"/>
    <n v="2"/>
    <n v="0"/>
    <n v="1"/>
  </r>
  <r>
    <d v="2023-12-23T00:00:00"/>
    <s v="Toronto Maple Leafs"/>
    <n v="3"/>
    <n v="0.60399999999999998"/>
    <s v="Columbus Blue Jackets"/>
    <n v="4"/>
    <n v="0.39600000000000002"/>
    <s v="Playing At:  Columbus Blue Jackets   Home"/>
    <n v="1"/>
    <x v="3"/>
    <n v="4"/>
    <n v="1"/>
    <n v="1"/>
    <n v="3"/>
  </r>
  <r>
    <d v="2023-12-23T00:00:00"/>
    <s v="Tampa Bay Lightning"/>
    <n v="3"/>
    <n v="0.58199999999999996"/>
    <s v="Washington Capitals"/>
    <n v="4"/>
    <n v="0.41799999999999998"/>
    <s v="Playing At:  Washington Capitals   Home"/>
    <n v="1"/>
    <x v="4"/>
    <n v="2"/>
    <n v="1"/>
    <n v="1"/>
    <n v="3"/>
  </r>
  <r>
    <d v="2023-12-23T00:00:00"/>
    <s v="Pittsburgh Penguins"/>
    <n v="4"/>
    <n v="0.57799999999999996"/>
    <s v="Ottawa Senators"/>
    <n v="3"/>
    <n v="0.42199999999999999"/>
    <s v="Playing At:  Ottawa Senators   Home"/>
    <n v="0"/>
    <x v="4"/>
    <n v="4"/>
    <n v="5"/>
    <n v="0"/>
    <n v="2"/>
  </r>
  <r>
    <d v="2023-12-23T00:00:00"/>
    <s v="Nashville Predators"/>
    <n v="3"/>
    <n v="0.56999999999999995"/>
    <s v="Dallas Stars"/>
    <n v="3"/>
    <n v="0.43"/>
    <s v="Playing At:  Nashville Predators   Home"/>
    <n v="0"/>
    <x v="4"/>
    <n v="2"/>
    <n v="3"/>
    <n v="1"/>
    <n v="0"/>
  </r>
  <r>
    <d v="2023-12-23T00:00:00"/>
    <s v="Detroit Red Wings"/>
    <n v="3"/>
    <n v="0.56200000000000006"/>
    <s v="New Jersey Devils"/>
    <n v="4"/>
    <n v="0.438"/>
    <s v="Playing At:  New Jersey Devils   Home"/>
    <n v="0"/>
    <x v="4"/>
    <n v="2"/>
    <n v="3"/>
    <n v="1"/>
    <n v="1"/>
  </r>
  <r>
    <d v="2023-12-27T00:00:00"/>
    <s v="Winnipeg Jets"/>
    <n v="2"/>
    <n v="0.79600000000000004"/>
    <s v="Chicago Blackhawks"/>
    <n v="4"/>
    <n v="0.20399999999999999"/>
    <s v="Playing At:  Chicago Blackhawks   Home"/>
    <n v="0"/>
    <x v="2"/>
    <n v="1"/>
    <n v="2"/>
    <n v="1"/>
    <n v="2"/>
  </r>
  <r>
    <d v="2023-12-27T00:00:00"/>
    <s v="Vegas Golden Knights"/>
    <n v="2"/>
    <n v="0.76600000000000001"/>
    <s v="Anaheim Ducks"/>
    <n v="4"/>
    <n v="0.23400000000000001"/>
    <s v="Playing At:  Anaheim Ducks   Home"/>
    <n v="0"/>
    <x v="2"/>
    <n v="2"/>
    <n v="5"/>
    <n v="0"/>
    <n v="1"/>
  </r>
  <r>
    <d v="2023-12-27T00:00:00"/>
    <s v="Minnesota Wild"/>
    <n v="3"/>
    <n v="0.75600000000000001"/>
    <s v="Detroit Red Wings"/>
    <n v="3"/>
    <n v="0.24399999999999999"/>
    <s v="Playing At:  Minnesota Wild   Home"/>
    <n v="1"/>
    <x v="2"/>
    <n v="6"/>
    <n v="3"/>
    <n v="3"/>
    <n v="0"/>
  </r>
  <r>
    <d v="2023-12-27T00:00:00"/>
    <s v="Los Angeles Kings"/>
    <n v="4"/>
    <n v="0.754"/>
    <s v="San Jose Sharks"/>
    <n v="3"/>
    <n v="0.246"/>
    <s v="Playing At:  Los Angeles Kings   Home"/>
    <n v="1"/>
    <x v="2"/>
    <n v="5"/>
    <n v="1"/>
    <n v="1"/>
    <n v="2"/>
  </r>
  <r>
    <d v="2023-12-27T00:00:00"/>
    <s v="Tampa Bay Lightning"/>
    <n v="4"/>
    <n v="0.71399999999999997"/>
    <s v="Florida Panthers"/>
    <n v="3"/>
    <n v="0.28599999999999998"/>
    <s v="Playing At:  Tampa Bay Lightning   Home"/>
    <n v="0"/>
    <x v="2"/>
    <n v="2"/>
    <n v="3"/>
    <n v="2"/>
    <n v="0"/>
  </r>
  <r>
    <d v="2023-12-27T00:00:00"/>
    <s v="New York Rangers"/>
    <n v="3"/>
    <n v="0.70199999999999996"/>
    <s v="Washington Capitals"/>
    <n v="2"/>
    <n v="0.29799999999999999"/>
    <s v="Playing At:  New York Rangers   Home"/>
    <n v="1"/>
    <x v="2"/>
    <n v="5"/>
    <n v="1"/>
    <n v="2"/>
    <n v="1"/>
  </r>
  <r>
    <d v="2023-12-27T00:00:00"/>
    <s v="Boston Bruins"/>
    <n v="3"/>
    <n v="0.68400000000000005"/>
    <s v="Buffalo Sabres"/>
    <n v="4"/>
    <n v="0.316"/>
    <s v="Playing At:  Buffalo Sabres   Home"/>
    <n v="1"/>
    <x v="3"/>
    <n v="4"/>
    <n v="1"/>
    <n v="1"/>
    <n v="3"/>
  </r>
  <r>
    <d v="2023-12-27T00:00:00"/>
    <s v="New Jersey Devils"/>
    <n v="4"/>
    <n v="0.66600000000000004"/>
    <s v="Columbus Blue Jackets"/>
    <n v="3"/>
    <n v="0.33400000000000002"/>
    <s v="Playing At:  New Jersey Devils   Home"/>
    <n v="1"/>
    <x v="3"/>
    <n v="4"/>
    <n v="3"/>
    <n v="0"/>
    <n v="0"/>
  </r>
  <r>
    <d v="2023-12-27T00:00:00"/>
    <s v="Toronto Maple Leafs"/>
    <n v="3"/>
    <n v="0.66200000000000003"/>
    <s v="Ottawa Senators"/>
    <n v="3"/>
    <n v="0.33800000000000002"/>
    <s v="Playing At:  Toronto Maple Leafs   Home"/>
    <n v="0"/>
    <x v="3"/>
    <n v="2"/>
    <n v="4"/>
    <n v="1"/>
    <n v="1"/>
  </r>
  <r>
    <d v="2023-12-27T00:00:00"/>
    <s v="Colorado Avalanche"/>
    <n v="3"/>
    <n v="0.64400000000000002"/>
    <s v="Arizona Coyotes"/>
    <n v="3"/>
    <n v="0.35599999999999998"/>
    <s v="Playing At:  Arizona Coyotes   Home"/>
    <n v="0"/>
    <x v="3"/>
    <n v="4"/>
    <n v="5"/>
    <n v="1"/>
    <n v="2"/>
  </r>
  <r>
    <d v="2023-12-27T00:00:00"/>
    <s v="New York Islanders"/>
    <n v="3"/>
    <n v="0.61"/>
    <s v="Pittsburgh Penguins"/>
    <n v="2"/>
    <n v="0.39"/>
    <s v="Playing At:  New York Islanders   Home"/>
    <n v="0"/>
    <x v="3"/>
    <n v="0"/>
    <n v="7"/>
    <n v="3"/>
    <n v="5"/>
  </r>
  <r>
    <d v="2023-12-27T00:00:00"/>
    <s v="Calgary Flames"/>
    <n v="4"/>
    <n v="0.57599999999999996"/>
    <s v="Seattle Kraken"/>
    <n v="2"/>
    <n v="0.42399999999999999"/>
    <s v="Playing At:  Calgary Flames   Home"/>
    <n v="0"/>
    <x v="4"/>
    <n v="1"/>
    <n v="2"/>
    <n v="3"/>
    <n v="0"/>
  </r>
  <r>
    <d v="2023-12-27T00:00:00"/>
    <s v="Dallas Stars"/>
    <n v="3"/>
    <n v="0.52800000000000002"/>
    <s v="St. Louis Blues"/>
    <n v="4"/>
    <n v="0.47199999999999998"/>
    <s v="Playing At:  St. Louis Blues   Home"/>
    <n v="0"/>
    <x v="4"/>
    <n v="1"/>
    <n v="2"/>
    <n v="2"/>
    <n v="2"/>
  </r>
  <r>
    <d v="2023-12-27T00:00:00"/>
    <s v="Carolina Hurricanes"/>
    <n v="2"/>
    <n v="0.52"/>
    <s v="Nashville Predators"/>
    <n v="3"/>
    <n v="0.48"/>
    <s v="Playing At:  Nashville Predators   Home"/>
    <n v="1"/>
    <x v="4"/>
    <n v="5"/>
    <n v="2"/>
    <n v="3"/>
    <n v="1"/>
  </r>
  <r>
    <m/>
    <m/>
    <m/>
    <m/>
    <m/>
    <m/>
    <m/>
    <m/>
    <m/>
    <x v="5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8">
  <r>
    <x v="0"/>
    <d v="2023-12-09T00:00:00"/>
    <s v="Boston Bruins"/>
    <n v="0.876"/>
    <s v="Arizona Coyotes"/>
    <n v="0.124"/>
    <s v="Playing At:  Boston Bruins   Home"/>
    <n v="1"/>
    <x v="0"/>
    <m/>
    <m/>
    <m/>
    <m/>
    <m/>
    <m/>
  </r>
  <r>
    <x v="0"/>
    <d v="2023-12-09T00:00:00"/>
    <s v="Colorado Avalanche"/>
    <n v="0.85"/>
    <s v="Philadelphia Flyers"/>
    <n v="0.15"/>
    <s v="Playing At:  Colorado Avalanche   Home"/>
    <n v="0"/>
    <x v="0"/>
    <m/>
    <m/>
    <m/>
    <m/>
    <m/>
    <m/>
  </r>
  <r>
    <x v="0"/>
    <d v="2023-12-09T00:00:00"/>
    <s v="St. Louis Blues"/>
    <n v="0.81"/>
    <s v="Chicago Blackhawks"/>
    <n v="0.19"/>
    <s v="Playing At:  Chicago Blackhawks   Home"/>
    <n v="0"/>
    <x v="1"/>
    <m/>
    <m/>
    <m/>
    <m/>
    <m/>
    <m/>
  </r>
  <r>
    <x v="0"/>
    <d v="2023-12-09T00:00:00"/>
    <s v="Toronto Maple Leafs"/>
    <n v="0.79800000000000004"/>
    <s v="Nashville Predators"/>
    <n v="0.20200000000000001"/>
    <s v="Playing At:  Toronto Maple Leafs   Home"/>
    <n v="1"/>
    <x v="2"/>
    <m/>
    <m/>
    <m/>
    <m/>
    <m/>
    <m/>
  </r>
  <r>
    <x v="0"/>
    <d v="2023-12-09T00:00:00"/>
    <s v="Tampa Bay Lightning"/>
    <n v="0.77800000000000002"/>
    <s v="Seattle Kraken"/>
    <n v="0.222"/>
    <s v="Playing At:  Seattle Kraken   Home"/>
    <n v="1"/>
    <x v="2"/>
    <m/>
    <m/>
    <m/>
    <m/>
    <m/>
    <m/>
  </r>
  <r>
    <x v="0"/>
    <d v="2023-12-09T00:00:00"/>
    <s v="New York Rangers"/>
    <n v="0.71199999999999997"/>
    <s v="Washington Capitals"/>
    <n v="0.28799999999999998"/>
    <s v="Playing At:  Washington Capitals   Home"/>
    <n v="0"/>
    <x v="2"/>
    <m/>
    <m/>
    <m/>
    <m/>
    <m/>
    <m/>
  </r>
  <r>
    <x v="0"/>
    <d v="2023-12-09T00:00:00"/>
    <s v="Dallas Stars"/>
    <n v="0.69799999999999995"/>
    <s v="Vegas Golden Knights"/>
    <n v="0.30199999999999999"/>
    <s v="Playing At:  Dallas Stars   Home"/>
    <n v="0"/>
    <x v="3"/>
    <m/>
    <m/>
    <m/>
    <m/>
    <m/>
    <m/>
  </r>
  <r>
    <x v="0"/>
    <d v="2023-12-09T00:00:00"/>
    <s v="Calgary Flames"/>
    <n v="0.64200000000000002"/>
    <s v="New Jersey Devils"/>
    <n v="0.35799999999999998"/>
    <s v="Playing At:  Calgary Flames   Home"/>
    <n v="0"/>
    <x v="3"/>
    <m/>
    <m/>
    <m/>
    <m/>
    <m/>
    <m/>
  </r>
  <r>
    <x v="0"/>
    <d v="2023-12-09T00:00:00"/>
    <s v="Ottawa Senators"/>
    <n v="0.57999999999999996"/>
    <s v="Detroit Red Wings"/>
    <n v="0.42"/>
    <s v="Playing At:  Detroit Red Wings   Home"/>
    <n v="1"/>
    <x v="4"/>
    <m/>
    <m/>
    <m/>
    <m/>
    <m/>
    <m/>
  </r>
  <r>
    <x v="0"/>
    <d v="2023-12-09T00:00:00"/>
    <s v="New York Islanders"/>
    <n v="0.56999999999999995"/>
    <s v="Los Angeles Kings"/>
    <n v="0.43"/>
    <s v="Playing At:  New York Islanders   Home"/>
    <n v="1"/>
    <x v="4"/>
    <m/>
    <m/>
    <m/>
    <m/>
    <m/>
    <m/>
  </r>
  <r>
    <x v="0"/>
    <d v="2023-12-09T00:00:00"/>
    <s v="Vancouver Canucks"/>
    <n v="0.53800000000000003"/>
    <s v="Carolina Hurricanes"/>
    <n v="0.46200000000000002"/>
    <s v="Playing At:  Vancouver Canucks   Home"/>
    <n v="1"/>
    <x v="4"/>
    <m/>
    <m/>
    <m/>
    <m/>
    <m/>
    <m/>
  </r>
  <r>
    <x v="0"/>
    <d v="2023-12-09T00:00:00"/>
    <s v="Montreal Canadiens"/>
    <n v="0.50600000000000001"/>
    <s v="Buffalo Sabres"/>
    <n v="0.49399999999999999"/>
    <s v="Playing At:  Buffalo Sabres   Home"/>
    <n v="1"/>
    <x v="4"/>
    <m/>
    <m/>
    <m/>
    <m/>
    <m/>
    <m/>
  </r>
  <r>
    <x v="0"/>
    <d v="2023-12-10T00:00:00"/>
    <s v="Vegas Golden Knights"/>
    <n v="0.87"/>
    <s v="San Jose Sharks"/>
    <n v="0.13"/>
    <s v="Playing At:  Vegas Golden Knights   Home"/>
    <n v="1"/>
    <x v="0"/>
    <m/>
    <m/>
    <m/>
    <m/>
    <m/>
    <m/>
  </r>
  <r>
    <x v="0"/>
    <d v="2023-12-10T00:00:00"/>
    <s v="Edmonton Oilers"/>
    <n v="0.82199999999999995"/>
    <s v="New Jersey Devils"/>
    <n v="0.17799999999999999"/>
    <s v="Playing At:  Edmonton Oilers   Home"/>
    <n v="1"/>
    <x v="1"/>
    <m/>
    <m/>
    <m/>
    <m/>
    <m/>
    <m/>
  </r>
  <r>
    <x v="0"/>
    <d v="2023-12-10T00:00:00"/>
    <s v="Winnipeg Jets"/>
    <n v="0.80200000000000005"/>
    <s v="Anaheim Ducks"/>
    <n v="0.19800000000000001"/>
    <s v="Playing At:  Anaheim Ducks   Home"/>
    <n v="1"/>
    <x v="1"/>
    <m/>
    <m/>
    <m/>
    <m/>
    <m/>
    <m/>
  </r>
  <r>
    <x v="0"/>
    <d v="2023-12-10T00:00:00"/>
    <s v="Minnesota Wild"/>
    <n v="0.76400000000000001"/>
    <s v="Seattle Kraken"/>
    <n v="0.23599999999999999"/>
    <s v="Playing At:  Seattle Kraken   Home"/>
    <n v="1"/>
    <x v="2"/>
    <m/>
    <m/>
    <m/>
    <m/>
    <m/>
    <m/>
  </r>
  <r>
    <x v="0"/>
    <d v="2023-12-10T00:00:00"/>
    <s v="Nashville Predators"/>
    <n v="0.74399999999999999"/>
    <s v="Montreal Canadiens"/>
    <n v="0.25600000000000001"/>
    <s v="Playing At:  Montreal Canadiens   Home"/>
    <n v="1"/>
    <x v="2"/>
    <m/>
    <m/>
    <m/>
    <m/>
    <m/>
    <m/>
  </r>
  <r>
    <x v="0"/>
    <d v="2023-12-10T00:00:00"/>
    <s v="Washington Capitals"/>
    <n v="0.70199999999999996"/>
    <s v="Chicago Blackhawks"/>
    <n v="0.29799999999999999"/>
    <s v="Playing At:  Chicago Blackhawks   Home"/>
    <n v="1"/>
    <x v="2"/>
    <m/>
    <m/>
    <m/>
    <m/>
    <m/>
    <m/>
  </r>
  <r>
    <x v="0"/>
    <d v="2023-12-10T00:00:00"/>
    <s v="New York Rangers"/>
    <n v="0.69"/>
    <s v="Los Angeles Kings"/>
    <n v="0.31"/>
    <s v="Playing At:  New York Rangers   Home"/>
    <n v="1"/>
    <x v="3"/>
    <m/>
    <m/>
    <m/>
    <m/>
    <m/>
    <m/>
  </r>
  <r>
    <x v="0"/>
    <d v="2023-12-10T00:00:00"/>
    <s v="Florida Panthers"/>
    <n v="0.60199999999999998"/>
    <s v="Columbus Blue Jackets"/>
    <n v="0.39800000000000002"/>
    <s v="Playing At:  Columbus Blue Jackets   Home"/>
    <n v="1"/>
    <x v="3"/>
    <m/>
    <m/>
    <m/>
    <m/>
    <m/>
    <m/>
  </r>
  <r>
    <x v="0"/>
    <d v="2023-12-11T00:00:00"/>
    <s v="Colorado Avalanche"/>
    <n v="0.68799999999999994"/>
    <s v="Calgary Flames"/>
    <n v="0.312"/>
    <s v="Playing At:  Colorado Avalanche   Home"/>
    <n v="1"/>
    <x v="3"/>
    <m/>
    <m/>
    <m/>
    <m/>
    <m/>
    <m/>
  </r>
  <r>
    <x v="0"/>
    <d v="2023-12-11T00:00:00"/>
    <s v="Dallas Stars"/>
    <n v="0.622"/>
    <s v="Detroit Red Wings"/>
    <n v="0.378"/>
    <s v="Playing At:  Dallas Stars   Home"/>
    <n v="1"/>
    <x v="3"/>
    <m/>
    <m/>
    <m/>
    <m/>
    <m/>
    <m/>
  </r>
  <r>
    <x v="0"/>
    <d v="2023-12-11T00:00:00"/>
    <s v="Buffalo Sabres"/>
    <n v="0.52200000000000002"/>
    <s v="Arizona Coyotes"/>
    <n v="0.47799999999999998"/>
    <s v="Playing At:  Buffalo Sabres   Home"/>
    <n v="1"/>
    <x v="4"/>
    <m/>
    <m/>
    <m/>
    <m/>
    <m/>
    <m/>
  </r>
  <r>
    <x v="0"/>
    <d v="2023-12-11T00:00:00"/>
    <s v="Toronto Maple Leafs"/>
    <n v="0.502"/>
    <s v="New York Islanders"/>
    <n v="0.498"/>
    <s v="Playing At:  New York Islanders   Home"/>
    <n v="0"/>
    <x v="4"/>
    <m/>
    <m/>
    <m/>
    <m/>
    <m/>
    <m/>
  </r>
  <r>
    <x v="1"/>
    <d v="2023-12-12T00:00:00"/>
    <s v="Edmonton Oilers"/>
    <n v="0.82399999999999995"/>
    <s v="Chicago Blackhawks"/>
    <n v="0.17599999999999999"/>
    <s v="Playing At:  Edmonton Oilers   Home"/>
    <n v="1"/>
    <x v="1"/>
    <m/>
    <m/>
    <m/>
    <m/>
    <m/>
    <m/>
  </r>
  <r>
    <x v="1"/>
    <d v="2023-12-12T00:00:00"/>
    <s v="Winnipeg Jets"/>
    <n v="0.77800000000000002"/>
    <s v="San Jose Sharks"/>
    <n v="0.222"/>
    <s v="Playing At:  San Jose Sharks   Home"/>
    <n v="0"/>
    <x v="2"/>
    <m/>
    <m/>
    <m/>
    <m/>
    <m/>
    <m/>
  </r>
  <r>
    <x v="1"/>
    <d v="2023-12-12T00:00:00"/>
    <s v="Vegas Golden Knights"/>
    <n v="0.69199999999999995"/>
    <s v="Calgary Flames"/>
    <n v="0.308"/>
    <s v="Playing At:  Vegas Golden Knights   Home"/>
    <n v="1"/>
    <x v="3"/>
    <m/>
    <m/>
    <m/>
    <m/>
    <m/>
    <m/>
  </r>
  <r>
    <x v="1"/>
    <d v="2023-12-12T00:00:00"/>
    <s v="Florida Panthers"/>
    <n v="0.68200000000000005"/>
    <s v="Seattle Kraken"/>
    <n v="0.318"/>
    <s v="Playing At:  Seattle Kraken   Home"/>
    <n v="0"/>
    <x v="3"/>
    <m/>
    <m/>
    <m/>
    <m/>
    <m/>
    <m/>
  </r>
  <r>
    <x v="1"/>
    <d v="2023-12-12T00:00:00"/>
    <s v="Nashville Predators"/>
    <n v="0.68"/>
    <s v="Philadelphia Flyers"/>
    <n v="0.32"/>
    <s v="Playing At:  Nashville Predators   Home"/>
    <n v="1"/>
    <x v="3"/>
    <m/>
    <m/>
    <m/>
    <m/>
    <m/>
    <m/>
  </r>
  <r>
    <x v="1"/>
    <d v="2023-12-12T00:00:00"/>
    <s v="New York Rangers"/>
    <n v="0.65200000000000002"/>
    <s v="Toronto Maple Leafs"/>
    <n v="0.34799999999999998"/>
    <s v="Playing At:  New York Rangers   Home"/>
    <n v="0"/>
    <x v="3"/>
    <m/>
    <m/>
    <m/>
    <m/>
    <m/>
    <m/>
  </r>
  <r>
    <x v="1"/>
    <d v="2023-12-12T00:00:00"/>
    <s v="Vancouver Canucks"/>
    <n v="0.57199999999999995"/>
    <s v="Tampa Bay Lightning"/>
    <n v="0.42799999999999999"/>
    <s v="Playing At:  Vancouver Canucks   Home"/>
    <n v="1"/>
    <x v="4"/>
    <m/>
    <m/>
    <m/>
    <m/>
    <m/>
    <m/>
  </r>
  <r>
    <x v="1"/>
    <d v="2023-12-12T00:00:00"/>
    <s v="Ottawa Senators"/>
    <n v="0.56200000000000006"/>
    <s v="Carolina Hurricanes"/>
    <n v="0.438"/>
    <s v="Playing At:  Ottawa Senators   Home"/>
    <n v="0"/>
    <x v="4"/>
    <m/>
    <m/>
    <m/>
    <m/>
    <m/>
    <m/>
  </r>
  <r>
    <x v="1"/>
    <d v="2023-12-12T00:00:00"/>
    <s v="St. Louis Blues"/>
    <n v="0.52200000000000002"/>
    <s v="Detroit Red Wings"/>
    <n v="0.47799999999999998"/>
    <s v="Playing At:  St. Louis Blues   Home"/>
    <n v="0"/>
    <x v="4"/>
    <m/>
    <m/>
    <m/>
    <m/>
    <m/>
    <m/>
  </r>
  <r>
    <x v="1"/>
    <d v="2023-12-12T00:00:00"/>
    <s v="Pittsburgh Penguins"/>
    <n v="0.51600000000000001"/>
    <s v="Arizona Coyotes"/>
    <n v="0.48399999999999999"/>
    <s v="Playing At:  Pittsburgh Penguins   Home"/>
    <n v="1"/>
    <x v="4"/>
    <m/>
    <m/>
    <m/>
    <m/>
    <m/>
    <m/>
  </r>
  <r>
    <x v="1"/>
    <d v="2023-12-13T00:00:00"/>
    <s v="Pittsburgh Penguins"/>
    <n v="0.73"/>
    <s v="Montreal Canadiens"/>
    <n v="0.27"/>
    <s v="Playing At:  Montreal Canadiens   Home"/>
    <n v="1"/>
    <x v="2"/>
    <m/>
    <m/>
    <m/>
    <m/>
    <m/>
    <m/>
  </r>
  <r>
    <x v="1"/>
    <d v="2023-12-13T00:00:00"/>
    <s v="New York Islanders"/>
    <n v="0.624"/>
    <s v="Anaheim Ducks"/>
    <n v="0.376"/>
    <s v="Playing At:  New York Islanders   Home"/>
    <n v="1"/>
    <x v="3"/>
    <m/>
    <m/>
    <m/>
    <m/>
    <m/>
    <m/>
  </r>
  <r>
    <x v="1"/>
    <d v="2023-12-13T00:00:00"/>
    <s v="Colorado Avalanche"/>
    <n v="0.622"/>
    <s v="Buffalo Sabres"/>
    <n v="0.378"/>
    <s v="Playing At:  Colorado Avalanche   Home"/>
    <n v="1"/>
    <x v="3"/>
    <m/>
    <m/>
    <m/>
    <m/>
    <m/>
    <m/>
  </r>
  <r>
    <x v="1"/>
    <d v="2023-12-13T00:00:00"/>
    <s v="Boston Bruins"/>
    <n v="0.622"/>
    <s v="New Jersey Devils"/>
    <n v="0.378"/>
    <s v="Playing At:  New Jersey Devils   Home"/>
    <n v="0"/>
    <x v="3"/>
    <m/>
    <m/>
    <m/>
    <m/>
    <m/>
    <m/>
  </r>
  <r>
    <x v="1"/>
    <d v="2023-12-13T00:00:00"/>
    <s v="Los Angeles Kings"/>
    <n v="0.56999999999999995"/>
    <s v="Winnipeg Jets"/>
    <n v="0.43"/>
    <s v="Playing At:  Los Angeles Kings   Home"/>
    <n v="0"/>
    <x v="4"/>
    <m/>
    <m/>
    <m/>
    <m/>
    <m/>
    <m/>
  </r>
  <r>
    <x v="1"/>
    <d v="2023-12-14T00:00:00"/>
    <s v="Edmonton Oilers"/>
    <n v="0.74399999999999999"/>
    <s v="Tampa Bay Lightning"/>
    <n v="0.25600000000000001"/>
    <s v="Playing At:  Edmonton Oilers   Home"/>
    <n v="0"/>
    <x v="2"/>
    <m/>
    <m/>
    <m/>
    <m/>
    <m/>
    <m/>
  </r>
  <r>
    <x v="1"/>
    <d v="2023-12-14T00:00:00"/>
    <s v="Minnesota Wild"/>
    <n v="0.70599999999999996"/>
    <s v="Calgary Flames"/>
    <n v="0.29399999999999998"/>
    <s v="Playing At:  Minnesota Wild   Home"/>
    <n v="1"/>
    <x v="2"/>
    <m/>
    <m/>
    <m/>
    <m/>
    <m/>
    <m/>
  </r>
  <r>
    <x v="1"/>
    <d v="2023-12-14T00:00:00"/>
    <s v="Toronto Maple Leafs"/>
    <n v="0.69799999999999995"/>
    <s v="Columbus Blue Jackets"/>
    <n v="0.30199999999999999"/>
    <s v="Playing At:  Toronto Maple Leafs   Home"/>
    <n v="0"/>
    <x v="3"/>
    <m/>
    <m/>
    <m/>
    <m/>
    <m/>
    <m/>
  </r>
  <r>
    <x v="1"/>
    <d v="2023-12-14T00:00:00"/>
    <s v="Vancouver Canucks"/>
    <n v="0.57399999999999995"/>
    <s v="Florida Panthers"/>
    <n v="0.42599999999999999"/>
    <s v="Playing At:  Vancouver Canucks   Home"/>
    <n v="1"/>
    <x v="4"/>
    <m/>
    <m/>
    <m/>
    <m/>
    <m/>
    <m/>
  </r>
  <r>
    <x v="1"/>
    <d v="2023-12-14T00:00:00"/>
    <s v="Carolina Hurricanes"/>
    <n v="0.54200000000000004"/>
    <s v="Detroit Red Wings"/>
    <n v="0.45800000000000002"/>
    <s v="Playing At:  Detroit Red Wings   Home"/>
    <n v="1"/>
    <x v="4"/>
    <m/>
    <m/>
    <m/>
    <m/>
    <m/>
    <m/>
  </r>
  <r>
    <x v="1"/>
    <d v="2023-12-14T00:00:00"/>
    <s v="Seattle Kraken"/>
    <n v="0.53800000000000003"/>
    <s v="Chicago Blackhawks"/>
    <n v="0.46200000000000002"/>
    <s v="Playing At:  Seattle Kraken   Home"/>
    <n v="1"/>
    <x v="4"/>
    <m/>
    <m/>
    <m/>
    <m/>
    <m/>
    <m/>
  </r>
  <r>
    <x v="1"/>
    <d v="2023-12-14T00:00:00"/>
    <s v="Washington Capitals"/>
    <n v="0.52200000000000002"/>
    <s v="Philadelphia Flyers"/>
    <n v="0.47799999999999998"/>
    <s v="Playing At:  Philadelphia Flyers   Home"/>
    <n v="0"/>
    <x v="4"/>
    <m/>
    <m/>
    <m/>
    <m/>
    <m/>
    <m/>
  </r>
  <r>
    <x v="1"/>
    <d v="2023-12-14T00:00:00"/>
    <s v="St. Louis Blues"/>
    <n v="0.50600000000000001"/>
    <s v="Ottawa Senators"/>
    <n v="0.49399999999999999"/>
    <s v="Playing At:  St. Louis Blues   Home"/>
    <n v="1"/>
    <x v="4"/>
    <m/>
    <m/>
    <m/>
    <m/>
    <m/>
    <m/>
  </r>
  <r>
    <x v="1"/>
    <d v="2023-12-15T00:00:00"/>
    <s v="Carolina Hurricanes"/>
    <n v="0.75800000000000001"/>
    <s v="Nashville Predators"/>
    <n v="0.24199999999999999"/>
    <s v="Playing At:  Carolina Hurricanes   Home"/>
    <n v="0"/>
    <x v="2"/>
    <m/>
    <m/>
    <m/>
    <m/>
    <m/>
    <m/>
  </r>
  <r>
    <x v="1"/>
    <d v="2023-12-15T00:00:00"/>
    <s v="New York Rangers"/>
    <n v="0.72399999999999998"/>
    <s v="Anaheim Ducks"/>
    <n v="0.27600000000000002"/>
    <s v="Playing At:  New York Rangers   Home"/>
    <n v="1"/>
    <x v="2"/>
    <m/>
    <m/>
    <m/>
    <m/>
    <m/>
    <m/>
  </r>
  <r>
    <x v="1"/>
    <d v="2023-12-15T00:00:00"/>
    <s v="Vegas Golden Knights"/>
    <n v="0.71"/>
    <s v="Buffalo Sabres"/>
    <n v="0.28999999999999998"/>
    <s v="Playing At:  Vegas Golden Knights   Home"/>
    <n v="0"/>
    <x v="2"/>
    <m/>
    <m/>
    <m/>
    <m/>
    <m/>
    <m/>
  </r>
  <r>
    <x v="1"/>
    <d v="2023-12-15T00:00:00"/>
    <s v="Dallas Stars"/>
    <n v="0.69199999999999995"/>
    <s v="Ottawa Senators"/>
    <n v="0.308"/>
    <s v="Playing At:  Dallas Stars   Home"/>
    <n v="1"/>
    <x v="3"/>
    <m/>
    <m/>
    <m/>
    <m/>
    <m/>
    <m/>
  </r>
  <r>
    <x v="1"/>
    <d v="2023-12-15T00:00:00"/>
    <s v="Boston Bruins"/>
    <n v="0.57999999999999996"/>
    <s v="New York Islanders"/>
    <n v="0.42"/>
    <s v="Playing At:  New York Islanders   Home"/>
    <n v="1"/>
    <x v="4"/>
    <m/>
    <m/>
    <m/>
    <m/>
    <m/>
    <m/>
  </r>
  <r>
    <x v="1"/>
    <d v="2023-12-15T00:00:00"/>
    <s v="San Jose Sharks"/>
    <n v="0.50800000000000001"/>
    <s v="Arizona Coyotes"/>
    <n v="0.49199999999999999"/>
    <s v="Playing At:  Arizona Coyotes   Home"/>
    <n v="0"/>
    <x v="4"/>
    <m/>
    <m/>
    <m/>
    <m/>
    <m/>
    <m/>
  </r>
  <r>
    <x v="1"/>
    <d v="2023-12-16T00:00:00"/>
    <s v="New York Islanders"/>
    <n v="0.76400000000000001"/>
    <s v="Montreal Canadiens"/>
    <n v="0.23599999999999999"/>
    <s v="Playing At:  Montreal Canadiens   Home"/>
    <n v="0"/>
    <x v="2"/>
    <m/>
    <m/>
    <m/>
    <m/>
    <m/>
    <m/>
  </r>
  <r>
    <x v="1"/>
    <d v="2023-12-16T00:00:00"/>
    <s v="Minnesota Wild"/>
    <n v="0.72199999999999998"/>
    <s v="Vancouver Canucks"/>
    <n v="0.27800000000000002"/>
    <s v="Playing At:  Minnesota Wild   Home"/>
    <n v="1"/>
    <x v="2"/>
    <m/>
    <m/>
    <m/>
    <m/>
    <m/>
    <m/>
  </r>
  <r>
    <x v="1"/>
    <d v="2023-12-16T00:00:00"/>
    <s v="Winnipeg Jets"/>
    <n v="0.67800000000000005"/>
    <s v="Colorado Avalanche"/>
    <n v="0.32200000000000001"/>
    <s v="Playing At:  Winnipeg Jets   Home"/>
    <n v="1"/>
    <x v="3"/>
    <m/>
    <m/>
    <m/>
    <m/>
    <m/>
    <m/>
  </r>
  <r>
    <x v="1"/>
    <d v="2023-12-16T00:00:00"/>
    <s v="Boston Bruins"/>
    <n v="0.67400000000000004"/>
    <s v="New York Rangers"/>
    <n v="0.32600000000000001"/>
    <s v="Playing At:  Boston Bruins   Home"/>
    <n v="0"/>
    <x v="3"/>
    <m/>
    <m/>
    <m/>
    <m/>
    <m/>
    <m/>
  </r>
  <r>
    <x v="1"/>
    <d v="2023-12-16T00:00:00"/>
    <s v="Toronto Maple Leafs"/>
    <n v="0.65600000000000003"/>
    <s v="Pittsburgh Penguins"/>
    <n v="0.34399999999999997"/>
    <s v="Playing At:  Toronto Maple Leafs   Home"/>
    <n v="1"/>
    <x v="3"/>
    <m/>
    <m/>
    <m/>
    <m/>
    <m/>
    <m/>
  </r>
  <r>
    <x v="1"/>
    <d v="2023-12-16T00:00:00"/>
    <s v="New Jersey Devils"/>
    <n v="0.628"/>
    <s v="Columbus Blue Jackets"/>
    <n v="0.372"/>
    <s v="Playing At:  Columbus Blue Jackets   Home"/>
    <n v="1"/>
    <x v="3"/>
    <m/>
    <m/>
    <m/>
    <m/>
    <m/>
    <m/>
  </r>
  <r>
    <x v="1"/>
    <d v="2023-12-16T00:00:00"/>
    <s v="Buffalo Sabres"/>
    <n v="0.624"/>
    <s v="Arizona Coyotes"/>
    <n v="0.376"/>
    <s v="Playing At:  Arizona Coyotes   Home"/>
    <n v="0"/>
    <x v="3"/>
    <m/>
    <m/>
    <m/>
    <m/>
    <m/>
    <m/>
  </r>
  <r>
    <x v="1"/>
    <d v="2023-12-16T00:00:00"/>
    <s v="Nashville Predators"/>
    <n v="0.61"/>
    <s v="Washington Capitals"/>
    <n v="0.39"/>
    <s v="Playing At:  Nashville Predators   Home"/>
    <n v="1"/>
    <x v="3"/>
    <m/>
    <m/>
    <m/>
    <m/>
    <m/>
    <m/>
  </r>
  <r>
    <x v="1"/>
    <d v="2023-12-16T00:00:00"/>
    <s v="Calgary Flames"/>
    <n v="0.59199999999999997"/>
    <s v="Tampa Bay Lightning"/>
    <n v="0.40799999999999997"/>
    <s v="Playing At:  Calgary Flames   Home"/>
    <n v="1"/>
    <x v="4"/>
    <m/>
    <m/>
    <m/>
    <m/>
    <m/>
    <m/>
  </r>
  <r>
    <x v="1"/>
    <d v="2023-12-16T00:00:00"/>
    <s v="Philadelphia Flyers"/>
    <n v="0.57399999999999995"/>
    <s v="Detroit Red Wings"/>
    <n v="0.42599999999999999"/>
    <s v="Playing At:  Philadelphia Flyers   Home"/>
    <n v="1"/>
    <x v="4"/>
    <m/>
    <m/>
    <m/>
    <m/>
    <m/>
    <m/>
  </r>
  <r>
    <x v="1"/>
    <d v="2023-12-16T00:00:00"/>
    <s v="Edmonton Oilers"/>
    <n v="0.56599999999999995"/>
    <s v="Florida Panthers"/>
    <n v="0.434"/>
    <s v="Playing At:  Edmonton Oilers   Home"/>
    <n v="0"/>
    <x v="4"/>
    <m/>
    <m/>
    <m/>
    <m/>
    <m/>
    <m/>
  </r>
  <r>
    <x v="1"/>
    <d v="2023-12-16T00:00:00"/>
    <s v="Dallas Stars"/>
    <n v="0.55200000000000005"/>
    <s v="St. Louis Blues"/>
    <n v="0.44800000000000001"/>
    <s v="Playing At:  St. Louis Blues   Home"/>
    <n v="0"/>
    <x v="4"/>
    <m/>
    <m/>
    <m/>
    <m/>
    <m/>
    <m/>
  </r>
  <r>
    <x v="1"/>
    <d v="2023-12-16T00:00:00"/>
    <s v="Los Angeles Kings"/>
    <n v="0.504"/>
    <s v="Seattle Kraken"/>
    <n v="0.496"/>
    <s v="Playing At:  Seattle Kraken   Home"/>
    <n v="1"/>
    <x v="4"/>
    <m/>
    <m/>
    <m/>
    <m/>
    <m/>
    <m/>
  </r>
  <r>
    <x v="2"/>
    <d v="2023-12-17T00:00:00"/>
    <s v="Vancouver Canucks"/>
    <n v="0.81"/>
    <s v="Chicago Blackhawks"/>
    <n v="0.19"/>
    <s v="Playing At:  Chicago Blackhawks   Home"/>
    <n v="1"/>
    <x v="1"/>
    <m/>
    <m/>
    <s v="Used RF Model 3 - only 60 game location averages - poor results"/>
    <m/>
    <m/>
    <m/>
  </r>
  <r>
    <x v="2"/>
    <d v="2023-12-17T00:00:00"/>
    <s v="Colorado Avalanche"/>
    <n v="0.748"/>
    <s v="San Jose Sharks"/>
    <n v="0.252"/>
    <s v="Playing At:  Colorado Avalanche   Home"/>
    <n v="1"/>
    <x v="2"/>
    <m/>
    <m/>
    <m/>
    <m/>
    <m/>
    <m/>
  </r>
  <r>
    <x v="2"/>
    <d v="2023-12-17T00:00:00"/>
    <s v="Vegas Golden Knights"/>
    <n v="0.70599999999999996"/>
    <s v="Ottawa Senators"/>
    <n v="0.29399999999999998"/>
    <s v="Playing At:  Vegas Golden Knights   Home"/>
    <n v="1"/>
    <x v="2"/>
    <m/>
    <m/>
    <m/>
    <m/>
    <m/>
    <m/>
  </r>
  <r>
    <x v="2"/>
    <d v="2023-12-17T00:00:00"/>
    <s v="Carolina Hurricanes"/>
    <n v="0.69399999999999995"/>
    <s v="Washington Capitals"/>
    <n v="0.30599999999999999"/>
    <s v="Playing At:  Carolina Hurricanes   Home"/>
    <n v="0"/>
    <x v="3"/>
    <m/>
    <m/>
    <m/>
    <m/>
    <m/>
    <m/>
  </r>
  <r>
    <x v="2"/>
    <d v="2023-12-17T00:00:00"/>
    <s v="New Jersey Devils"/>
    <n v="0.57399999999999995"/>
    <s v="Anaheim Ducks"/>
    <n v="0.42599999999999999"/>
    <s v="Playing At:  New Jersey Devils   Home"/>
    <n v="0"/>
    <x v="4"/>
    <s v="GF Prediction"/>
    <s v="GA Prediction"/>
    <s v="GF Actual"/>
    <s v="GA Actual"/>
    <s v="GF ABS Error"/>
    <s v="GA ABS Error"/>
  </r>
  <r>
    <x v="2"/>
    <d v="2023-12-18T00:00:00"/>
    <s v="Winnipeg Jets"/>
    <n v="0.72"/>
    <s v="Montreal Canadiens"/>
    <n v="0.28000000000000003"/>
    <s v="Playing At:  Winnipeg Jets   Home"/>
    <n v="0"/>
    <x v="2"/>
    <n v="3"/>
    <n v="3"/>
    <n v="2"/>
    <n v="3"/>
    <n v="1"/>
    <n v="0"/>
  </r>
  <r>
    <x v="2"/>
    <d v="2023-12-18T00:00:00"/>
    <s v="Dallas Stars"/>
    <n v="0.67400000000000004"/>
    <s v="Seattle Kraken"/>
    <n v="0.32600000000000001"/>
    <s v="Playing At:  Dallas Stars   Home"/>
    <n v="1"/>
    <x v="3"/>
    <n v="4"/>
    <n v="2"/>
    <n v="4"/>
    <n v="3"/>
    <n v="0"/>
    <n v="1"/>
  </r>
  <r>
    <x v="2"/>
    <d v="2023-12-18T00:00:00"/>
    <s v="Florida Panthers"/>
    <n v="0.58599999999999997"/>
    <s v="Calgary Flames"/>
    <n v="0.41399999999999998"/>
    <s v="Playing At:  Calgary Flames   Home"/>
    <n v="0"/>
    <x v="4"/>
    <n v="1"/>
    <n v="3"/>
    <n v="3"/>
    <n v="2"/>
    <n v="2"/>
    <n v="1"/>
  </r>
  <r>
    <x v="2"/>
    <d v="2023-12-18T00:00:00"/>
    <s v="Pittsburgh Penguins"/>
    <n v="0.58399999999999996"/>
    <s v="Minnesota Wild"/>
    <n v="0.41599999999999998"/>
    <s v="Playing At:  Pittsburgh Penguins   Home"/>
    <n v="1"/>
    <x v="4"/>
    <n v="4"/>
    <n v="3"/>
    <n v="4"/>
    <n v="3"/>
    <n v="0"/>
    <n v="0"/>
  </r>
  <r>
    <x v="2"/>
    <d v="2023-12-18T00:00:00"/>
    <s v="Detroit Red Wings"/>
    <n v="0.502"/>
    <s v="Anaheim Ducks"/>
    <n v="0.498"/>
    <s v="Playing At:  Detroit Red Wings   Home"/>
    <n v="0"/>
    <x v="4"/>
    <n v="4"/>
    <n v="3"/>
    <n v="3"/>
    <n v="4"/>
    <n v="1"/>
    <n v="1"/>
  </r>
  <r>
    <x v="3"/>
    <d v="2023-12-19T00:00:00"/>
    <s v="Los Angeles Kings"/>
    <n v="0.84399999999999997"/>
    <s v="San Jose Sharks"/>
    <n v="0.156"/>
    <s v="Playing At:  San Jose Sharks   Home"/>
    <n v="1"/>
    <x v="1"/>
    <n v="2"/>
    <n v="4"/>
    <n v="4"/>
    <n v="1"/>
    <n v="2"/>
    <n v="3"/>
  </r>
  <r>
    <x v="3"/>
    <d v="2023-12-19T00:00:00"/>
    <s v="Colorado Avalanche"/>
    <n v="0.80200000000000005"/>
    <s v="Chicago Blackhawks"/>
    <n v="0.19800000000000001"/>
    <s v="Playing At:  Chicago Blackhawks   Home"/>
    <n v="0"/>
    <x v="1"/>
    <n v="2"/>
    <n v="4"/>
    <n v="2"/>
    <n v="3"/>
    <n v="0"/>
    <n v="1"/>
  </r>
  <r>
    <x v="3"/>
    <d v="2023-12-19T00:00:00"/>
    <s v="Tampa Bay Lightning"/>
    <n v="0.72199999999999998"/>
    <s v="St. Louis Blues"/>
    <n v="0.27800000000000002"/>
    <s v="Playing At:  Tampa Bay Lightning   Home"/>
    <n v="1"/>
    <x v="2"/>
    <n v="5"/>
    <n v="2"/>
    <n v="6"/>
    <n v="1"/>
    <n v="1"/>
    <n v="1"/>
  </r>
  <r>
    <x v="3"/>
    <d v="2023-12-19T00:00:00"/>
    <s v="Boston Bruins"/>
    <n v="0.67400000000000004"/>
    <s v="Minnesota Wild"/>
    <n v="0.32600000000000001"/>
    <s v="Playing At:  Boston Bruins   Home"/>
    <n v="0"/>
    <x v="3"/>
    <n v="3"/>
    <n v="3"/>
    <n v="3"/>
    <n v="4"/>
    <n v="0"/>
    <n v="1"/>
  </r>
  <r>
    <x v="3"/>
    <d v="2023-12-19T00:00:00"/>
    <s v="Nashville Predators"/>
    <n v="0.63200000000000001"/>
    <s v="Vancouver Canucks"/>
    <n v="0.36799999999999999"/>
    <s v="Playing At:  Nashville Predators   Home"/>
    <n v="0"/>
    <x v="3"/>
    <n v="3"/>
    <n v="3"/>
    <n v="2"/>
    <n v="5"/>
    <n v="1"/>
    <n v="2"/>
  </r>
  <r>
    <x v="3"/>
    <d v="2023-12-19T00:00:00"/>
    <s v="New Jersey Devils"/>
    <n v="0.61399999999999999"/>
    <s v="Philadelphia Flyers"/>
    <n v="0.38600000000000001"/>
    <s v="Playing At:  New Jersey Devils   Home"/>
    <n v="0"/>
    <x v="3"/>
    <n v="3"/>
    <n v="3"/>
    <n v="2"/>
    <n v="3"/>
    <n v="1"/>
    <n v="0"/>
  </r>
  <r>
    <x v="3"/>
    <d v="2023-12-19T00:00:00"/>
    <s v="Carolina Hurricanes"/>
    <n v="0.60599999999999998"/>
    <s v="Vegas Golden Knights"/>
    <n v="0.39400000000000002"/>
    <s v="Playing At:  Carolina Hurricanes   Home"/>
    <n v="1"/>
    <x v="3"/>
    <n v="3"/>
    <n v="3"/>
    <n v="6"/>
    <n v="3"/>
    <n v="3"/>
    <n v="0"/>
  </r>
  <r>
    <x v="3"/>
    <d v="2023-12-19T00:00:00"/>
    <s v="Toronto Maple Leafs"/>
    <n v="0.60399999999999998"/>
    <s v="New York Rangers"/>
    <n v="0.39600000000000002"/>
    <s v="Playing At:  Toronto Maple Leafs   Home"/>
    <n v="0"/>
    <x v="3"/>
    <n v="2"/>
    <n v="4"/>
    <n v="2"/>
    <n v="5"/>
    <n v="0"/>
    <n v="1"/>
  </r>
  <r>
    <x v="3"/>
    <d v="2023-12-19T00:00:00"/>
    <s v="Edmonton Oilers"/>
    <n v="0.58399999999999996"/>
    <s v="New York Islanders"/>
    <n v="0.41599999999999998"/>
    <s v="Playing At:  New York Islanders   Home"/>
    <n v="0"/>
    <x v="4"/>
    <n v="3"/>
    <n v="4"/>
    <n v="1"/>
    <n v="3"/>
    <n v="2"/>
    <n v="1"/>
  </r>
  <r>
    <x v="3"/>
    <d v="2023-12-19T00:00:00"/>
    <s v="Buffalo Sabres"/>
    <n v="0.56000000000000005"/>
    <s v="Columbus Blue Jackets"/>
    <n v="0.44"/>
    <s v="Playing At:  Buffalo Sabres   Home"/>
    <n v="0"/>
    <x v="4"/>
    <n v="4"/>
    <n v="3"/>
    <n v="4"/>
    <n v="9"/>
    <n v="0"/>
    <n v="6"/>
  </r>
  <r>
    <x v="3"/>
    <d v="2023-12-19T00:00:00"/>
    <s v="Ottawa Senators"/>
    <n v="0.54800000000000004"/>
    <s v="Arizona Coyotes"/>
    <n v="0.45200000000000001"/>
    <s v="Playing At:  Arizona Coyotes   Home"/>
    <n v="0"/>
    <x v="4"/>
    <n v="3"/>
    <n v="4"/>
    <n v="3"/>
    <n v="4"/>
    <n v="0"/>
    <n v="0"/>
  </r>
  <r>
    <x v="3"/>
    <d v="2023-12-20T00:00:00"/>
    <s v="Winnipeg Jets"/>
    <n v="0.71199999999999997"/>
    <s v="Detroit Red Wings"/>
    <n v="0.28799999999999998"/>
    <s v="Playing At:  Winnipeg Jets   Home"/>
    <n v="1"/>
    <x v="2"/>
    <n v="3"/>
    <n v="3"/>
    <n v="5"/>
    <n v="2"/>
    <n v="2"/>
    <n v="1"/>
  </r>
  <r>
    <x v="3"/>
    <d v="2023-12-20T00:00:00"/>
    <s v="Los Angeles Kings"/>
    <n v="0.66600000000000004"/>
    <s v="Seattle Kraken"/>
    <n v="0.33400000000000002"/>
    <s v="Playing At:  Los Angeles Kings   Home"/>
    <n v="0"/>
    <x v="3"/>
    <n v="3"/>
    <n v="3"/>
    <n v="1"/>
    <n v="2"/>
    <n v="2"/>
    <n v="1"/>
  </r>
  <r>
    <x v="3"/>
    <d v="2023-12-20T00:00:00"/>
    <s v="New York Islanders"/>
    <n v="0.55400000000000005"/>
    <s v="Washington Capitals"/>
    <n v="0.44600000000000001"/>
    <s v="Playing At:  Washington Capitals   Home"/>
    <n v="0"/>
    <x v="4"/>
    <n v="2"/>
    <n v="3"/>
    <n v="3"/>
    <n v="2"/>
    <n v="1"/>
    <n v="1"/>
  </r>
  <r>
    <x v="3"/>
    <d v="2023-12-21T00:00:00"/>
    <s v="Minnesota Wild"/>
    <n v="0.80400000000000005"/>
    <s v="Montreal Canadiens"/>
    <n v="0.19600000000000001"/>
    <s v="Playing At:  Minnesota Wild   Home"/>
    <n v="1"/>
    <x v="1"/>
    <n v="4"/>
    <n v="2"/>
    <n v="4"/>
    <n v="3"/>
    <n v="0"/>
    <n v="1"/>
  </r>
  <r>
    <x v="3"/>
    <d v="2023-12-21T00:00:00"/>
    <s v="Florida Panthers"/>
    <n v="0.75"/>
    <s v="St. Louis Blues"/>
    <n v="0.25"/>
    <s v="Playing At:  Florida Panthers   Home"/>
    <n v="0"/>
    <x v="2"/>
    <n v="4"/>
    <n v="3"/>
    <n v="1"/>
    <n v="4"/>
    <n v="3"/>
    <n v="1"/>
  </r>
  <r>
    <x v="3"/>
    <d v="2023-12-21T00:00:00"/>
    <s v="Arizona Coyotes"/>
    <n v="0.72"/>
    <s v="San Jose Sharks"/>
    <n v="0.28000000000000003"/>
    <s v="Playing At:  San Jose Sharks   Home"/>
    <n v="1"/>
    <x v="2"/>
    <n v="2"/>
    <n v="4"/>
    <n v="5"/>
    <n v="2"/>
    <n v="3"/>
    <n v="2"/>
  </r>
  <r>
    <x v="3"/>
    <d v="2023-12-21T00:00:00"/>
    <s v="Calgary Flames"/>
    <n v="0.71599999999999997"/>
    <s v="Anaheim Ducks"/>
    <n v="0.28399999999999997"/>
    <s v="Playing At:  Anaheim Ducks   Home"/>
    <n v="1"/>
    <x v="2"/>
    <n v="3"/>
    <n v="4"/>
    <n v="3"/>
    <n v="0"/>
    <n v="0"/>
    <n v="4"/>
  </r>
  <r>
    <x v="3"/>
    <d v="2023-12-21T00:00:00"/>
    <s v="Colorado Avalanche"/>
    <n v="0.70799999999999996"/>
    <s v="Ottawa Senators"/>
    <n v="0.29199999999999998"/>
    <s v="Playing At:  Colorado Avalanche   Home"/>
    <n v="1"/>
    <x v="2"/>
    <n v="4"/>
    <n v="3"/>
    <n v="6"/>
    <n v="4"/>
    <n v="2"/>
    <n v="1"/>
  </r>
  <r>
    <x v="3"/>
    <d v="2023-12-21T00:00:00"/>
    <s v="Dallas Stars"/>
    <n v="0.66800000000000004"/>
    <s v="Vancouver Canucks"/>
    <n v="0.33200000000000002"/>
    <s v="Playing At:  Dallas Stars   Home"/>
    <n v="1"/>
    <x v="3"/>
    <n v="4"/>
    <n v="3"/>
    <n v="4"/>
    <n v="3"/>
    <n v="0"/>
    <n v="0"/>
  </r>
  <r>
    <x v="3"/>
    <d v="2023-12-21T00:00:00"/>
    <s v="Tampa Bay Lightning"/>
    <n v="0.63400000000000001"/>
    <s v="Vegas Golden Knights"/>
    <n v="0.36599999999999999"/>
    <s v="Playing At:  Tampa Bay Lightning   Home"/>
    <n v="1"/>
    <x v="3"/>
    <n v="3"/>
    <n v="3"/>
    <n v="5"/>
    <n v="4"/>
    <n v="2"/>
    <n v="1"/>
  </r>
  <r>
    <x v="3"/>
    <d v="2023-12-21T00:00:00"/>
    <s v="Toronto Maple Leafs"/>
    <n v="0.63"/>
    <s v="Buffalo Sabres"/>
    <n v="0.37"/>
    <s v="Playing At:  Buffalo Sabres   Home"/>
    <n v="0"/>
    <x v="3"/>
    <n v="3"/>
    <n v="4"/>
    <n v="3"/>
    <n v="9"/>
    <n v="0"/>
    <n v="5"/>
  </r>
  <r>
    <x v="3"/>
    <d v="2023-12-21T00:00:00"/>
    <s v="Washington Capitals"/>
    <n v="0.622"/>
    <s v="Columbus Blue Jackets"/>
    <n v="0.378"/>
    <s v="Playing At:  Columbus Blue Jackets   Home"/>
    <n v="1"/>
    <x v="3"/>
    <n v="3"/>
    <n v="4"/>
    <n v="3"/>
    <n v="2"/>
    <n v="0"/>
    <n v="2"/>
  </r>
  <r>
    <x v="3"/>
    <d v="2023-12-21T00:00:00"/>
    <s v="Edmonton Oilers"/>
    <n v="0.52"/>
    <s v="New Jersey Devils"/>
    <n v="0.48"/>
    <s v="Playing At:  New Jersey Devils   Home"/>
    <n v="1"/>
    <x v="4"/>
    <n v="3"/>
    <n v="4"/>
    <n v="6"/>
    <n v="3"/>
    <n v="3"/>
    <n v="1"/>
  </r>
  <r>
    <x v="3"/>
    <d v="2023-12-21T00:00:00"/>
    <s v="Philadelphia Flyers"/>
    <n v="0.51800000000000002"/>
    <s v="Nashville Predators"/>
    <n v="0.48199999999999998"/>
    <s v="Playing At:  Philadelphia Flyers   Home"/>
    <n v="0"/>
    <x v="4"/>
    <n v="3"/>
    <n v="3"/>
    <n v="2"/>
    <n v="4"/>
    <n v="1"/>
    <n v="1"/>
  </r>
  <r>
    <x v="3"/>
    <d v="2023-12-21T00:00:00"/>
    <s v="Pittsburgh Penguins"/>
    <n v="0.51400000000000001"/>
    <s v="Carolina Hurricanes"/>
    <n v="0.48599999999999999"/>
    <s v="Playing At:  Pittsburgh Penguins   Home"/>
    <n v="1"/>
    <x v="4"/>
    <n v="3"/>
    <n v="3"/>
    <n v="2"/>
    <n v="1"/>
    <n v="1"/>
    <n v="2"/>
  </r>
  <r>
    <x v="3"/>
    <d v="2023-12-22T00:00:00"/>
    <s v="Montreal Canadiens"/>
    <n v="0.748"/>
    <s v="Chicago Blackhawks"/>
    <n v="0.252"/>
    <s v="Playing At:  Chicago Blackhawks   Home"/>
    <n v="1"/>
    <x v="2"/>
    <n v="2"/>
    <n v="4"/>
    <n v="5"/>
    <n v="2"/>
    <n v="3"/>
    <n v="2"/>
  </r>
  <r>
    <x v="3"/>
    <d v="2023-12-22T00:00:00"/>
    <s v="New York Rangers"/>
    <n v="0.66200000000000003"/>
    <s v="Edmonton Oilers"/>
    <n v="0.33800000000000002"/>
    <s v="Playing At:  New York Rangers   Home"/>
    <n v="0"/>
    <x v="3"/>
    <n v="4"/>
    <n v="3"/>
    <n v="3"/>
    <n v="4"/>
    <n v="1"/>
    <n v="1"/>
  </r>
  <r>
    <x v="3"/>
    <d v="2023-12-22T00:00:00"/>
    <s v="Winnipeg Jets"/>
    <n v="0.56999999999999995"/>
    <s v="Boston Bruins"/>
    <n v="0.43"/>
    <s v="Playing At:  Winnipeg Jets   Home"/>
    <n v="1"/>
    <x v="4"/>
    <n v="3"/>
    <n v="3"/>
    <n v="5"/>
    <n v="1"/>
    <n v="2"/>
    <n v="2"/>
  </r>
  <r>
    <x v="3"/>
    <d v="2023-12-22T00:00:00"/>
    <s v="Detroit Red Wings"/>
    <n v="0.51400000000000001"/>
    <s v="Philadelphia Flyers"/>
    <n v="0.48599999999999999"/>
    <s v="Playing At:  Detroit Red Wings   Home"/>
    <n v="1"/>
    <x v="4"/>
    <n v="4"/>
    <n v="2"/>
    <n v="7"/>
    <n v="6"/>
    <n v="3"/>
    <n v="4"/>
  </r>
  <r>
    <x v="4"/>
    <d v="2023-12-23T00:00:00"/>
    <s v="Vancouver Canucks"/>
    <n v="0.75800000000000001"/>
    <s v="San Jose Sharks"/>
    <n v="0.24199999999999999"/>
    <s v="Playing At:  Vancouver Canucks   Home"/>
    <n v="1"/>
    <x v="2"/>
    <n v="5"/>
    <n v="2"/>
    <n v="7"/>
    <n v="4"/>
    <n v="2"/>
    <n v="2"/>
  </r>
  <r>
    <x v="4"/>
    <d v="2023-12-23T00:00:00"/>
    <s v="Colorado Avalanche"/>
    <n v="0.752"/>
    <s v="Arizona Coyotes"/>
    <n v="0.248"/>
    <s v="Playing At:  Colorado Avalanche   Home"/>
    <n v="1"/>
    <x v="2"/>
    <n v="4"/>
    <n v="3"/>
    <n v="4"/>
    <n v="1"/>
    <n v="0"/>
    <n v="2"/>
  </r>
  <r>
    <x v="4"/>
    <d v="2023-12-23T00:00:00"/>
    <s v="Seattle Kraken"/>
    <n v="0.70599999999999996"/>
    <s v="Anaheim Ducks"/>
    <n v="0.29399999999999998"/>
    <s v="Playing At:  Anaheim Ducks   Home"/>
    <n v="1"/>
    <x v="2"/>
    <n v="3"/>
    <n v="4"/>
    <n v="3"/>
    <n v="2"/>
    <n v="0"/>
    <n v="2"/>
  </r>
  <r>
    <x v="4"/>
    <d v="2023-12-23T00:00:00"/>
    <s v="Carolina Hurricanes"/>
    <n v="0.67"/>
    <s v="New York Islanders"/>
    <n v="0.33"/>
    <s v="Playing At:  Carolina Hurricanes   Home"/>
    <n v="0"/>
    <x v="3"/>
    <n v="3"/>
    <n v="3"/>
    <n v="4"/>
    <n v="5"/>
    <n v="1"/>
    <n v="2"/>
  </r>
  <r>
    <x v="4"/>
    <d v="2023-12-23T00:00:00"/>
    <s v="St. Louis Blues"/>
    <n v="0.65200000000000002"/>
    <s v="Chicago Blackhawks"/>
    <n v="0.34799999999999998"/>
    <s v="Playing At:  St. Louis Blues   Home"/>
    <n v="1"/>
    <x v="3"/>
    <n v="4"/>
    <n v="3"/>
    <n v="7"/>
    <n v="5"/>
    <n v="3"/>
    <n v="2"/>
  </r>
  <r>
    <x v="4"/>
    <d v="2023-12-23T00:00:00"/>
    <s v="Florida Panthers"/>
    <n v="0.63600000000000001"/>
    <s v="Vegas Golden Knights"/>
    <n v="0.36399999999999999"/>
    <s v="Playing At:  Florida Panthers   Home"/>
    <n v="1"/>
    <x v="3"/>
    <n v="4"/>
    <n v="3"/>
    <n v="4"/>
    <n v="2"/>
    <n v="0"/>
    <n v="1"/>
  </r>
  <r>
    <x v="4"/>
    <d v="2023-12-23T00:00:00"/>
    <s v="New York Rangers"/>
    <n v="0.63"/>
    <s v="Buffalo Sabres"/>
    <n v="0.37"/>
    <s v="Playing At:  New York Rangers   Home"/>
    <n v="1"/>
    <x v="3"/>
    <n v="4"/>
    <n v="3"/>
    <n v="4"/>
    <n v="3"/>
    <n v="0"/>
    <n v="0"/>
  </r>
  <r>
    <x v="4"/>
    <d v="2023-12-23T00:00:00"/>
    <s v="Los Angeles Kings"/>
    <n v="0.62"/>
    <s v="Calgary Flames"/>
    <n v="0.38"/>
    <s v="Playing At:  Los Angeles Kings   Home"/>
    <n v="1"/>
    <x v="3"/>
    <n v="3"/>
    <n v="4"/>
    <n v="5"/>
    <n v="3"/>
    <n v="2"/>
    <n v="1"/>
  </r>
  <r>
    <x v="4"/>
    <d v="2023-12-23T00:00:00"/>
    <s v="Minnesota Wild"/>
    <n v="0.60599999999999998"/>
    <s v="Boston Bruins"/>
    <n v="0.39400000000000002"/>
    <s v="Playing At:  Minnesota Wild   Home"/>
    <n v="1"/>
    <x v="3"/>
    <n v="3"/>
    <n v="3"/>
    <n v="3"/>
    <n v="2"/>
    <n v="0"/>
    <n v="1"/>
  </r>
  <r>
    <x v="4"/>
    <d v="2023-12-23T00:00:00"/>
    <s v="Toronto Maple Leafs"/>
    <n v="0.60399999999999998"/>
    <s v="Columbus Blue Jackets"/>
    <n v="0.39600000000000002"/>
    <s v="Playing At:  Columbus Blue Jackets   Home"/>
    <n v="1"/>
    <x v="3"/>
    <n v="3"/>
    <n v="4"/>
    <n v="4"/>
    <n v="1"/>
    <n v="1"/>
    <n v="3"/>
  </r>
  <r>
    <x v="4"/>
    <d v="2023-12-23T00:00:00"/>
    <s v="Tampa Bay Lightning"/>
    <n v="0.58199999999999996"/>
    <s v="Washington Capitals"/>
    <n v="0.41799999999999998"/>
    <s v="Playing At:  Washington Capitals   Home"/>
    <n v="1"/>
    <x v="4"/>
    <n v="3"/>
    <n v="4"/>
    <n v="2"/>
    <n v="1"/>
    <n v="1"/>
    <n v="3"/>
  </r>
  <r>
    <x v="4"/>
    <d v="2023-12-23T00:00:00"/>
    <s v="Pittsburgh Penguins"/>
    <n v="0.57799999999999996"/>
    <s v="Ottawa Senators"/>
    <n v="0.42199999999999999"/>
    <s v="Playing At:  Ottawa Senators   Home"/>
    <n v="0"/>
    <x v="4"/>
    <n v="4"/>
    <n v="3"/>
    <n v="4"/>
    <n v="5"/>
    <n v="0"/>
    <n v="2"/>
  </r>
  <r>
    <x v="4"/>
    <d v="2023-12-23T00:00:00"/>
    <s v="Nashville Predators"/>
    <n v="0.56999999999999995"/>
    <s v="Dallas Stars"/>
    <n v="0.43"/>
    <s v="Playing At:  Nashville Predators   Home"/>
    <n v="0"/>
    <x v="4"/>
    <n v="3"/>
    <n v="3"/>
    <n v="2"/>
    <n v="3"/>
    <n v="1"/>
    <n v="0"/>
  </r>
  <r>
    <x v="4"/>
    <d v="2023-12-23T00:00:00"/>
    <s v="Detroit Red Wings"/>
    <n v="0.56200000000000006"/>
    <s v="New Jersey Devils"/>
    <n v="0.438"/>
    <s v="Playing At:  New Jersey Devils   Home"/>
    <n v="0"/>
    <x v="4"/>
    <n v="3"/>
    <n v="4"/>
    <n v="2"/>
    <n v="3"/>
    <n v="1"/>
    <n v="1"/>
  </r>
  <r>
    <x v="4"/>
    <d v="2023-12-27T00:00:00"/>
    <s v="Winnipeg Jets"/>
    <n v="0.79600000000000004"/>
    <s v="Chicago Blackhawks"/>
    <n v="0.20399999999999999"/>
    <s v="Playing At:  Chicago Blackhawks   Home"/>
    <n v="0"/>
    <x v="2"/>
    <n v="2"/>
    <n v="4"/>
    <n v="1"/>
    <n v="2"/>
    <n v="1"/>
    <n v="2"/>
  </r>
  <r>
    <x v="4"/>
    <d v="2023-12-27T00:00:00"/>
    <s v="Vegas Golden Knights"/>
    <n v="0.76600000000000001"/>
    <s v="Anaheim Ducks"/>
    <n v="0.23400000000000001"/>
    <s v="Playing At:  Anaheim Ducks   Home"/>
    <n v="0"/>
    <x v="2"/>
    <n v="2"/>
    <n v="4"/>
    <n v="2"/>
    <n v="5"/>
    <n v="0"/>
    <n v="1"/>
  </r>
  <r>
    <x v="4"/>
    <d v="2023-12-27T00:00:00"/>
    <s v="Minnesota Wild"/>
    <n v="0.75600000000000001"/>
    <s v="Detroit Red Wings"/>
    <n v="0.24399999999999999"/>
    <s v="Playing At:  Minnesota Wild   Home"/>
    <n v="1"/>
    <x v="2"/>
    <n v="3"/>
    <n v="3"/>
    <n v="6"/>
    <n v="3"/>
    <n v="3"/>
    <n v="0"/>
  </r>
  <r>
    <x v="4"/>
    <d v="2023-12-27T00:00:00"/>
    <s v="Los Angeles Kings"/>
    <n v="0.754"/>
    <s v="San Jose Sharks"/>
    <n v="0.246"/>
    <s v="Playing At:  Los Angeles Kings   Home"/>
    <n v="1"/>
    <x v="2"/>
    <n v="4"/>
    <n v="3"/>
    <n v="5"/>
    <n v="1"/>
    <n v="1"/>
    <n v="2"/>
  </r>
  <r>
    <x v="4"/>
    <d v="2023-12-27T00:00:00"/>
    <s v="Tampa Bay Lightning"/>
    <n v="0.71399999999999997"/>
    <s v="Florida Panthers"/>
    <n v="0.28599999999999998"/>
    <s v="Playing At:  Tampa Bay Lightning   Home"/>
    <n v="0"/>
    <x v="2"/>
    <n v="4"/>
    <n v="3"/>
    <n v="2"/>
    <n v="3"/>
    <n v="2"/>
    <n v="0"/>
  </r>
  <r>
    <x v="4"/>
    <d v="2023-12-27T00:00:00"/>
    <s v="New York Rangers"/>
    <n v="0.70199999999999996"/>
    <s v="Washington Capitals"/>
    <n v="0.29799999999999999"/>
    <s v="Playing At:  New York Rangers   Home"/>
    <n v="1"/>
    <x v="2"/>
    <n v="3"/>
    <n v="2"/>
    <n v="5"/>
    <n v="1"/>
    <n v="2"/>
    <n v="1"/>
  </r>
  <r>
    <x v="4"/>
    <d v="2023-12-27T00:00:00"/>
    <s v="Boston Bruins"/>
    <n v="0.68400000000000005"/>
    <s v="Buffalo Sabres"/>
    <n v="0.316"/>
    <s v="Playing At:  Buffalo Sabres   Home"/>
    <n v="1"/>
    <x v="3"/>
    <n v="3"/>
    <n v="4"/>
    <n v="4"/>
    <n v="1"/>
    <n v="1"/>
    <n v="3"/>
  </r>
  <r>
    <x v="4"/>
    <d v="2023-12-27T00:00:00"/>
    <s v="New Jersey Devils"/>
    <n v="0.66600000000000004"/>
    <s v="Columbus Blue Jackets"/>
    <n v="0.33400000000000002"/>
    <s v="Playing At:  New Jersey Devils   Home"/>
    <n v="1"/>
    <x v="3"/>
    <n v="4"/>
    <n v="3"/>
    <n v="4"/>
    <n v="3"/>
    <n v="0"/>
    <n v="0"/>
  </r>
  <r>
    <x v="4"/>
    <d v="2023-12-27T00:00:00"/>
    <s v="Toronto Maple Leafs"/>
    <n v="0.66200000000000003"/>
    <s v="Ottawa Senators"/>
    <n v="0.33800000000000002"/>
    <s v="Playing At:  Toronto Maple Leafs   Home"/>
    <n v="0"/>
    <x v="3"/>
    <n v="3"/>
    <n v="3"/>
    <n v="2"/>
    <n v="4"/>
    <n v="1"/>
    <n v="1"/>
  </r>
  <r>
    <x v="4"/>
    <d v="2023-12-27T00:00:00"/>
    <s v="Colorado Avalanche"/>
    <n v="0.64400000000000002"/>
    <s v="Arizona Coyotes"/>
    <n v="0.35599999999999998"/>
    <s v="Playing At:  Arizona Coyotes   Home"/>
    <n v="0"/>
    <x v="3"/>
    <n v="3"/>
    <n v="3"/>
    <n v="4"/>
    <n v="5"/>
    <n v="1"/>
    <n v="2"/>
  </r>
  <r>
    <x v="4"/>
    <d v="2023-12-27T00:00:00"/>
    <s v="New York Islanders"/>
    <n v="0.61"/>
    <s v="Pittsburgh Penguins"/>
    <n v="0.39"/>
    <s v="Playing At:  New York Islanders   Home"/>
    <n v="0"/>
    <x v="3"/>
    <n v="3"/>
    <n v="2"/>
    <n v="0"/>
    <n v="7"/>
    <n v="3"/>
    <n v="5"/>
  </r>
  <r>
    <x v="4"/>
    <d v="2023-12-27T00:00:00"/>
    <s v="Calgary Flames"/>
    <n v="0.57599999999999996"/>
    <s v="Seattle Kraken"/>
    <n v="0.42399999999999999"/>
    <s v="Playing At:  Calgary Flames   Home"/>
    <n v="0"/>
    <x v="4"/>
    <n v="4"/>
    <n v="2"/>
    <n v="1"/>
    <n v="2"/>
    <n v="3"/>
    <n v="0"/>
  </r>
  <r>
    <x v="4"/>
    <d v="2023-12-27T00:00:00"/>
    <s v="Dallas Stars"/>
    <n v="0.52800000000000002"/>
    <s v="St. Louis Blues"/>
    <n v="0.47199999999999998"/>
    <s v="Playing At:  St. Louis Blues   Home"/>
    <n v="0"/>
    <x v="4"/>
    <n v="3"/>
    <n v="4"/>
    <n v="1"/>
    <n v="2"/>
    <n v="2"/>
    <n v="2"/>
  </r>
  <r>
    <x v="4"/>
    <d v="2023-12-27T00:00:00"/>
    <s v="Carolina Hurricanes"/>
    <n v="0.52"/>
    <s v="Nashville Predators"/>
    <n v="0.48"/>
    <s v="Playing At:  Nashville Predators   Home"/>
    <n v="1"/>
    <x v="4"/>
    <n v="2"/>
    <n v="3"/>
    <n v="5"/>
    <n v="2"/>
    <n v="3"/>
    <n v="1"/>
  </r>
  <r>
    <x v="4"/>
    <d v="2023-12-28T00:00:00"/>
    <s v="Edmonton Oilers"/>
    <n v="0.85799999999999998"/>
    <s v="San Jose Sharks"/>
    <n v="0.14199999999999999"/>
    <s v="Playing At:  San Jose Sharks   Home"/>
    <n v="1"/>
    <x v="5"/>
    <m/>
    <m/>
    <m/>
    <m/>
    <m/>
    <m/>
  </r>
  <r>
    <x v="4"/>
    <d v="2023-12-28T00:00:00"/>
    <s v="Carolina Hurricanes"/>
    <n v="0.72399999999999998"/>
    <s v="Montreal Canadiens"/>
    <n v="0.27600000000000002"/>
    <s v="Playing At:  Carolina Hurricanes   Home"/>
    <n v="1"/>
    <x v="2"/>
    <m/>
    <m/>
    <m/>
    <m/>
    <m/>
    <m/>
  </r>
  <r>
    <x v="4"/>
    <d v="2023-12-28T00:00:00"/>
    <s v="Vancouver Canucks"/>
    <n v="0.68600000000000005"/>
    <s v="Philadelphia Flyers"/>
    <n v="0.314"/>
    <s v="Playing At:  Vancouver Canucks   Home"/>
    <n v="0"/>
    <x v="3"/>
    <m/>
    <m/>
    <m/>
    <m/>
    <m/>
    <m/>
  </r>
  <r>
    <x v="4"/>
    <d v="2023-12-28T00:00:00"/>
    <s v="Vegas Golden Knights"/>
    <n v="0.54"/>
    <s v="Los Angeles Kings"/>
    <n v="0.46"/>
    <s v="Playing At:  Vegas Golden Knights   Home"/>
    <n v="1"/>
    <x v="4"/>
    <m/>
    <m/>
    <m/>
    <m/>
    <m/>
    <m/>
  </r>
  <r>
    <x v="4"/>
    <d v="2023-12-29T00:00:00"/>
    <s v="Dallas Stars"/>
    <n v="0.78200000000000003"/>
    <s v="Chicago Blackhawks"/>
    <n v="0.218"/>
    <s v="Playing At:  Dallas Stars   Home"/>
    <m/>
    <x v="2"/>
    <m/>
    <m/>
    <m/>
    <m/>
    <m/>
    <m/>
  </r>
  <r>
    <x v="4"/>
    <d v="2023-12-29T00:00:00"/>
    <s v="Toronto Maple Leafs"/>
    <n v="0.64200000000000002"/>
    <s v="Columbus Blue Jackets"/>
    <n v="0.35799999999999998"/>
    <s v="Playing At:  Columbus Blue Jackets   Home"/>
    <m/>
    <x v="3"/>
    <m/>
    <m/>
    <m/>
    <m/>
    <m/>
    <m/>
  </r>
  <r>
    <x v="4"/>
    <d v="2023-12-29T00:00:00"/>
    <s v="Arizona Coyotes"/>
    <n v="0.624"/>
    <s v="Anaheim Ducks"/>
    <n v="0.376"/>
    <s v="Playing At:  Anaheim Ducks   Home"/>
    <m/>
    <x v="3"/>
    <m/>
    <m/>
    <m/>
    <m/>
    <m/>
    <m/>
  </r>
  <r>
    <x v="4"/>
    <d v="2023-12-29T00:00:00"/>
    <s v="Seattle Kraken"/>
    <n v="0.57799999999999996"/>
    <s v="Philadelphia Flyers"/>
    <n v="0.42199999999999999"/>
    <s v="Playing At:  Seattle Kraken   Home"/>
    <m/>
    <x v="4"/>
    <m/>
    <m/>
    <m/>
    <m/>
    <m/>
    <m/>
  </r>
  <r>
    <x v="4"/>
    <d v="2023-12-29T00:00:00"/>
    <s v="New Jersey Devils"/>
    <n v="0.55200000000000005"/>
    <s v="Ottawa Senators"/>
    <n v="0.44800000000000001"/>
    <s v="Playing At:  Ottawa Senators   Home"/>
    <m/>
    <x v="4"/>
    <m/>
    <m/>
    <m/>
    <m/>
    <m/>
    <m/>
  </r>
  <r>
    <x v="4"/>
    <d v="2023-12-29T00:00:00"/>
    <s v="St. Louis Blues"/>
    <n v="0.53200000000000003"/>
    <s v="Colorado Avalanche"/>
    <n v="0.46800000000000003"/>
    <s v="Playing At:  St. Louis Blues   Home"/>
    <m/>
    <x v="4"/>
    <m/>
    <m/>
    <m/>
    <m/>
    <m/>
    <m/>
  </r>
  <r>
    <x v="4"/>
    <d v="2023-12-29T00:00:00"/>
    <s v="New York Islanders"/>
    <n v="0.53"/>
    <s v="Washington Capitals"/>
    <n v="0.47"/>
    <s v="Playing At:  New York Islanders   Home"/>
    <m/>
    <x v="4"/>
    <m/>
    <m/>
    <m/>
    <m/>
    <m/>
    <m/>
  </r>
  <r>
    <x v="4"/>
    <d v="2023-12-29T00:00:00"/>
    <s v="Nashville Predators"/>
    <n v="0.52600000000000002"/>
    <s v="Detroit Red Wings"/>
    <n v="0.47399999999999998"/>
    <s v="Playing At:  Detroit Red Wings   Home"/>
    <m/>
    <x v="4"/>
    <m/>
    <m/>
    <m/>
    <m/>
    <m/>
    <m/>
  </r>
  <r>
    <x v="4"/>
    <d v="2023-12-29T00:00:00"/>
    <s v="Florida Panthers"/>
    <n v="0.50800000000000001"/>
    <s v="New York Rangers"/>
    <n v="0.49199999999999999"/>
    <s v="Playing At:  Florida Panthers   Home"/>
    <m/>
    <x v="4"/>
    <m/>
    <m/>
    <m/>
    <m/>
    <m/>
    <m/>
  </r>
  <r>
    <x v="5"/>
    <m/>
    <m/>
    <m/>
    <m/>
    <m/>
    <m/>
    <m/>
    <x v="6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AF6306-A9F5-4ADE-8E79-1FFC11D51B23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:C24" firstHeaderRow="0" firstDataRow="1" firstDataCol="1"/>
  <pivotFields count="15">
    <pivotField numFmtId="14" showAll="0"/>
    <pivotField showAll="0"/>
    <pivotField showAll="0"/>
    <pivotField numFmtId="10" showAll="0"/>
    <pivotField showAll="0"/>
    <pivotField showAll="0"/>
    <pivotField numFmtId="10" showAll="0"/>
    <pivotField showAll="0"/>
    <pivotField showAll="0"/>
    <pivotField axis="axisRow" showAll="0" sortType="descending">
      <items count="7">
        <item x="5"/>
        <item x="0"/>
        <item x="1"/>
        <item x="2"/>
        <item x="3"/>
        <item x="4"/>
        <item t="default"/>
      </items>
    </pivotField>
    <pivotField showAll="0"/>
    <pivotField showAll="0"/>
    <pivotField dataField="1" showAll="0"/>
    <pivotField dataField="1" showAll="0"/>
    <pivotField dragToRow="0" dragToCol="0" dragToPage="0" showAll="0" defaultSubtotal="0"/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GF ABS Error" fld="12" subtotal="average" baseField="9" baseItem="0" numFmtId="2"/>
    <dataField name="Average of GA ABS Error" fld="13" subtotal="average" baseField="9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87AC2C-F765-45B0-A26D-AAA33F3641F7}" name="PivotTable1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 rowPageCount="1" colPageCount="1"/>
  <pivotFields count="16">
    <pivotField axis="axisPage" multipleItemSelectionAllowed="1"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8">
        <item h="1" x="6"/>
        <item x="0"/>
        <item h="1" x="5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8"/>
  </rowFields>
  <rowItems count="6">
    <i>
      <x v="1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H20" sqref="H20"/>
    </sheetView>
  </sheetViews>
  <sheetFormatPr defaultRowHeight="15" x14ac:dyDescent="0.25"/>
  <cols>
    <col min="1" max="1" width="13.140625" bestFit="1" customWidth="1"/>
    <col min="2" max="2" width="15.85546875" bestFit="1" customWidth="1"/>
    <col min="3" max="3" width="13.5703125" bestFit="1" customWidth="1"/>
    <col min="4" max="4" width="15.28515625" bestFit="1" customWidth="1"/>
    <col min="6" max="6" width="13.140625" bestFit="1" customWidth="1"/>
  </cols>
  <sheetData>
    <row r="1" spans="1:6" x14ac:dyDescent="0.25">
      <c r="A1" s="3" t="s">
        <v>94</v>
      </c>
      <c r="B1" t="s">
        <v>100</v>
      </c>
    </row>
    <row r="3" spans="1:6" x14ac:dyDescent="0.25">
      <c r="A3" s="3" t="s">
        <v>56</v>
      </c>
      <c r="B3" t="s">
        <v>58</v>
      </c>
      <c r="C3" t="s">
        <v>59</v>
      </c>
      <c r="D3" t="s">
        <v>60</v>
      </c>
      <c r="F3" t="s">
        <v>75</v>
      </c>
    </row>
    <row r="4" spans="1:6" x14ac:dyDescent="0.25">
      <c r="A4" s="4" t="s">
        <v>66</v>
      </c>
      <c r="B4" s="8">
        <v>3</v>
      </c>
      <c r="C4" s="8">
        <v>2</v>
      </c>
      <c r="D4" s="7">
        <f>C4/B4</f>
        <v>0.66666666666666663</v>
      </c>
      <c r="F4">
        <f>SUM(B4:B6)</f>
        <v>47</v>
      </c>
    </row>
    <row r="5" spans="1:6" x14ac:dyDescent="0.25">
      <c r="A5" s="4" t="s">
        <v>52</v>
      </c>
      <c r="B5" s="8">
        <v>8</v>
      </c>
      <c r="C5" s="8">
        <v>6</v>
      </c>
      <c r="D5" s="7">
        <f t="shared" ref="D5:D9" si="0">C5/B5</f>
        <v>0.75</v>
      </c>
      <c r="F5">
        <f>SUM(C4:C6)</f>
        <v>32</v>
      </c>
    </row>
    <row r="6" spans="1:6" x14ac:dyDescent="0.25">
      <c r="A6" s="4" t="s">
        <v>53</v>
      </c>
      <c r="B6" s="8">
        <v>36</v>
      </c>
      <c r="C6" s="8">
        <v>24</v>
      </c>
      <c r="D6" s="7">
        <f t="shared" si="0"/>
        <v>0.66666666666666663</v>
      </c>
      <c r="F6" s="7">
        <f>F5/F4</f>
        <v>0.68085106382978722</v>
      </c>
    </row>
    <row r="7" spans="1:6" x14ac:dyDescent="0.25">
      <c r="A7" s="4" t="s">
        <v>54</v>
      </c>
      <c r="B7" s="8">
        <v>49</v>
      </c>
      <c r="C7" s="8">
        <v>26</v>
      </c>
      <c r="D7" s="7">
        <f t="shared" si="0"/>
        <v>0.53061224489795922</v>
      </c>
      <c r="F7" t="s">
        <v>76</v>
      </c>
    </row>
    <row r="8" spans="1:6" x14ac:dyDescent="0.25">
      <c r="A8" s="4" t="s">
        <v>55</v>
      </c>
      <c r="B8" s="8">
        <v>50</v>
      </c>
      <c r="C8" s="8">
        <v>23</v>
      </c>
      <c r="D8" s="7">
        <f t="shared" si="0"/>
        <v>0.46</v>
      </c>
      <c r="F8">
        <f>SUM(B7:B8)</f>
        <v>99</v>
      </c>
    </row>
    <row r="9" spans="1:6" x14ac:dyDescent="0.25">
      <c r="A9" s="4" t="s">
        <v>57</v>
      </c>
      <c r="B9" s="8">
        <v>146</v>
      </c>
      <c r="C9" s="8">
        <v>81</v>
      </c>
      <c r="D9" s="7">
        <f t="shared" si="0"/>
        <v>0.5547945205479452</v>
      </c>
      <c r="F9">
        <f>SUM(C7:C8)</f>
        <v>49</v>
      </c>
    </row>
    <row r="10" spans="1:6" x14ac:dyDescent="0.25">
      <c r="D10" s="5"/>
      <c r="F10" s="7">
        <f>F9/F8</f>
        <v>0.49494949494949497</v>
      </c>
    </row>
    <row r="17" spans="1:3" x14ac:dyDescent="0.25">
      <c r="A17" s="3" t="s">
        <v>56</v>
      </c>
      <c r="B17" t="s">
        <v>88</v>
      </c>
      <c r="C17" t="s">
        <v>89</v>
      </c>
    </row>
    <row r="18" spans="1:3" x14ac:dyDescent="0.25">
      <c r="A18" s="4" t="s">
        <v>92</v>
      </c>
      <c r="B18" s="6"/>
      <c r="C18" s="6"/>
    </row>
    <row r="19" spans="1:3" x14ac:dyDescent="0.25">
      <c r="A19" s="4" t="s">
        <v>66</v>
      </c>
      <c r="B19" s="6"/>
      <c r="C19" s="6"/>
    </row>
    <row r="20" spans="1:3" x14ac:dyDescent="0.25">
      <c r="A20" s="4" t="s">
        <v>52</v>
      </c>
      <c r="B20" s="6">
        <v>0.66666666666666663</v>
      </c>
      <c r="C20" s="6">
        <v>1.6666666666666667</v>
      </c>
    </row>
    <row r="21" spans="1:3" x14ac:dyDescent="0.25">
      <c r="A21" s="4" t="s">
        <v>53</v>
      </c>
      <c r="B21" s="6">
        <v>1.5294117647058822</v>
      </c>
      <c r="C21" s="6">
        <v>1.411764705882353</v>
      </c>
    </row>
    <row r="22" spans="1:3" x14ac:dyDescent="0.25">
      <c r="A22" s="4" t="s">
        <v>54</v>
      </c>
      <c r="B22" s="6">
        <v>0.95833333333333337</v>
      </c>
      <c r="C22" s="6">
        <v>1.5</v>
      </c>
    </row>
    <row r="23" spans="1:3" x14ac:dyDescent="0.25">
      <c r="A23" s="4" t="s">
        <v>55</v>
      </c>
      <c r="B23" s="6">
        <v>1.4210526315789473</v>
      </c>
      <c r="C23" s="6">
        <v>1.5263157894736843</v>
      </c>
    </row>
    <row r="24" spans="1:3" x14ac:dyDescent="0.25">
      <c r="A24" s="4" t="s">
        <v>57</v>
      </c>
      <c r="B24" s="6">
        <v>1.2380952380952381</v>
      </c>
      <c r="C24" s="6">
        <v>1.4920634920634921</v>
      </c>
    </row>
  </sheetData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8"/>
  <sheetViews>
    <sheetView tabSelected="1" topLeftCell="A80" zoomScale="80" zoomScaleNormal="80" workbookViewId="0">
      <selection activeCell="F122" sqref="F122"/>
    </sheetView>
  </sheetViews>
  <sheetFormatPr defaultRowHeight="15" x14ac:dyDescent="0.25"/>
  <cols>
    <col min="1" max="1" width="13" bestFit="1" customWidth="1"/>
    <col min="2" max="2" width="11.5703125" bestFit="1" customWidth="1"/>
    <col min="3" max="3" width="22.85546875" bestFit="1" customWidth="1"/>
    <col min="4" max="4" width="18" bestFit="1" customWidth="1"/>
    <col min="5" max="5" width="21.42578125" bestFit="1" customWidth="1"/>
    <col min="6" max="6" width="16" bestFit="1" customWidth="1"/>
    <col min="7" max="7" width="43" bestFit="1" customWidth="1"/>
    <col min="8" max="8" width="6.7109375" bestFit="1" customWidth="1"/>
    <col min="9" max="9" width="8.85546875" bestFit="1" customWidth="1"/>
    <col min="10" max="10" width="20.42578125" customWidth="1"/>
    <col min="11" max="11" width="21.42578125" customWidth="1"/>
    <col min="12" max="12" width="9.28515625" bestFit="1" customWidth="1"/>
    <col min="13" max="13" width="9.5703125" bestFit="1" customWidth="1"/>
    <col min="14" max="14" width="11.85546875" bestFit="1" customWidth="1"/>
    <col min="15" max="15" width="12.140625" bestFit="1" customWidth="1"/>
  </cols>
  <sheetData>
    <row r="1" spans="1:15" x14ac:dyDescent="0.25">
      <c r="A1" t="s">
        <v>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50</v>
      </c>
      <c r="I1" t="s">
        <v>51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</row>
    <row r="2" spans="1:15" x14ac:dyDescent="0.25">
      <c r="A2" t="s">
        <v>95</v>
      </c>
      <c r="B2" s="1">
        <v>45269</v>
      </c>
      <c r="C2" t="s">
        <v>6</v>
      </c>
      <c r="D2" s="2">
        <v>0.876</v>
      </c>
      <c r="E2" t="s">
        <v>7</v>
      </c>
      <c r="F2" s="2">
        <v>0.124</v>
      </c>
      <c r="G2" t="s">
        <v>8</v>
      </c>
      <c r="H2">
        <v>1</v>
      </c>
      <c r="I2" t="s">
        <v>66</v>
      </c>
    </row>
    <row r="3" spans="1:15" x14ac:dyDescent="0.25">
      <c r="A3" t="s">
        <v>95</v>
      </c>
      <c r="B3" s="1">
        <v>45269</v>
      </c>
      <c r="C3" t="s">
        <v>9</v>
      </c>
      <c r="D3" s="2">
        <v>0.85</v>
      </c>
      <c r="E3" t="s">
        <v>10</v>
      </c>
      <c r="F3" s="2">
        <v>0.15</v>
      </c>
      <c r="G3" t="s">
        <v>11</v>
      </c>
      <c r="H3">
        <v>0</v>
      </c>
      <c r="I3" t="s">
        <v>66</v>
      </c>
    </row>
    <row r="4" spans="1:15" x14ac:dyDescent="0.25">
      <c r="A4" t="s">
        <v>95</v>
      </c>
      <c r="B4" s="1">
        <v>45269</v>
      </c>
      <c r="C4" t="s">
        <v>15</v>
      </c>
      <c r="D4" s="2">
        <v>0.81</v>
      </c>
      <c r="E4" t="s">
        <v>16</v>
      </c>
      <c r="F4" s="2">
        <v>0.19</v>
      </c>
      <c r="G4" t="s">
        <v>17</v>
      </c>
      <c r="H4">
        <v>0</v>
      </c>
      <c r="I4" t="s">
        <v>52</v>
      </c>
    </row>
    <row r="5" spans="1:15" x14ac:dyDescent="0.25">
      <c r="A5" t="s">
        <v>95</v>
      </c>
      <c r="B5" s="1">
        <v>45269</v>
      </c>
      <c r="C5" t="s">
        <v>21</v>
      </c>
      <c r="D5" s="2">
        <v>0.79800000000000004</v>
      </c>
      <c r="E5" t="s">
        <v>22</v>
      </c>
      <c r="F5" s="2">
        <v>0.20200000000000001</v>
      </c>
      <c r="G5" t="s">
        <v>23</v>
      </c>
      <c r="H5">
        <v>1</v>
      </c>
      <c r="I5" t="s">
        <v>53</v>
      </c>
    </row>
    <row r="6" spans="1:15" x14ac:dyDescent="0.25">
      <c r="A6" t="s">
        <v>95</v>
      </c>
      <c r="B6" s="1">
        <v>45269</v>
      </c>
      <c r="C6" t="s">
        <v>24</v>
      </c>
      <c r="D6" s="2">
        <v>0.77800000000000002</v>
      </c>
      <c r="E6" t="s">
        <v>25</v>
      </c>
      <c r="F6" s="2">
        <v>0.222</v>
      </c>
      <c r="G6" t="s">
        <v>26</v>
      </c>
      <c r="H6">
        <v>1</v>
      </c>
      <c r="I6" t="s">
        <v>53</v>
      </c>
    </row>
    <row r="7" spans="1:15" x14ac:dyDescent="0.25">
      <c r="A7" t="s">
        <v>95</v>
      </c>
      <c r="B7" s="1">
        <v>45269</v>
      </c>
      <c r="C7" t="s">
        <v>27</v>
      </c>
      <c r="D7" s="2">
        <v>0.71199999999999997</v>
      </c>
      <c r="E7" t="s">
        <v>28</v>
      </c>
      <c r="F7" s="2">
        <v>0.28799999999999998</v>
      </c>
      <c r="G7" t="s">
        <v>29</v>
      </c>
      <c r="H7">
        <v>0</v>
      </c>
      <c r="I7" t="s">
        <v>53</v>
      </c>
    </row>
    <row r="8" spans="1:15" x14ac:dyDescent="0.25">
      <c r="A8" t="s">
        <v>95</v>
      </c>
      <c r="B8" s="1">
        <v>45269</v>
      </c>
      <c r="C8" t="s">
        <v>30</v>
      </c>
      <c r="D8" s="2">
        <v>0.69799999999999995</v>
      </c>
      <c r="E8" t="s">
        <v>31</v>
      </c>
      <c r="F8" s="2">
        <v>0.30199999999999999</v>
      </c>
      <c r="G8" t="s">
        <v>32</v>
      </c>
      <c r="H8">
        <v>0</v>
      </c>
      <c r="I8" t="s">
        <v>54</v>
      </c>
    </row>
    <row r="9" spans="1:15" x14ac:dyDescent="0.25">
      <c r="A9" t="s">
        <v>95</v>
      </c>
      <c r="B9" s="1">
        <v>45269</v>
      </c>
      <c r="C9" t="s">
        <v>33</v>
      </c>
      <c r="D9" s="2">
        <v>0.64200000000000002</v>
      </c>
      <c r="E9" t="s">
        <v>13</v>
      </c>
      <c r="F9" s="2">
        <v>0.35799999999999998</v>
      </c>
      <c r="G9" t="s">
        <v>34</v>
      </c>
      <c r="H9">
        <v>0</v>
      </c>
      <c r="I9" t="s">
        <v>54</v>
      </c>
    </row>
    <row r="10" spans="1:15" x14ac:dyDescent="0.25">
      <c r="A10" t="s">
        <v>95</v>
      </c>
      <c r="B10" s="1">
        <v>45269</v>
      </c>
      <c r="C10" t="s">
        <v>38</v>
      </c>
      <c r="D10" s="2">
        <v>0.57999999999999996</v>
      </c>
      <c r="E10" t="s">
        <v>39</v>
      </c>
      <c r="F10" s="2">
        <v>0.42</v>
      </c>
      <c r="G10" t="s">
        <v>40</v>
      </c>
      <c r="H10">
        <v>1</v>
      </c>
      <c r="I10" t="s">
        <v>55</v>
      </c>
    </row>
    <row r="11" spans="1:15" x14ac:dyDescent="0.25">
      <c r="A11" t="s">
        <v>95</v>
      </c>
      <c r="B11" s="1">
        <v>45269</v>
      </c>
      <c r="C11" t="s">
        <v>41</v>
      </c>
      <c r="D11" s="2">
        <v>0.56999999999999995</v>
      </c>
      <c r="E11" t="s">
        <v>42</v>
      </c>
      <c r="F11" s="2">
        <v>0.43</v>
      </c>
      <c r="G11" t="s">
        <v>43</v>
      </c>
      <c r="H11">
        <v>1</v>
      </c>
      <c r="I11" t="s">
        <v>55</v>
      </c>
    </row>
    <row r="12" spans="1:15" x14ac:dyDescent="0.25">
      <c r="A12" t="s">
        <v>95</v>
      </c>
      <c r="B12" s="1">
        <v>45269</v>
      </c>
      <c r="C12" t="s">
        <v>44</v>
      </c>
      <c r="D12" s="2">
        <v>0.53800000000000003</v>
      </c>
      <c r="E12" t="s">
        <v>45</v>
      </c>
      <c r="F12" s="2">
        <v>0.46200000000000002</v>
      </c>
      <c r="G12" t="s">
        <v>46</v>
      </c>
      <c r="H12">
        <v>1</v>
      </c>
      <c r="I12" t="s">
        <v>55</v>
      </c>
    </row>
    <row r="13" spans="1:15" x14ac:dyDescent="0.25">
      <c r="A13" t="s">
        <v>95</v>
      </c>
      <c r="B13" s="1">
        <v>45269</v>
      </c>
      <c r="C13" t="s">
        <v>47</v>
      </c>
      <c r="D13" s="2">
        <v>0.50600000000000001</v>
      </c>
      <c r="E13" t="s">
        <v>48</v>
      </c>
      <c r="F13" s="2">
        <v>0.49399999999999999</v>
      </c>
      <c r="G13" t="s">
        <v>49</v>
      </c>
      <c r="H13">
        <v>1</v>
      </c>
      <c r="I13" t="s">
        <v>55</v>
      </c>
    </row>
    <row r="14" spans="1:15" x14ac:dyDescent="0.25">
      <c r="A14" t="s">
        <v>95</v>
      </c>
      <c r="B14" s="1">
        <v>45270</v>
      </c>
      <c r="C14" t="s">
        <v>31</v>
      </c>
      <c r="D14" s="2">
        <v>0.87</v>
      </c>
      <c r="E14" t="s">
        <v>61</v>
      </c>
      <c r="F14" s="2">
        <v>0.13</v>
      </c>
      <c r="G14" t="s">
        <v>62</v>
      </c>
      <c r="H14">
        <v>1</v>
      </c>
      <c r="I14" t="s">
        <v>66</v>
      </c>
    </row>
    <row r="15" spans="1:15" x14ac:dyDescent="0.25">
      <c r="A15" t="s">
        <v>95</v>
      </c>
      <c r="B15" s="1">
        <v>45270</v>
      </c>
      <c r="C15" t="s">
        <v>12</v>
      </c>
      <c r="D15" s="2">
        <v>0.82199999999999995</v>
      </c>
      <c r="E15" t="s">
        <v>13</v>
      </c>
      <c r="F15" s="2">
        <v>0.17799999999999999</v>
      </c>
      <c r="G15" t="s">
        <v>14</v>
      </c>
      <c r="H15">
        <v>1</v>
      </c>
      <c r="I15" t="s">
        <v>52</v>
      </c>
    </row>
    <row r="16" spans="1:15" x14ac:dyDescent="0.25">
      <c r="A16" t="s">
        <v>95</v>
      </c>
      <c r="B16" s="1">
        <v>45270</v>
      </c>
      <c r="C16" t="s">
        <v>18</v>
      </c>
      <c r="D16" s="2">
        <v>0.80200000000000005</v>
      </c>
      <c r="E16" t="s">
        <v>19</v>
      </c>
      <c r="F16" s="2">
        <v>0.19800000000000001</v>
      </c>
      <c r="G16" t="s">
        <v>20</v>
      </c>
      <c r="H16">
        <v>1</v>
      </c>
      <c r="I16" t="s">
        <v>52</v>
      </c>
    </row>
    <row r="17" spans="1:9" x14ac:dyDescent="0.25">
      <c r="A17" t="s">
        <v>95</v>
      </c>
      <c r="B17" s="1">
        <v>45270</v>
      </c>
      <c r="C17" t="s">
        <v>63</v>
      </c>
      <c r="D17" s="2">
        <v>0.76400000000000001</v>
      </c>
      <c r="E17" t="s">
        <v>25</v>
      </c>
      <c r="F17" s="2">
        <v>0.23599999999999999</v>
      </c>
      <c r="G17" t="s">
        <v>26</v>
      </c>
      <c r="H17">
        <v>1</v>
      </c>
      <c r="I17" t="s">
        <v>53</v>
      </c>
    </row>
    <row r="18" spans="1:9" x14ac:dyDescent="0.25">
      <c r="A18" t="s">
        <v>95</v>
      </c>
      <c r="B18" s="1">
        <v>45270</v>
      </c>
      <c r="C18" t="s">
        <v>22</v>
      </c>
      <c r="D18" s="2">
        <v>0.74399999999999999</v>
      </c>
      <c r="E18" t="s">
        <v>47</v>
      </c>
      <c r="F18" s="2">
        <v>0.25600000000000001</v>
      </c>
      <c r="G18" t="s">
        <v>64</v>
      </c>
      <c r="H18">
        <v>1</v>
      </c>
      <c r="I18" t="s">
        <v>53</v>
      </c>
    </row>
    <row r="19" spans="1:9" x14ac:dyDescent="0.25">
      <c r="A19" t="s">
        <v>95</v>
      </c>
      <c r="B19" s="1">
        <v>45270</v>
      </c>
      <c r="C19" t="s">
        <v>28</v>
      </c>
      <c r="D19" s="2">
        <v>0.70199999999999996</v>
      </c>
      <c r="E19" t="s">
        <v>16</v>
      </c>
      <c r="F19" s="2">
        <v>0.29799999999999999</v>
      </c>
      <c r="G19" t="s">
        <v>17</v>
      </c>
      <c r="H19">
        <v>1</v>
      </c>
      <c r="I19" t="s">
        <v>53</v>
      </c>
    </row>
    <row r="20" spans="1:9" x14ac:dyDescent="0.25">
      <c r="A20" t="s">
        <v>95</v>
      </c>
      <c r="B20" s="1">
        <v>45270</v>
      </c>
      <c r="C20" t="s">
        <v>27</v>
      </c>
      <c r="D20" s="2">
        <v>0.69</v>
      </c>
      <c r="E20" t="s">
        <v>42</v>
      </c>
      <c r="F20" s="2">
        <v>0.31</v>
      </c>
      <c r="G20" t="s">
        <v>65</v>
      </c>
      <c r="H20">
        <v>1</v>
      </c>
      <c r="I20" t="s">
        <v>54</v>
      </c>
    </row>
    <row r="21" spans="1:9" x14ac:dyDescent="0.25">
      <c r="A21" t="s">
        <v>95</v>
      </c>
      <c r="B21" s="1">
        <v>45270</v>
      </c>
      <c r="C21" t="s">
        <v>35</v>
      </c>
      <c r="D21" s="2">
        <v>0.60199999999999998</v>
      </c>
      <c r="E21" t="s">
        <v>36</v>
      </c>
      <c r="F21" s="2">
        <v>0.39800000000000002</v>
      </c>
      <c r="G21" t="s">
        <v>37</v>
      </c>
      <c r="H21">
        <v>1</v>
      </c>
      <c r="I21" t="s">
        <v>54</v>
      </c>
    </row>
    <row r="22" spans="1:9" x14ac:dyDescent="0.25">
      <c r="A22" t="s">
        <v>95</v>
      </c>
      <c r="B22" s="1">
        <v>45271</v>
      </c>
      <c r="C22" t="s">
        <v>9</v>
      </c>
      <c r="D22" s="2">
        <v>0.68799999999999994</v>
      </c>
      <c r="E22" t="s">
        <v>33</v>
      </c>
      <c r="F22" s="2">
        <v>0.312</v>
      </c>
      <c r="G22" t="s">
        <v>11</v>
      </c>
      <c r="H22">
        <v>1</v>
      </c>
      <c r="I22" t="str" cm="1">
        <f t="array" ref="I22">_xlfn.IFS(D22 &gt;= 0.85, "85  &lt;", AND(D22 &gt;=0.8, D22 &lt; 0.85), "80-85", AND(D22 &gt;= 0.7, D22 &lt; 0.8), "70-80", AND(D22 &gt;= 0.6, D22 &lt; 0.7),  "60-70", AND(D22 &gt;= 0.5, D22 &lt; 0.6), "50-60")</f>
        <v>60-70</v>
      </c>
    </row>
    <row r="23" spans="1:9" x14ac:dyDescent="0.25">
      <c r="A23" t="s">
        <v>95</v>
      </c>
      <c r="B23" s="1">
        <v>45271</v>
      </c>
      <c r="C23" t="s">
        <v>30</v>
      </c>
      <c r="D23" s="2">
        <v>0.622</v>
      </c>
      <c r="E23" t="s">
        <v>39</v>
      </c>
      <c r="F23" s="2">
        <v>0.378</v>
      </c>
      <c r="G23" t="s">
        <v>32</v>
      </c>
      <c r="H23">
        <v>1</v>
      </c>
      <c r="I23" t="str" cm="1">
        <f t="array" ref="I23">_xlfn.IFS(D23 &gt;= 0.85, "85  &lt;", AND(D23 &gt;=0.8, D23 &lt; 0.85), "80-85", AND(D23 &gt;= 0.7, D23 &lt; 0.8), "70-80", AND(D23 &gt;= 0.6, D23 &lt; 0.7),  "60-70", AND(D23 &gt;= 0.5, D23 &lt; 0.6), "50-60")</f>
        <v>60-70</v>
      </c>
    </row>
    <row r="24" spans="1:9" x14ac:dyDescent="0.25">
      <c r="A24" t="s">
        <v>95</v>
      </c>
      <c r="B24" s="1">
        <v>45271</v>
      </c>
      <c r="C24" t="s">
        <v>48</v>
      </c>
      <c r="D24" s="2">
        <v>0.52200000000000002</v>
      </c>
      <c r="E24" t="s">
        <v>7</v>
      </c>
      <c r="F24" s="2">
        <v>0.47799999999999998</v>
      </c>
      <c r="G24" t="s">
        <v>49</v>
      </c>
      <c r="H24">
        <v>1</v>
      </c>
      <c r="I24" t="str" cm="1">
        <f t="array" ref="I24">_xlfn.IFS(D24 &gt;= 0.85, "85  &lt;", AND(D24 &gt;=0.8, D24 &lt; 0.85), "80-85", AND(D24 &gt;= 0.7, D24 &lt; 0.8), "70-80", AND(D24 &gt;= 0.6, D24 &lt; 0.7),  "60-70", AND(D24 &gt;= 0.5, D24 &lt; 0.6), "50-60")</f>
        <v>50-60</v>
      </c>
    </row>
    <row r="25" spans="1:9" x14ac:dyDescent="0.25">
      <c r="A25" t="s">
        <v>95</v>
      </c>
      <c r="B25" s="1">
        <v>45271</v>
      </c>
      <c r="C25" t="s">
        <v>21</v>
      </c>
      <c r="D25" s="2">
        <v>0.502</v>
      </c>
      <c r="E25" t="s">
        <v>41</v>
      </c>
      <c r="F25" s="2">
        <v>0.498</v>
      </c>
      <c r="G25" t="s">
        <v>43</v>
      </c>
      <c r="H25">
        <v>0</v>
      </c>
      <c r="I25" t="str" cm="1">
        <f t="array" ref="I25">_xlfn.IFS(D25 &gt;= 0.85, "85  &lt;", AND(D25 &gt;=0.8, D25 &lt; 0.85), "80-85", AND(D25 &gt;= 0.7, D25 &lt; 0.8), "70-80", AND(D25 &gt;= 0.6, D25 &lt; 0.7),  "60-70", AND(D25 &gt;= 0.5, D25 &lt; 0.6), "50-60")</f>
        <v>50-60</v>
      </c>
    </row>
    <row r="26" spans="1:9" x14ac:dyDescent="0.25">
      <c r="A26" t="s">
        <v>96</v>
      </c>
      <c r="B26" s="1">
        <v>45272</v>
      </c>
      <c r="C26" t="s">
        <v>12</v>
      </c>
      <c r="D26" s="2">
        <v>0.82399999999999995</v>
      </c>
      <c r="E26" t="s">
        <v>16</v>
      </c>
      <c r="F26" s="2">
        <v>0.17599999999999999</v>
      </c>
      <c r="G26" t="s">
        <v>14</v>
      </c>
      <c r="H26">
        <v>1</v>
      </c>
      <c r="I26" t="str" cm="1">
        <f t="array" ref="I26">_xlfn.IFS(D26 &gt;= 0.85, "85  &lt;", AND(D26 &gt;=0.8, D26 &lt; 0.85), "80-85", AND(D26 &gt;= 0.7, D26 &lt; 0.8), "70-80", AND(D26 &gt;= 0.6, D26 &lt; 0.7),  "60-70", AND(D26 &gt;= 0.5, D26 &lt; 0.6), "50-60")</f>
        <v>80-85</v>
      </c>
    </row>
    <row r="27" spans="1:9" x14ac:dyDescent="0.25">
      <c r="A27" t="s">
        <v>96</v>
      </c>
      <c r="B27" s="1">
        <v>45272</v>
      </c>
      <c r="C27" t="s">
        <v>18</v>
      </c>
      <c r="D27" s="2">
        <v>0.77800000000000002</v>
      </c>
      <c r="E27" t="s">
        <v>61</v>
      </c>
      <c r="F27" s="2">
        <v>0.222</v>
      </c>
      <c r="G27" t="s">
        <v>67</v>
      </c>
      <c r="H27">
        <v>0</v>
      </c>
      <c r="I27" t="str" cm="1">
        <f t="array" ref="I27">_xlfn.IFS(D27 &gt;= 0.85, "85  &lt;", AND(D27 &gt;=0.8, D27 &lt; 0.85), "80-85", AND(D27 &gt;= 0.7, D27 &lt; 0.8), "70-80", AND(D27 &gt;= 0.6, D27 &lt; 0.7),  "60-70", AND(D27 &gt;= 0.5, D27 &lt; 0.6), "50-60")</f>
        <v>70-80</v>
      </c>
    </row>
    <row r="28" spans="1:9" x14ac:dyDescent="0.25">
      <c r="A28" t="s">
        <v>96</v>
      </c>
      <c r="B28" s="1">
        <v>45272</v>
      </c>
      <c r="C28" t="s">
        <v>31</v>
      </c>
      <c r="D28" s="2">
        <v>0.69199999999999995</v>
      </c>
      <c r="E28" t="s">
        <v>33</v>
      </c>
      <c r="F28" s="2">
        <v>0.308</v>
      </c>
      <c r="G28" t="s">
        <v>62</v>
      </c>
      <c r="H28">
        <v>1</v>
      </c>
      <c r="I28" t="str" cm="1">
        <f t="array" ref="I28">_xlfn.IFS(D28 &gt;= 0.85, "85  &lt;", AND(D28 &gt;=0.8, D28 &lt; 0.85), "80-85", AND(D28 &gt;= 0.7, D28 &lt; 0.8), "70-80", AND(D28 &gt;= 0.6, D28 &lt; 0.7),  "60-70", AND(D28 &gt;= 0.5, D28 &lt; 0.6), "50-60")</f>
        <v>60-70</v>
      </c>
    </row>
    <row r="29" spans="1:9" x14ac:dyDescent="0.25">
      <c r="A29" t="s">
        <v>96</v>
      </c>
      <c r="B29" s="1">
        <v>45272</v>
      </c>
      <c r="C29" t="s">
        <v>35</v>
      </c>
      <c r="D29" s="2">
        <v>0.68200000000000005</v>
      </c>
      <c r="E29" t="s">
        <v>25</v>
      </c>
      <c r="F29" s="2">
        <v>0.318</v>
      </c>
      <c r="G29" t="s">
        <v>26</v>
      </c>
      <c r="H29">
        <v>0</v>
      </c>
      <c r="I29" t="str" cm="1">
        <f t="array" ref="I29">_xlfn.IFS(D29 &gt;= 0.85, "85  &lt;", AND(D29 &gt;=0.8, D29 &lt; 0.85), "80-85", AND(D29 &gt;= 0.7, D29 &lt; 0.8), "70-80", AND(D29 &gt;= 0.6, D29 &lt; 0.7),  "60-70", AND(D29 &gt;= 0.5, D29 &lt; 0.6), "50-60")</f>
        <v>60-70</v>
      </c>
    </row>
    <row r="30" spans="1:9" x14ac:dyDescent="0.25">
      <c r="A30" t="s">
        <v>96</v>
      </c>
      <c r="B30" s="1">
        <v>45272</v>
      </c>
      <c r="C30" t="s">
        <v>22</v>
      </c>
      <c r="D30" s="2">
        <v>0.68</v>
      </c>
      <c r="E30" t="s">
        <v>10</v>
      </c>
      <c r="F30" s="2">
        <v>0.32</v>
      </c>
      <c r="G30" t="s">
        <v>68</v>
      </c>
      <c r="H30">
        <v>1</v>
      </c>
      <c r="I30" t="str" cm="1">
        <f t="array" ref="I30">_xlfn.IFS(D30 &gt;= 0.85, "85  &lt;", AND(D30 &gt;=0.8, D30 &lt; 0.85), "80-85", AND(D30 &gt;= 0.7, D30 &lt; 0.8), "70-80", AND(D30 &gt;= 0.6, D30 &lt; 0.7),  "60-70", AND(D30 &gt;= 0.5, D30 &lt; 0.6), "50-60")</f>
        <v>60-70</v>
      </c>
    </row>
    <row r="31" spans="1:9" x14ac:dyDescent="0.25">
      <c r="A31" t="s">
        <v>96</v>
      </c>
      <c r="B31" s="1">
        <v>45272</v>
      </c>
      <c r="C31" t="s">
        <v>27</v>
      </c>
      <c r="D31" s="2">
        <v>0.65200000000000002</v>
      </c>
      <c r="E31" t="s">
        <v>21</v>
      </c>
      <c r="F31" s="2">
        <v>0.34799999999999998</v>
      </c>
      <c r="G31" t="s">
        <v>65</v>
      </c>
      <c r="H31">
        <v>0</v>
      </c>
      <c r="I31" t="str" cm="1">
        <f t="array" ref="I31">_xlfn.IFS(D31 &gt;= 0.85, "85  &lt;", AND(D31 &gt;=0.8, D31 &lt; 0.85), "80-85", AND(D31 &gt;= 0.7, D31 &lt; 0.8), "70-80", AND(D31 &gt;= 0.6, D31 &lt; 0.7),  "60-70", AND(D31 &gt;= 0.5, D31 &lt; 0.6), "50-60")</f>
        <v>60-70</v>
      </c>
    </row>
    <row r="32" spans="1:9" x14ac:dyDescent="0.25">
      <c r="A32" t="s">
        <v>96</v>
      </c>
      <c r="B32" s="1">
        <v>45272</v>
      </c>
      <c r="C32" t="s">
        <v>44</v>
      </c>
      <c r="D32" s="2">
        <v>0.57199999999999995</v>
      </c>
      <c r="E32" t="s">
        <v>24</v>
      </c>
      <c r="F32" s="2">
        <v>0.42799999999999999</v>
      </c>
      <c r="G32" t="s">
        <v>46</v>
      </c>
      <c r="H32">
        <v>1</v>
      </c>
      <c r="I32" t="str" cm="1">
        <f t="array" ref="I32">_xlfn.IFS(D32 &gt;= 0.85, "85  &lt;", AND(D32 &gt;=0.8, D32 &lt; 0.85), "80-85", AND(D32 &gt;= 0.7, D32 &lt; 0.8), "70-80", AND(D32 &gt;= 0.6, D32 &lt; 0.7),  "60-70", AND(D32 &gt;= 0.5, D32 &lt; 0.6), "50-60")</f>
        <v>50-60</v>
      </c>
    </row>
    <row r="33" spans="1:9" x14ac:dyDescent="0.25">
      <c r="A33" t="s">
        <v>96</v>
      </c>
      <c r="B33" s="1">
        <v>45272</v>
      </c>
      <c r="C33" t="s">
        <v>38</v>
      </c>
      <c r="D33" s="2">
        <v>0.56200000000000006</v>
      </c>
      <c r="E33" t="s">
        <v>45</v>
      </c>
      <c r="F33" s="2">
        <v>0.438</v>
      </c>
      <c r="G33" t="s">
        <v>69</v>
      </c>
      <c r="H33">
        <v>0</v>
      </c>
      <c r="I33" t="str" cm="1">
        <f t="array" ref="I33">_xlfn.IFS(D33 &gt;= 0.85, "85  &lt;", AND(D33 &gt;=0.8, D33 &lt; 0.85), "80-85", AND(D33 &gt;= 0.7, D33 &lt; 0.8), "70-80", AND(D33 &gt;= 0.6, D33 &lt; 0.7),  "60-70", AND(D33 &gt;= 0.5, D33 &lt; 0.6), "50-60")</f>
        <v>50-60</v>
      </c>
    </row>
    <row r="34" spans="1:9" x14ac:dyDescent="0.25">
      <c r="A34" t="s">
        <v>96</v>
      </c>
      <c r="B34" s="1">
        <v>45272</v>
      </c>
      <c r="C34" t="s">
        <v>15</v>
      </c>
      <c r="D34" s="2">
        <v>0.52200000000000002</v>
      </c>
      <c r="E34" t="s">
        <v>39</v>
      </c>
      <c r="F34" s="2">
        <v>0.47799999999999998</v>
      </c>
      <c r="G34" t="s">
        <v>70</v>
      </c>
      <c r="H34">
        <v>0</v>
      </c>
      <c r="I34" t="str" cm="1">
        <f t="array" ref="I34">_xlfn.IFS(D34 &gt;= 0.85, "85  &lt;", AND(D34 &gt;=0.8, D34 &lt; 0.85), "80-85", AND(D34 &gt;= 0.7, D34 &lt; 0.8), "70-80", AND(D34 &gt;= 0.6, D34 &lt; 0.7),  "60-70", AND(D34 &gt;= 0.5, D34 &lt; 0.6), "50-60")</f>
        <v>50-60</v>
      </c>
    </row>
    <row r="35" spans="1:9" x14ac:dyDescent="0.25">
      <c r="A35" t="s">
        <v>96</v>
      </c>
      <c r="B35" s="1">
        <v>45272</v>
      </c>
      <c r="C35" t="s">
        <v>71</v>
      </c>
      <c r="D35" s="2">
        <v>0.51600000000000001</v>
      </c>
      <c r="E35" t="s">
        <v>7</v>
      </c>
      <c r="F35" s="2">
        <v>0.48399999999999999</v>
      </c>
      <c r="G35" t="s">
        <v>72</v>
      </c>
      <c r="H35">
        <v>1</v>
      </c>
      <c r="I35" t="str" cm="1">
        <f t="array" ref="I35">_xlfn.IFS(D35 &gt;= 0.85, "85  &lt;", AND(D35 &gt;=0.8, D35 &lt; 0.85), "80-85", AND(D35 &gt;= 0.7, D35 &lt; 0.8), "70-80", AND(D35 &gt;= 0.6, D35 &lt; 0.7),  "60-70", AND(D35 &gt;= 0.5, D35 &lt; 0.6), "50-60")</f>
        <v>50-60</v>
      </c>
    </row>
    <row r="36" spans="1:9" x14ac:dyDescent="0.25">
      <c r="A36" t="s">
        <v>96</v>
      </c>
      <c r="B36" s="1">
        <v>45273</v>
      </c>
      <c r="C36" t="s">
        <v>71</v>
      </c>
      <c r="D36" s="2">
        <v>0.73</v>
      </c>
      <c r="E36" t="s">
        <v>47</v>
      </c>
      <c r="F36" s="2">
        <v>0.27</v>
      </c>
      <c r="G36" t="s">
        <v>64</v>
      </c>
      <c r="H36">
        <v>1</v>
      </c>
      <c r="I36" t="str" cm="1">
        <f t="array" ref="I36">_xlfn.IFS(D36 &gt;= 0.85, "85  &lt;", AND(D36 &gt;=0.8, D36 &lt; 0.85), "80-85", AND(D36 &gt;= 0.7, D36 &lt; 0.8), "70-80", AND(D36 &gt;= 0.6, D36 &lt; 0.7),  "60-70", AND(D36 &gt;= 0.5, D36 &lt; 0.6), "50-60")</f>
        <v>70-80</v>
      </c>
    </row>
    <row r="37" spans="1:9" x14ac:dyDescent="0.25">
      <c r="A37" t="s">
        <v>96</v>
      </c>
      <c r="B37" s="1">
        <v>45273</v>
      </c>
      <c r="C37" t="s">
        <v>41</v>
      </c>
      <c r="D37" s="2">
        <v>0.624</v>
      </c>
      <c r="E37" t="s">
        <v>19</v>
      </c>
      <c r="F37" s="2">
        <v>0.376</v>
      </c>
      <c r="G37" t="s">
        <v>43</v>
      </c>
      <c r="H37">
        <v>1</v>
      </c>
      <c r="I37" t="str" cm="1">
        <f t="array" ref="I37">_xlfn.IFS(D37 &gt;= 0.85, "85  &lt;", AND(D37 &gt;=0.8, D37 &lt; 0.85), "80-85", AND(D37 &gt;= 0.7, D37 &lt; 0.8), "70-80", AND(D37 &gt;= 0.6, D37 &lt; 0.7),  "60-70", AND(D37 &gt;= 0.5, D37 &lt; 0.6), "50-60")</f>
        <v>60-70</v>
      </c>
    </row>
    <row r="38" spans="1:9" x14ac:dyDescent="0.25">
      <c r="A38" t="s">
        <v>96</v>
      </c>
      <c r="B38" s="1">
        <v>45273</v>
      </c>
      <c r="C38" t="s">
        <v>9</v>
      </c>
      <c r="D38" s="2">
        <v>0.622</v>
      </c>
      <c r="E38" t="s">
        <v>48</v>
      </c>
      <c r="F38" s="2">
        <v>0.378</v>
      </c>
      <c r="G38" t="s">
        <v>11</v>
      </c>
      <c r="H38">
        <v>1</v>
      </c>
      <c r="I38" t="str" cm="1">
        <f t="array" ref="I38">_xlfn.IFS(D38 &gt;= 0.85, "85  &lt;", AND(D38 &gt;=0.8, D38 &lt; 0.85), "80-85", AND(D38 &gt;= 0.7, D38 &lt; 0.8), "70-80", AND(D38 &gt;= 0.6, D38 &lt; 0.7),  "60-70", AND(D38 &gt;= 0.5, D38 &lt; 0.6), "50-60")</f>
        <v>60-70</v>
      </c>
    </row>
    <row r="39" spans="1:9" x14ac:dyDescent="0.25">
      <c r="A39" t="s">
        <v>96</v>
      </c>
      <c r="B39" s="1">
        <v>45273</v>
      </c>
      <c r="C39" t="s">
        <v>6</v>
      </c>
      <c r="D39" s="2">
        <v>0.622</v>
      </c>
      <c r="E39" t="s">
        <v>13</v>
      </c>
      <c r="F39" s="2">
        <v>0.378</v>
      </c>
      <c r="G39" t="s">
        <v>73</v>
      </c>
      <c r="H39">
        <v>0</v>
      </c>
      <c r="I39" t="str" cm="1">
        <f t="array" ref="I39">_xlfn.IFS(D39 &gt;= 0.85, "85  &lt;", AND(D39 &gt;=0.8, D39 &lt; 0.85), "80-85", AND(D39 &gt;= 0.7, D39 &lt; 0.8), "70-80", AND(D39 &gt;= 0.6, D39 &lt; 0.7),  "60-70", AND(D39 &gt;= 0.5, D39 &lt; 0.6), "50-60")</f>
        <v>60-70</v>
      </c>
    </row>
    <row r="40" spans="1:9" x14ac:dyDescent="0.25">
      <c r="A40" t="s">
        <v>96</v>
      </c>
      <c r="B40" s="1">
        <v>45273</v>
      </c>
      <c r="C40" t="s">
        <v>42</v>
      </c>
      <c r="D40" s="2">
        <v>0.56999999999999995</v>
      </c>
      <c r="E40" t="s">
        <v>18</v>
      </c>
      <c r="F40" s="2">
        <v>0.43</v>
      </c>
      <c r="G40" t="s">
        <v>74</v>
      </c>
      <c r="H40">
        <v>0</v>
      </c>
      <c r="I40" t="str" cm="1">
        <f t="array" ref="I40">_xlfn.IFS(D40 &gt;= 0.85, "85  &lt;", AND(D40 &gt;=0.8, D40 &lt; 0.85), "80-85", AND(D40 &gt;= 0.7, D40 &lt; 0.8), "70-80", AND(D40 &gt;= 0.6, D40 &lt; 0.7),  "60-70", AND(D40 &gt;= 0.5, D40 &lt; 0.6), "50-60")</f>
        <v>50-60</v>
      </c>
    </row>
    <row r="41" spans="1:9" x14ac:dyDescent="0.25">
      <c r="A41" t="s">
        <v>96</v>
      </c>
      <c r="B41" s="1">
        <v>45274</v>
      </c>
      <c r="C41" t="s">
        <v>12</v>
      </c>
      <c r="D41" s="2">
        <v>0.74399999999999999</v>
      </c>
      <c r="E41" t="s">
        <v>24</v>
      </c>
      <c r="F41" s="2">
        <v>0.25600000000000001</v>
      </c>
      <c r="G41" t="s">
        <v>14</v>
      </c>
      <c r="H41">
        <v>0</v>
      </c>
      <c r="I41" t="str" cm="1">
        <f t="array" ref="I41">_xlfn.IFS(D41 &gt;= 0.85, "85  &lt;", AND(D41 &gt;=0.8, D41 &lt; 0.85), "80-85", AND(D41 &gt;= 0.7, D41 &lt; 0.8), "70-80", AND(D41 &gt;= 0.6, D41 &lt; 0.7),  "60-70", AND(D41 &gt;= 0.5, D41 &lt; 0.6), "50-60")</f>
        <v>70-80</v>
      </c>
    </row>
    <row r="42" spans="1:9" x14ac:dyDescent="0.25">
      <c r="A42" t="s">
        <v>96</v>
      </c>
      <c r="B42" s="1">
        <v>45274</v>
      </c>
      <c r="C42" t="s">
        <v>63</v>
      </c>
      <c r="D42" s="2">
        <v>0.70599999999999996</v>
      </c>
      <c r="E42" t="s">
        <v>33</v>
      </c>
      <c r="F42" s="2">
        <v>0.29399999999999998</v>
      </c>
      <c r="G42" t="s">
        <v>77</v>
      </c>
      <c r="H42">
        <v>1</v>
      </c>
      <c r="I42" t="str" cm="1">
        <f t="array" ref="I42">_xlfn.IFS(D42 &gt;= 0.85, "85  &lt;", AND(D42 &gt;=0.8, D42 &lt; 0.85), "80-85", AND(D42 &gt;= 0.7, D42 &lt; 0.8), "70-80", AND(D42 &gt;= 0.6, D42 &lt; 0.7),  "60-70", AND(D42 &gt;= 0.5, D42 &lt; 0.6), "50-60")</f>
        <v>70-80</v>
      </c>
    </row>
    <row r="43" spans="1:9" x14ac:dyDescent="0.25">
      <c r="A43" t="s">
        <v>96</v>
      </c>
      <c r="B43" s="1">
        <v>45274</v>
      </c>
      <c r="C43" t="s">
        <v>21</v>
      </c>
      <c r="D43" s="2">
        <v>0.69799999999999995</v>
      </c>
      <c r="E43" t="s">
        <v>36</v>
      </c>
      <c r="F43" s="2">
        <v>0.30199999999999999</v>
      </c>
      <c r="G43" t="s">
        <v>23</v>
      </c>
      <c r="H43">
        <v>0</v>
      </c>
      <c r="I43" t="str" cm="1">
        <f t="array" ref="I43">_xlfn.IFS(D43 &gt;= 0.85, "85  &lt;", AND(D43 &gt;=0.8, D43 &lt; 0.85), "80-85", AND(D43 &gt;= 0.7, D43 &lt; 0.8), "70-80", AND(D43 &gt;= 0.6, D43 &lt; 0.7),  "60-70", AND(D43 &gt;= 0.5, D43 &lt; 0.6), "50-60")</f>
        <v>60-70</v>
      </c>
    </row>
    <row r="44" spans="1:9" x14ac:dyDescent="0.25">
      <c r="A44" t="s">
        <v>96</v>
      </c>
      <c r="B44" s="1">
        <v>45274</v>
      </c>
      <c r="C44" t="s">
        <v>44</v>
      </c>
      <c r="D44" s="2">
        <v>0.57399999999999995</v>
      </c>
      <c r="E44" t="s">
        <v>35</v>
      </c>
      <c r="F44" s="2">
        <v>0.42599999999999999</v>
      </c>
      <c r="G44" t="s">
        <v>46</v>
      </c>
      <c r="H44">
        <v>1</v>
      </c>
      <c r="I44" t="str" cm="1">
        <f t="array" ref="I44">_xlfn.IFS(D44 &gt;= 0.85, "85  &lt;", AND(D44 &gt;=0.8, D44 &lt; 0.85), "80-85", AND(D44 &gt;= 0.7, D44 &lt; 0.8), "70-80", AND(D44 &gt;= 0.6, D44 &lt; 0.7),  "60-70", AND(D44 &gt;= 0.5, D44 &lt; 0.6), "50-60")</f>
        <v>50-60</v>
      </c>
    </row>
    <row r="45" spans="1:9" x14ac:dyDescent="0.25">
      <c r="A45" t="s">
        <v>96</v>
      </c>
      <c r="B45" s="1">
        <v>45274</v>
      </c>
      <c r="C45" t="s">
        <v>45</v>
      </c>
      <c r="D45" s="2">
        <v>0.54200000000000004</v>
      </c>
      <c r="E45" t="s">
        <v>39</v>
      </c>
      <c r="F45" s="2">
        <v>0.45800000000000002</v>
      </c>
      <c r="G45" t="s">
        <v>40</v>
      </c>
      <c r="H45">
        <v>1</v>
      </c>
      <c r="I45" t="str" cm="1">
        <f t="array" ref="I45">_xlfn.IFS(D45 &gt;= 0.85, "85  &lt;", AND(D45 &gt;=0.8, D45 &lt; 0.85), "80-85", AND(D45 &gt;= 0.7, D45 &lt; 0.8), "70-80", AND(D45 &gt;= 0.6, D45 &lt; 0.7),  "60-70", AND(D45 &gt;= 0.5, D45 &lt; 0.6), "50-60")</f>
        <v>50-60</v>
      </c>
    </row>
    <row r="46" spans="1:9" x14ac:dyDescent="0.25">
      <c r="A46" t="s">
        <v>96</v>
      </c>
      <c r="B46" s="1">
        <v>45274</v>
      </c>
      <c r="C46" t="s">
        <v>25</v>
      </c>
      <c r="D46" s="2">
        <v>0.53800000000000003</v>
      </c>
      <c r="E46" t="s">
        <v>16</v>
      </c>
      <c r="F46" s="2">
        <v>0.46200000000000002</v>
      </c>
      <c r="G46" t="s">
        <v>26</v>
      </c>
      <c r="H46">
        <v>1</v>
      </c>
      <c r="I46" t="str" cm="1">
        <f t="array" ref="I46">_xlfn.IFS(D46 &gt;= 0.85, "85  &lt;", AND(D46 &gt;=0.8, D46 &lt; 0.85), "80-85", AND(D46 &gt;= 0.7, D46 &lt; 0.8), "70-80", AND(D46 &gt;= 0.6, D46 &lt; 0.7),  "60-70", AND(D46 &gt;= 0.5, D46 &lt; 0.6), "50-60")</f>
        <v>50-60</v>
      </c>
    </row>
    <row r="47" spans="1:9" x14ac:dyDescent="0.25">
      <c r="A47" t="s">
        <v>96</v>
      </c>
      <c r="B47" s="1">
        <v>45274</v>
      </c>
      <c r="C47" t="s">
        <v>28</v>
      </c>
      <c r="D47" s="2">
        <v>0.52200000000000002</v>
      </c>
      <c r="E47" t="s">
        <v>10</v>
      </c>
      <c r="F47" s="2">
        <v>0.47799999999999998</v>
      </c>
      <c r="G47" t="s">
        <v>78</v>
      </c>
      <c r="H47">
        <v>0</v>
      </c>
      <c r="I47" t="str" cm="1">
        <f t="array" ref="I47">_xlfn.IFS(D47 &gt;= 0.85, "85  &lt;", AND(D47 &gt;=0.8, D47 &lt; 0.85), "80-85", AND(D47 &gt;= 0.7, D47 &lt; 0.8), "70-80", AND(D47 &gt;= 0.6, D47 &lt; 0.7),  "60-70", AND(D47 &gt;= 0.5, D47 &lt; 0.6), "50-60")</f>
        <v>50-60</v>
      </c>
    </row>
    <row r="48" spans="1:9" x14ac:dyDescent="0.25">
      <c r="A48" t="s">
        <v>96</v>
      </c>
      <c r="B48" s="1">
        <v>45274</v>
      </c>
      <c r="C48" t="s">
        <v>15</v>
      </c>
      <c r="D48" s="2">
        <v>0.50600000000000001</v>
      </c>
      <c r="E48" t="s">
        <v>38</v>
      </c>
      <c r="F48" s="2">
        <v>0.49399999999999999</v>
      </c>
      <c r="G48" t="s">
        <v>70</v>
      </c>
      <c r="H48">
        <v>1</v>
      </c>
      <c r="I48" t="str" cm="1">
        <f t="array" ref="I48">_xlfn.IFS(D48 &gt;= 0.85, "85  &lt;", AND(D48 &gt;=0.8, D48 &lt; 0.85), "80-85", AND(D48 &gt;= 0.7, D48 &lt; 0.8), "70-80", AND(D48 &gt;= 0.6, D48 &lt; 0.7),  "60-70", AND(D48 &gt;= 0.5, D48 &lt; 0.6), "50-60")</f>
        <v>50-60</v>
      </c>
    </row>
    <row r="49" spans="1:9" x14ac:dyDescent="0.25">
      <c r="A49" t="s">
        <v>96</v>
      </c>
      <c r="B49" s="1">
        <v>45275</v>
      </c>
      <c r="C49" t="s">
        <v>45</v>
      </c>
      <c r="D49" s="2">
        <v>0.75800000000000001</v>
      </c>
      <c r="E49" t="s">
        <v>22</v>
      </c>
      <c r="F49" s="2">
        <v>0.24199999999999999</v>
      </c>
      <c r="G49" t="s">
        <v>79</v>
      </c>
      <c r="H49">
        <v>0</v>
      </c>
      <c r="I49" t="str" cm="1">
        <f t="array" ref="I49">_xlfn.IFS(D49 &gt;= 0.85, "85  &lt;", AND(D49 &gt;=0.8, D49 &lt; 0.85), "80-85", AND(D49 &gt;= 0.7, D49 &lt; 0.8), "70-80", AND(D49 &gt;= 0.6, D49 &lt; 0.7),  "60-70", AND(D49 &gt;= 0.5, D49 &lt; 0.6), "50-60")</f>
        <v>70-80</v>
      </c>
    </row>
    <row r="50" spans="1:9" x14ac:dyDescent="0.25">
      <c r="A50" t="s">
        <v>96</v>
      </c>
      <c r="B50" s="1">
        <v>45275</v>
      </c>
      <c r="C50" t="s">
        <v>27</v>
      </c>
      <c r="D50" s="2">
        <v>0.72399999999999998</v>
      </c>
      <c r="E50" t="s">
        <v>19</v>
      </c>
      <c r="F50" s="2">
        <v>0.27600000000000002</v>
      </c>
      <c r="G50" t="s">
        <v>65</v>
      </c>
      <c r="H50">
        <v>1</v>
      </c>
      <c r="I50" t="str" cm="1">
        <f t="array" ref="I50">_xlfn.IFS(D50 &gt;= 0.85, "85  &lt;", AND(D50 &gt;=0.8, D50 &lt; 0.85), "80-85", AND(D50 &gt;= 0.7, D50 &lt; 0.8), "70-80", AND(D50 &gt;= 0.6, D50 &lt; 0.7),  "60-70", AND(D50 &gt;= 0.5, D50 &lt; 0.6), "50-60")</f>
        <v>70-80</v>
      </c>
    </row>
    <row r="51" spans="1:9" x14ac:dyDescent="0.25">
      <c r="A51" t="s">
        <v>96</v>
      </c>
      <c r="B51" s="1">
        <v>45275</v>
      </c>
      <c r="C51" t="s">
        <v>31</v>
      </c>
      <c r="D51" s="2">
        <v>0.71</v>
      </c>
      <c r="E51" t="s">
        <v>48</v>
      </c>
      <c r="F51" s="2">
        <v>0.28999999999999998</v>
      </c>
      <c r="G51" t="s">
        <v>62</v>
      </c>
      <c r="H51">
        <v>0</v>
      </c>
      <c r="I51" t="str" cm="1">
        <f t="array" ref="I51">_xlfn.IFS(D51 &gt;= 0.85, "85  &lt;", AND(D51 &gt;=0.8, D51 &lt; 0.85), "80-85", AND(D51 &gt;= 0.7, D51 &lt; 0.8), "70-80", AND(D51 &gt;= 0.6, D51 &lt; 0.7),  "60-70", AND(D51 &gt;= 0.5, D51 &lt; 0.6), "50-60")</f>
        <v>70-80</v>
      </c>
    </row>
    <row r="52" spans="1:9" x14ac:dyDescent="0.25">
      <c r="A52" t="s">
        <v>96</v>
      </c>
      <c r="B52" s="1">
        <v>45275</v>
      </c>
      <c r="C52" t="s">
        <v>30</v>
      </c>
      <c r="D52" s="2">
        <v>0.69199999999999995</v>
      </c>
      <c r="E52" t="s">
        <v>38</v>
      </c>
      <c r="F52" s="2">
        <v>0.308</v>
      </c>
      <c r="G52" t="s">
        <v>32</v>
      </c>
      <c r="H52">
        <v>1</v>
      </c>
      <c r="I52" t="str" cm="1">
        <f t="array" ref="I52">_xlfn.IFS(D52 &gt;= 0.85, "85  &lt;", AND(D52 &gt;=0.8, D52 &lt; 0.85), "80-85", AND(D52 &gt;= 0.7, D52 &lt; 0.8), "70-80", AND(D52 &gt;= 0.6, D52 &lt; 0.7),  "60-70", AND(D52 &gt;= 0.5, D52 &lt; 0.6), "50-60")</f>
        <v>60-70</v>
      </c>
    </row>
    <row r="53" spans="1:9" x14ac:dyDescent="0.25">
      <c r="A53" t="s">
        <v>96</v>
      </c>
      <c r="B53" s="1">
        <v>45275</v>
      </c>
      <c r="C53" t="s">
        <v>6</v>
      </c>
      <c r="D53" s="2">
        <v>0.57999999999999996</v>
      </c>
      <c r="E53" t="s">
        <v>41</v>
      </c>
      <c r="F53" s="2">
        <v>0.42</v>
      </c>
      <c r="G53" t="s">
        <v>43</v>
      </c>
      <c r="H53">
        <v>1</v>
      </c>
      <c r="I53" t="str" cm="1">
        <f t="array" ref="I53">_xlfn.IFS(D53 &gt;= 0.85, "85  &lt;", AND(D53 &gt;=0.8, D53 &lt; 0.85), "80-85", AND(D53 &gt;= 0.7, D53 &lt; 0.8), "70-80", AND(D53 &gt;= 0.6, D53 &lt; 0.7),  "60-70", AND(D53 &gt;= 0.5, D53 &lt; 0.6), "50-60")</f>
        <v>50-60</v>
      </c>
    </row>
    <row r="54" spans="1:9" x14ac:dyDescent="0.25">
      <c r="A54" t="s">
        <v>96</v>
      </c>
      <c r="B54" s="1">
        <v>45275</v>
      </c>
      <c r="C54" t="s">
        <v>61</v>
      </c>
      <c r="D54" s="2">
        <v>0.50800000000000001</v>
      </c>
      <c r="E54" t="s">
        <v>7</v>
      </c>
      <c r="F54" s="2">
        <v>0.49199999999999999</v>
      </c>
      <c r="G54" t="s">
        <v>80</v>
      </c>
      <c r="H54">
        <v>0</v>
      </c>
      <c r="I54" t="str" cm="1">
        <f t="array" ref="I54">_xlfn.IFS(D54 &gt;= 0.85, "85  &lt;", AND(D54 &gt;=0.8, D54 &lt; 0.85), "80-85", AND(D54 &gt;= 0.7, D54 &lt; 0.8), "70-80", AND(D54 &gt;= 0.6, D54 &lt; 0.7),  "60-70", AND(D54 &gt;= 0.5, D54 &lt; 0.6), "50-60")</f>
        <v>50-60</v>
      </c>
    </row>
    <row r="55" spans="1:9" x14ac:dyDescent="0.25">
      <c r="A55" t="s">
        <v>96</v>
      </c>
      <c r="B55" s="1">
        <v>45276</v>
      </c>
      <c r="C55" t="s">
        <v>41</v>
      </c>
      <c r="D55" s="2">
        <v>0.76400000000000001</v>
      </c>
      <c r="E55" t="s">
        <v>47</v>
      </c>
      <c r="F55" s="2">
        <v>0.23599999999999999</v>
      </c>
      <c r="G55" t="s">
        <v>64</v>
      </c>
      <c r="H55">
        <v>0</v>
      </c>
      <c r="I55" t="str" cm="1">
        <f t="array" ref="I55">_xlfn.IFS(D55 &gt;= 0.85, "85  &lt;", AND(D55 &gt;=0.8, D55 &lt; 0.85), "80-85", AND(D55 &gt;= 0.7, D55 &lt; 0.8), "70-80", AND(D55 &gt;= 0.6, D55 &lt; 0.7),  "60-70", AND(D55 &gt;= 0.5, D55 &lt; 0.6), "50-60")</f>
        <v>70-80</v>
      </c>
    </row>
    <row r="56" spans="1:9" x14ac:dyDescent="0.25">
      <c r="A56" t="s">
        <v>96</v>
      </c>
      <c r="B56" s="1">
        <v>45276</v>
      </c>
      <c r="C56" t="s">
        <v>63</v>
      </c>
      <c r="D56" s="2">
        <v>0.72199999999999998</v>
      </c>
      <c r="E56" t="s">
        <v>44</v>
      </c>
      <c r="F56" s="2">
        <v>0.27800000000000002</v>
      </c>
      <c r="G56" t="s">
        <v>77</v>
      </c>
      <c r="H56">
        <v>1</v>
      </c>
      <c r="I56" t="str" cm="1">
        <f t="array" ref="I56">_xlfn.IFS(D56 &gt;= 0.85, "85  &lt;", AND(D56 &gt;=0.8, D56 &lt; 0.85), "80-85", AND(D56 &gt;= 0.7, D56 &lt; 0.8), "70-80", AND(D56 &gt;= 0.6, D56 &lt; 0.7),  "60-70", AND(D56 &gt;= 0.5, D56 &lt; 0.6), "50-60")</f>
        <v>70-80</v>
      </c>
    </row>
    <row r="57" spans="1:9" x14ac:dyDescent="0.25">
      <c r="A57" t="s">
        <v>96</v>
      </c>
      <c r="B57" s="1">
        <v>45276</v>
      </c>
      <c r="C57" t="s">
        <v>18</v>
      </c>
      <c r="D57" s="2">
        <v>0.67800000000000005</v>
      </c>
      <c r="E57" t="s">
        <v>9</v>
      </c>
      <c r="F57" s="2">
        <v>0.32200000000000001</v>
      </c>
      <c r="G57" t="s">
        <v>81</v>
      </c>
      <c r="H57">
        <v>1</v>
      </c>
      <c r="I57" t="str" cm="1">
        <f t="array" ref="I57">_xlfn.IFS(D57 &gt;= 0.85, "85  &lt;", AND(D57 &gt;=0.8, D57 &lt; 0.85), "80-85", AND(D57 &gt;= 0.7, D57 &lt; 0.8), "70-80", AND(D57 &gt;= 0.6, D57 &lt; 0.7),  "60-70", AND(D57 &gt;= 0.5, D57 &lt; 0.6), "50-60")</f>
        <v>60-70</v>
      </c>
    </row>
    <row r="58" spans="1:9" x14ac:dyDescent="0.25">
      <c r="A58" t="s">
        <v>96</v>
      </c>
      <c r="B58" s="1">
        <v>45276</v>
      </c>
      <c r="C58" t="s">
        <v>6</v>
      </c>
      <c r="D58" s="2">
        <v>0.67400000000000004</v>
      </c>
      <c r="E58" t="s">
        <v>27</v>
      </c>
      <c r="F58" s="2">
        <v>0.32600000000000001</v>
      </c>
      <c r="G58" t="s">
        <v>8</v>
      </c>
      <c r="H58">
        <v>0</v>
      </c>
      <c r="I58" t="str" cm="1">
        <f t="array" ref="I58">_xlfn.IFS(D58 &gt;= 0.85, "85  &lt;", AND(D58 &gt;=0.8, D58 &lt; 0.85), "80-85", AND(D58 &gt;= 0.7, D58 &lt; 0.8), "70-80", AND(D58 &gt;= 0.6, D58 &lt; 0.7),  "60-70", AND(D58 &gt;= 0.5, D58 &lt; 0.6), "50-60")</f>
        <v>60-70</v>
      </c>
    </row>
    <row r="59" spans="1:9" x14ac:dyDescent="0.25">
      <c r="A59" t="s">
        <v>96</v>
      </c>
      <c r="B59" s="1">
        <v>45276</v>
      </c>
      <c r="C59" t="s">
        <v>21</v>
      </c>
      <c r="D59" s="2">
        <v>0.65600000000000003</v>
      </c>
      <c r="E59" t="s">
        <v>71</v>
      </c>
      <c r="F59" s="2">
        <v>0.34399999999999997</v>
      </c>
      <c r="G59" t="s">
        <v>23</v>
      </c>
      <c r="H59">
        <v>1</v>
      </c>
      <c r="I59" t="str" cm="1">
        <f t="array" ref="I59">_xlfn.IFS(D59 &gt;= 0.85, "85  &lt;", AND(D59 &gt;=0.8, D59 &lt; 0.85), "80-85", AND(D59 &gt;= 0.7, D59 &lt; 0.8), "70-80", AND(D59 &gt;= 0.6, D59 &lt; 0.7),  "60-70", AND(D59 &gt;= 0.5, D59 &lt; 0.6), "50-60")</f>
        <v>60-70</v>
      </c>
    </row>
    <row r="60" spans="1:9" x14ac:dyDescent="0.25">
      <c r="A60" t="s">
        <v>96</v>
      </c>
      <c r="B60" s="1">
        <v>45276</v>
      </c>
      <c r="C60" t="s">
        <v>13</v>
      </c>
      <c r="D60" s="2">
        <v>0.628</v>
      </c>
      <c r="E60" t="s">
        <v>36</v>
      </c>
      <c r="F60" s="2">
        <v>0.372</v>
      </c>
      <c r="G60" t="s">
        <v>37</v>
      </c>
      <c r="H60">
        <v>1</v>
      </c>
      <c r="I60" t="str" cm="1">
        <f t="array" ref="I60">_xlfn.IFS(D60 &gt;= 0.85, "85  &lt;", AND(D60 &gt;=0.8, D60 &lt; 0.85), "80-85", AND(D60 &gt;= 0.7, D60 &lt; 0.8), "70-80", AND(D60 &gt;= 0.6, D60 &lt; 0.7),  "60-70", AND(D60 &gt;= 0.5, D60 &lt; 0.6), "50-60")</f>
        <v>60-70</v>
      </c>
    </row>
    <row r="61" spans="1:9" x14ac:dyDescent="0.25">
      <c r="A61" t="s">
        <v>96</v>
      </c>
      <c r="B61" s="1">
        <v>45276</v>
      </c>
      <c r="C61" t="s">
        <v>48</v>
      </c>
      <c r="D61" s="2">
        <v>0.624</v>
      </c>
      <c r="E61" t="s">
        <v>7</v>
      </c>
      <c r="F61" s="2">
        <v>0.376</v>
      </c>
      <c r="G61" t="s">
        <v>80</v>
      </c>
      <c r="H61">
        <v>0</v>
      </c>
      <c r="I61" t="str" cm="1">
        <f t="array" ref="I61">_xlfn.IFS(D61 &gt;= 0.85, "85  &lt;", AND(D61 &gt;=0.8, D61 &lt; 0.85), "80-85", AND(D61 &gt;= 0.7, D61 &lt; 0.8), "70-80", AND(D61 &gt;= 0.6, D61 &lt; 0.7),  "60-70", AND(D61 &gt;= 0.5, D61 &lt; 0.6), "50-60")</f>
        <v>60-70</v>
      </c>
    </row>
    <row r="62" spans="1:9" x14ac:dyDescent="0.25">
      <c r="A62" t="s">
        <v>96</v>
      </c>
      <c r="B62" s="1">
        <v>45276</v>
      </c>
      <c r="C62" t="s">
        <v>22</v>
      </c>
      <c r="D62" s="2">
        <v>0.61</v>
      </c>
      <c r="E62" t="s">
        <v>28</v>
      </c>
      <c r="F62" s="2">
        <v>0.39</v>
      </c>
      <c r="G62" t="s">
        <v>68</v>
      </c>
      <c r="H62">
        <v>1</v>
      </c>
      <c r="I62" t="str" cm="1">
        <f t="array" ref="I62">_xlfn.IFS(D62 &gt;= 0.85, "85  &lt;", AND(D62 &gt;=0.8, D62 &lt; 0.85), "80-85", AND(D62 &gt;= 0.7, D62 &lt; 0.8), "70-80", AND(D62 &gt;= 0.6, D62 &lt; 0.7),  "60-70", AND(D62 &gt;= 0.5, D62 &lt; 0.6), "50-60")</f>
        <v>60-70</v>
      </c>
    </row>
    <row r="63" spans="1:9" x14ac:dyDescent="0.25">
      <c r="A63" t="s">
        <v>96</v>
      </c>
      <c r="B63" s="1">
        <v>45276</v>
      </c>
      <c r="C63" t="s">
        <v>33</v>
      </c>
      <c r="D63" s="2">
        <v>0.59199999999999997</v>
      </c>
      <c r="E63" t="s">
        <v>24</v>
      </c>
      <c r="F63" s="2">
        <v>0.40799999999999997</v>
      </c>
      <c r="G63" t="s">
        <v>34</v>
      </c>
      <c r="H63">
        <v>1</v>
      </c>
      <c r="I63" t="str" cm="1">
        <f t="array" ref="I63">_xlfn.IFS(D63 &gt;= 0.85, "85  &lt;", AND(D63 &gt;=0.8, D63 &lt; 0.85), "80-85", AND(D63 &gt;= 0.7, D63 &lt; 0.8), "70-80", AND(D63 &gt;= 0.6, D63 &lt; 0.7),  "60-70", AND(D63 &gt;= 0.5, D63 &lt; 0.6), "50-60")</f>
        <v>50-60</v>
      </c>
    </row>
    <row r="64" spans="1:9" x14ac:dyDescent="0.25">
      <c r="A64" t="s">
        <v>96</v>
      </c>
      <c r="B64" s="1">
        <v>45276</v>
      </c>
      <c r="C64" t="s">
        <v>10</v>
      </c>
      <c r="D64" s="2">
        <v>0.57399999999999995</v>
      </c>
      <c r="E64" t="s">
        <v>39</v>
      </c>
      <c r="F64" s="2">
        <v>0.42599999999999999</v>
      </c>
      <c r="G64" t="s">
        <v>78</v>
      </c>
      <c r="H64">
        <v>1</v>
      </c>
      <c r="I64" t="str" cm="1">
        <f t="array" ref="I64">_xlfn.IFS(D64 &gt;= 0.85, "85  &lt;", AND(D64 &gt;=0.8, D64 &lt; 0.85), "80-85", AND(D64 &gt;= 0.7, D64 &lt; 0.8), "70-80", AND(D64 &gt;= 0.6, D64 &lt; 0.7),  "60-70", AND(D64 &gt;= 0.5, D64 &lt; 0.6), "50-60")</f>
        <v>50-60</v>
      </c>
    </row>
    <row r="65" spans="1:15" x14ac:dyDescent="0.25">
      <c r="A65" t="s">
        <v>96</v>
      </c>
      <c r="B65" s="1">
        <v>45276</v>
      </c>
      <c r="C65" t="s">
        <v>12</v>
      </c>
      <c r="D65" s="2">
        <v>0.56599999999999995</v>
      </c>
      <c r="E65" t="s">
        <v>35</v>
      </c>
      <c r="F65" s="2">
        <v>0.434</v>
      </c>
      <c r="G65" t="s">
        <v>14</v>
      </c>
      <c r="H65">
        <v>0</v>
      </c>
      <c r="I65" t="str" cm="1">
        <f t="array" ref="I65">_xlfn.IFS(D65 &gt;= 0.85, "85  &lt;", AND(D65 &gt;=0.8, D65 &lt; 0.85), "80-85", AND(D65 &gt;= 0.7, D65 &lt; 0.8), "70-80", AND(D65 &gt;= 0.6, D65 &lt; 0.7),  "60-70", AND(D65 &gt;= 0.5, D65 &lt; 0.6), "50-60")</f>
        <v>50-60</v>
      </c>
    </row>
    <row r="66" spans="1:15" x14ac:dyDescent="0.25">
      <c r="A66" t="s">
        <v>96</v>
      </c>
      <c r="B66" s="1">
        <v>45276</v>
      </c>
      <c r="C66" t="s">
        <v>30</v>
      </c>
      <c r="D66" s="2">
        <v>0.55200000000000005</v>
      </c>
      <c r="E66" t="s">
        <v>15</v>
      </c>
      <c r="F66" s="2">
        <v>0.44800000000000001</v>
      </c>
      <c r="G66" t="s">
        <v>70</v>
      </c>
      <c r="H66">
        <v>0</v>
      </c>
      <c r="I66" t="str" cm="1">
        <f t="array" ref="I66">_xlfn.IFS(D66 &gt;= 0.85, "85  &lt;", AND(D66 &gt;=0.8, D66 &lt; 0.85), "80-85", AND(D66 &gt;= 0.7, D66 &lt; 0.8), "70-80", AND(D66 &gt;= 0.6, D66 &lt; 0.7),  "60-70", AND(D66 &gt;= 0.5, D66 &lt; 0.6), "50-60")</f>
        <v>50-60</v>
      </c>
    </row>
    <row r="67" spans="1:15" ht="17.25" customHeight="1" x14ac:dyDescent="0.25">
      <c r="A67" t="s">
        <v>96</v>
      </c>
      <c r="B67" s="1">
        <v>45276</v>
      </c>
      <c r="C67" t="s">
        <v>42</v>
      </c>
      <c r="D67" s="2">
        <v>0.504</v>
      </c>
      <c r="E67" t="s">
        <v>25</v>
      </c>
      <c r="F67" s="2">
        <v>0.496</v>
      </c>
      <c r="G67" t="s">
        <v>26</v>
      </c>
      <c r="H67">
        <v>1</v>
      </c>
      <c r="I67" t="str" cm="1">
        <f t="array" ref="I67">_xlfn.IFS(D67 &gt;= 0.85, "85  &lt;", AND(D67 &gt;=0.8, D67 &lt; 0.85), "80-85", AND(D67 &gt;= 0.7, D67 &lt; 0.8), "70-80", AND(D67 &gt;= 0.6, D67 &lt; 0.7),  "60-70", AND(D67 &gt;= 0.5, D67 &lt; 0.6), "50-60")</f>
        <v>50-60</v>
      </c>
    </row>
    <row r="68" spans="1:15" x14ac:dyDescent="0.25">
      <c r="A68" t="s">
        <v>97</v>
      </c>
      <c r="B68" s="1">
        <v>45277</v>
      </c>
      <c r="C68" t="s">
        <v>44</v>
      </c>
      <c r="D68" s="2">
        <v>0.81</v>
      </c>
      <c r="E68" t="s">
        <v>16</v>
      </c>
      <c r="F68" s="2">
        <v>0.19</v>
      </c>
      <c r="G68" t="s">
        <v>17</v>
      </c>
      <c r="H68">
        <v>1</v>
      </c>
      <c r="I68" t="str" cm="1">
        <f t="array" ref="I68">_xlfn.IFS(D68 &gt;= 0.85, "85  &lt;", AND(D68 &gt;=0.8, D68 &lt; 0.85), "80-85", AND(D68 &gt;= 0.7, D68 &lt; 0.8), "70-80", AND(D68 &gt;= 0.6, D68 &lt; 0.7),  "60-70", AND(D68 &gt;= 0.5, D68 &lt; 0.6), "50-60")</f>
        <v>80-85</v>
      </c>
      <c r="L68" t="s">
        <v>90</v>
      </c>
    </row>
    <row r="69" spans="1:15" x14ac:dyDescent="0.25">
      <c r="A69" t="s">
        <v>97</v>
      </c>
      <c r="B69" s="1">
        <v>45277</v>
      </c>
      <c r="C69" t="s">
        <v>9</v>
      </c>
      <c r="D69" s="2">
        <v>0.748</v>
      </c>
      <c r="E69" t="s">
        <v>61</v>
      </c>
      <c r="F69" s="2">
        <v>0.252</v>
      </c>
      <c r="G69" t="s">
        <v>11</v>
      </c>
      <c r="H69">
        <v>1</v>
      </c>
      <c r="I69" t="str" cm="1">
        <f t="array" ref="I69">_xlfn.IFS(D69 &gt;= 0.85, "85  &lt;", AND(D69 &gt;=0.8, D69 &lt; 0.85), "80-85", AND(D69 &gt;= 0.7, D69 &lt; 0.8), "70-80", AND(D69 &gt;= 0.6, D69 &lt; 0.7),  "60-70", AND(D69 &gt;= 0.5, D69 &lt; 0.6), "50-60")</f>
        <v>70-80</v>
      </c>
    </row>
    <row r="70" spans="1:15" x14ac:dyDescent="0.25">
      <c r="A70" t="s">
        <v>97</v>
      </c>
      <c r="B70" s="1">
        <v>45277</v>
      </c>
      <c r="C70" t="s">
        <v>31</v>
      </c>
      <c r="D70" s="2">
        <v>0.70599999999999996</v>
      </c>
      <c r="E70" t="s">
        <v>38</v>
      </c>
      <c r="F70" s="2">
        <v>0.29399999999999998</v>
      </c>
      <c r="G70" t="s">
        <v>62</v>
      </c>
      <c r="H70">
        <v>1</v>
      </c>
      <c r="I70" t="str" cm="1">
        <f t="array" ref="I70">_xlfn.IFS(D70 &gt;= 0.85, "85  &lt;", AND(D70 &gt;=0.8, D70 &lt; 0.85), "80-85", AND(D70 &gt;= 0.7, D70 &lt; 0.8), "70-80", AND(D70 &gt;= 0.6, D70 &lt; 0.7),  "60-70", AND(D70 &gt;= 0.5, D70 &lt; 0.6), "50-60")</f>
        <v>70-80</v>
      </c>
    </row>
    <row r="71" spans="1:15" x14ac:dyDescent="0.25">
      <c r="A71" t="s">
        <v>97</v>
      </c>
      <c r="B71" s="1">
        <v>45277</v>
      </c>
      <c r="C71" t="s">
        <v>45</v>
      </c>
      <c r="D71" s="2">
        <v>0.69399999999999995</v>
      </c>
      <c r="E71" t="s">
        <v>28</v>
      </c>
      <c r="F71" s="2">
        <v>0.30599999999999999</v>
      </c>
      <c r="G71" t="s">
        <v>79</v>
      </c>
      <c r="H71">
        <v>0</v>
      </c>
      <c r="I71" t="str" cm="1">
        <f t="array" ref="I71">_xlfn.IFS(D71 &gt;= 0.85, "85  &lt;", AND(D71 &gt;=0.8, D71 &lt; 0.85), "80-85", AND(D71 &gt;= 0.7, D71 &lt; 0.8), "70-80", AND(D71 &gt;= 0.6, D71 &lt; 0.7),  "60-70", AND(D71 &gt;= 0.5, D71 &lt; 0.6), "50-60")</f>
        <v>60-70</v>
      </c>
    </row>
    <row r="72" spans="1:15" x14ac:dyDescent="0.25">
      <c r="A72" t="s">
        <v>97</v>
      </c>
      <c r="B72" s="1">
        <v>45277</v>
      </c>
      <c r="C72" t="s">
        <v>13</v>
      </c>
      <c r="D72" s="2">
        <v>0.57399999999999995</v>
      </c>
      <c r="E72" t="s">
        <v>19</v>
      </c>
      <c r="F72" s="2">
        <v>0.42599999999999999</v>
      </c>
      <c r="G72" t="s">
        <v>73</v>
      </c>
      <c r="H72">
        <v>0</v>
      </c>
      <c r="I72" t="str" cm="1">
        <f t="array" ref="I72">_xlfn.IFS(D72 &gt;= 0.85, "85  &lt;", AND(D72 &gt;=0.8, D72 &lt; 0.85), "80-85", AND(D72 &gt;= 0.7, D72 &lt; 0.8), "70-80", AND(D72 &gt;= 0.6, D72 &lt; 0.7),  "60-70", AND(D72 &gt;= 0.5, D72 &lt; 0.6), "50-60")</f>
        <v>50-60</v>
      </c>
      <c r="J72" t="s">
        <v>82</v>
      </c>
      <c r="K72" t="s">
        <v>83</v>
      </c>
      <c r="L72" t="s">
        <v>84</v>
      </c>
      <c r="M72" t="s">
        <v>85</v>
      </c>
      <c r="N72" t="s">
        <v>86</v>
      </c>
      <c r="O72" t="s">
        <v>87</v>
      </c>
    </row>
    <row r="73" spans="1:15" x14ac:dyDescent="0.25">
      <c r="A73" t="s">
        <v>97</v>
      </c>
      <c r="B73" s="1">
        <v>45278</v>
      </c>
      <c r="C73" t="s">
        <v>18</v>
      </c>
      <c r="D73" s="2">
        <v>0.72</v>
      </c>
      <c r="E73" t="s">
        <v>47</v>
      </c>
      <c r="F73" s="2">
        <v>0.28000000000000003</v>
      </c>
      <c r="G73" t="s">
        <v>81</v>
      </c>
      <c r="H73">
        <v>0</v>
      </c>
      <c r="I73" t="str" cm="1">
        <f t="array" ref="I73">_xlfn.IFS(D73 &gt;= 0.85, "85  &lt;", AND(D73 &gt;=0.8, D73 &lt; 0.85), "80-85", AND(D73 &gt;= 0.7, D73 &lt; 0.8), "70-80", AND(D73 &gt;= 0.6, D73 &lt; 0.7),  "60-70", AND(D73 &gt;= 0.5, D73 &lt; 0.6), "50-60")</f>
        <v>70-80</v>
      </c>
      <c r="J73">
        <v>3</v>
      </c>
      <c r="K73">
        <v>3</v>
      </c>
      <c r="L73">
        <v>2</v>
      </c>
      <c r="M73">
        <v>3</v>
      </c>
      <c r="N73">
        <f t="shared" ref="N73:N104" si="0">ABS(J73-L73)</f>
        <v>1</v>
      </c>
      <c r="O73">
        <f t="shared" ref="O73:O104" si="1">ABS(K73-M73)</f>
        <v>0</v>
      </c>
    </row>
    <row r="74" spans="1:15" x14ac:dyDescent="0.25">
      <c r="A74" t="s">
        <v>97</v>
      </c>
      <c r="B74" s="1">
        <v>45278</v>
      </c>
      <c r="C74" t="s">
        <v>30</v>
      </c>
      <c r="D74" s="2">
        <v>0.67400000000000004</v>
      </c>
      <c r="E74" t="s">
        <v>25</v>
      </c>
      <c r="F74" s="2">
        <v>0.32600000000000001</v>
      </c>
      <c r="G74" t="s">
        <v>32</v>
      </c>
      <c r="H74">
        <v>1</v>
      </c>
      <c r="I74" t="str" cm="1">
        <f t="array" ref="I74">_xlfn.IFS(D74 &gt;= 0.85, "85  &lt;", AND(D74 &gt;=0.8, D74 &lt; 0.85), "80-85", AND(D74 &gt;= 0.7, D74 &lt; 0.8), "70-80", AND(D74 &gt;= 0.6, D74 &lt; 0.7),  "60-70", AND(D74 &gt;= 0.5, D74 &lt; 0.6), "50-60")</f>
        <v>60-70</v>
      </c>
      <c r="J74">
        <v>4</v>
      </c>
      <c r="K74">
        <v>2</v>
      </c>
      <c r="L74">
        <v>4</v>
      </c>
      <c r="M74">
        <v>3</v>
      </c>
      <c r="N74">
        <f t="shared" si="0"/>
        <v>0</v>
      </c>
      <c r="O74">
        <f t="shared" si="1"/>
        <v>1</v>
      </c>
    </row>
    <row r="75" spans="1:15" x14ac:dyDescent="0.25">
      <c r="A75" t="s">
        <v>97</v>
      </c>
      <c r="B75" s="1">
        <v>45278</v>
      </c>
      <c r="C75" t="s">
        <v>35</v>
      </c>
      <c r="D75" s="2">
        <v>0.58599999999999997</v>
      </c>
      <c r="E75" t="s">
        <v>33</v>
      </c>
      <c r="F75" s="2">
        <v>0.41399999999999998</v>
      </c>
      <c r="G75" t="s">
        <v>34</v>
      </c>
      <c r="H75">
        <v>0</v>
      </c>
      <c r="I75" t="str" cm="1">
        <f t="array" ref="I75">_xlfn.IFS(D75 &gt;= 0.85, "85  &lt;", AND(D75 &gt;=0.8, D75 &lt; 0.85), "80-85", AND(D75 &gt;= 0.7, D75 &lt; 0.8), "70-80", AND(D75 &gt;= 0.6, D75 &lt; 0.7),  "60-70", AND(D75 &gt;= 0.5, D75 &lt; 0.6), "50-60")</f>
        <v>50-60</v>
      </c>
      <c r="J75">
        <v>1</v>
      </c>
      <c r="K75">
        <v>3</v>
      </c>
      <c r="L75">
        <v>3</v>
      </c>
      <c r="M75">
        <v>2</v>
      </c>
      <c r="N75">
        <f t="shared" si="0"/>
        <v>2</v>
      </c>
      <c r="O75">
        <f t="shared" si="1"/>
        <v>1</v>
      </c>
    </row>
    <row r="76" spans="1:15" x14ac:dyDescent="0.25">
      <c r="A76" t="s">
        <v>97</v>
      </c>
      <c r="B76" s="1">
        <v>45278</v>
      </c>
      <c r="C76" t="s">
        <v>71</v>
      </c>
      <c r="D76" s="2">
        <v>0.58399999999999996</v>
      </c>
      <c r="E76" t="s">
        <v>63</v>
      </c>
      <c r="F76" s="2">
        <v>0.41599999999999998</v>
      </c>
      <c r="G76" t="s">
        <v>72</v>
      </c>
      <c r="H76">
        <v>1</v>
      </c>
      <c r="I76" t="str" cm="1">
        <f t="array" ref="I76">_xlfn.IFS(D76 &gt;= 0.85, "85  &lt;", AND(D76 &gt;=0.8, D76 &lt; 0.85), "80-85", AND(D76 &gt;= 0.7, D76 &lt; 0.8), "70-80", AND(D76 &gt;= 0.6, D76 &lt; 0.7),  "60-70", AND(D76 &gt;= 0.5, D76 &lt; 0.6), "50-60")</f>
        <v>50-60</v>
      </c>
      <c r="J76">
        <v>4</v>
      </c>
      <c r="K76">
        <v>3</v>
      </c>
      <c r="L76">
        <v>4</v>
      </c>
      <c r="M76">
        <v>3</v>
      </c>
      <c r="N76">
        <f t="shared" si="0"/>
        <v>0</v>
      </c>
      <c r="O76">
        <f t="shared" si="1"/>
        <v>0</v>
      </c>
    </row>
    <row r="77" spans="1:15" x14ac:dyDescent="0.25">
      <c r="A77" t="s">
        <v>97</v>
      </c>
      <c r="B77" s="1">
        <v>45278</v>
      </c>
      <c r="C77" t="s">
        <v>39</v>
      </c>
      <c r="D77" s="2">
        <v>0.502</v>
      </c>
      <c r="E77" t="s">
        <v>19</v>
      </c>
      <c r="F77" s="2">
        <v>0.498</v>
      </c>
      <c r="G77" t="s">
        <v>40</v>
      </c>
      <c r="H77">
        <v>0</v>
      </c>
      <c r="I77" t="str" cm="1">
        <f t="array" ref="I77">_xlfn.IFS(D77 &gt;= 0.85, "85  &lt;", AND(D77 &gt;=0.8, D77 &lt; 0.85), "80-85", AND(D77 &gt;= 0.7, D77 &lt; 0.8), "70-80", AND(D77 &gt;= 0.6, D77 &lt; 0.7),  "60-70", AND(D77 &gt;= 0.5, D77 &lt; 0.6), "50-60")</f>
        <v>50-60</v>
      </c>
      <c r="J77">
        <v>4</v>
      </c>
      <c r="K77">
        <v>3</v>
      </c>
      <c r="L77">
        <v>3</v>
      </c>
      <c r="M77">
        <v>4</v>
      </c>
      <c r="N77">
        <f t="shared" si="0"/>
        <v>1</v>
      </c>
      <c r="O77">
        <f t="shared" si="1"/>
        <v>1</v>
      </c>
    </row>
    <row r="78" spans="1:15" x14ac:dyDescent="0.25">
      <c r="A78" t="s">
        <v>98</v>
      </c>
      <c r="B78" s="1">
        <v>45279</v>
      </c>
      <c r="C78" t="s">
        <v>42</v>
      </c>
      <c r="D78" s="2">
        <v>0.84399999999999997</v>
      </c>
      <c r="E78" t="s">
        <v>61</v>
      </c>
      <c r="F78" s="2">
        <v>0.156</v>
      </c>
      <c r="G78" t="s">
        <v>67</v>
      </c>
      <c r="H78">
        <v>1</v>
      </c>
      <c r="I78" t="str" cm="1">
        <f t="array" ref="I78">_xlfn.IFS(D78 &gt;= 0.85, "85  &lt;", AND(D78 &gt;=0.8, D78 &lt; 0.85), "80-85", AND(D78 &gt;= 0.7, D78 &lt; 0.8), "70-80", AND(D78 &gt;= 0.6, D78 &lt; 0.7),  "60-70", AND(D78 &gt;= 0.5, D78 &lt; 0.6), "50-60")</f>
        <v>80-85</v>
      </c>
      <c r="J78">
        <v>2</v>
      </c>
      <c r="K78">
        <v>4</v>
      </c>
      <c r="L78">
        <v>4</v>
      </c>
      <c r="M78">
        <v>1</v>
      </c>
      <c r="N78">
        <f t="shared" si="0"/>
        <v>2</v>
      </c>
      <c r="O78">
        <f t="shared" si="1"/>
        <v>3</v>
      </c>
    </row>
    <row r="79" spans="1:15" x14ac:dyDescent="0.25">
      <c r="A79" t="s">
        <v>98</v>
      </c>
      <c r="B79" s="1">
        <v>45279</v>
      </c>
      <c r="C79" t="s">
        <v>9</v>
      </c>
      <c r="D79" s="2">
        <v>0.80200000000000005</v>
      </c>
      <c r="E79" t="s">
        <v>16</v>
      </c>
      <c r="F79" s="2">
        <v>0.19800000000000001</v>
      </c>
      <c r="G79" t="s">
        <v>17</v>
      </c>
      <c r="H79">
        <v>0</v>
      </c>
      <c r="I79" t="str" cm="1">
        <f t="array" ref="I79">_xlfn.IFS(D79 &gt;= 0.85, "85  &lt;", AND(D79 &gt;=0.8, D79 &lt; 0.85), "80-85", AND(D79 &gt;= 0.7, D79 &lt; 0.8), "70-80", AND(D79 &gt;= 0.6, D79 &lt; 0.7),  "60-70", AND(D79 &gt;= 0.5, D79 &lt; 0.6), "50-60")</f>
        <v>80-85</v>
      </c>
      <c r="J79">
        <v>2</v>
      </c>
      <c r="K79">
        <v>4</v>
      </c>
      <c r="L79">
        <v>2</v>
      </c>
      <c r="M79">
        <v>3</v>
      </c>
      <c r="N79">
        <f t="shared" si="0"/>
        <v>0</v>
      </c>
      <c r="O79">
        <f t="shared" si="1"/>
        <v>1</v>
      </c>
    </row>
    <row r="80" spans="1:15" x14ac:dyDescent="0.25">
      <c r="A80" t="s">
        <v>98</v>
      </c>
      <c r="B80" s="1">
        <v>45279</v>
      </c>
      <c r="C80" t="s">
        <v>24</v>
      </c>
      <c r="D80" s="2">
        <v>0.72199999999999998</v>
      </c>
      <c r="E80" t="s">
        <v>15</v>
      </c>
      <c r="F80" s="2">
        <v>0.27800000000000002</v>
      </c>
      <c r="G80" t="s">
        <v>91</v>
      </c>
      <c r="H80">
        <v>1</v>
      </c>
      <c r="I80" t="str" cm="1">
        <f t="array" ref="I80">_xlfn.IFS(D80 &gt;= 0.85, "85  &lt;", AND(D80 &gt;=0.8, D80 &lt; 0.85), "80-85", AND(D80 &gt;= 0.7, D80 &lt; 0.8), "70-80", AND(D80 &gt;= 0.6, D80 &lt; 0.7),  "60-70", AND(D80 &gt;= 0.5, D80 &lt; 0.6), "50-60")</f>
        <v>70-80</v>
      </c>
      <c r="J80">
        <v>5</v>
      </c>
      <c r="K80">
        <v>2</v>
      </c>
      <c r="L80">
        <v>6</v>
      </c>
      <c r="M80">
        <v>1</v>
      </c>
      <c r="N80">
        <f t="shared" si="0"/>
        <v>1</v>
      </c>
      <c r="O80">
        <f t="shared" si="1"/>
        <v>1</v>
      </c>
    </row>
    <row r="81" spans="1:15" x14ac:dyDescent="0.25">
      <c r="A81" t="s">
        <v>98</v>
      </c>
      <c r="B81" s="1">
        <v>45279</v>
      </c>
      <c r="C81" t="s">
        <v>6</v>
      </c>
      <c r="D81" s="2">
        <v>0.67400000000000004</v>
      </c>
      <c r="E81" t="s">
        <v>63</v>
      </c>
      <c r="F81" s="2">
        <v>0.32600000000000001</v>
      </c>
      <c r="G81" t="s">
        <v>8</v>
      </c>
      <c r="H81">
        <v>0</v>
      </c>
      <c r="I81" t="str" cm="1">
        <f t="array" ref="I81">_xlfn.IFS(D81 &gt;= 0.85, "85  &lt;", AND(D81 &gt;=0.8, D81 &lt; 0.85), "80-85", AND(D81 &gt;= 0.7, D81 &lt; 0.8), "70-80", AND(D81 &gt;= 0.6, D81 &lt; 0.7),  "60-70", AND(D81 &gt;= 0.5, D81 &lt; 0.6), "50-60")</f>
        <v>60-70</v>
      </c>
      <c r="J81">
        <v>3</v>
      </c>
      <c r="K81">
        <v>3</v>
      </c>
      <c r="L81">
        <v>3</v>
      </c>
      <c r="M81">
        <v>4</v>
      </c>
      <c r="N81">
        <f t="shared" si="0"/>
        <v>0</v>
      </c>
      <c r="O81">
        <f t="shared" si="1"/>
        <v>1</v>
      </c>
    </row>
    <row r="82" spans="1:15" x14ac:dyDescent="0.25">
      <c r="A82" t="s">
        <v>98</v>
      </c>
      <c r="B82" s="1">
        <v>45279</v>
      </c>
      <c r="C82" t="s">
        <v>22</v>
      </c>
      <c r="D82" s="2">
        <v>0.63200000000000001</v>
      </c>
      <c r="E82" t="s">
        <v>44</v>
      </c>
      <c r="F82" s="2">
        <v>0.36799999999999999</v>
      </c>
      <c r="G82" t="s">
        <v>68</v>
      </c>
      <c r="H82">
        <v>0</v>
      </c>
      <c r="I82" t="str" cm="1">
        <f t="array" ref="I82">_xlfn.IFS(D82 &gt;= 0.85, "85  &lt;", AND(D82 &gt;=0.8, D82 &lt; 0.85), "80-85", AND(D82 &gt;= 0.7, D82 &lt; 0.8), "70-80", AND(D82 &gt;= 0.6, D82 &lt; 0.7),  "60-70", AND(D82 &gt;= 0.5, D82 &lt; 0.6), "50-60")</f>
        <v>60-70</v>
      </c>
      <c r="J82">
        <v>3</v>
      </c>
      <c r="K82">
        <v>3</v>
      </c>
      <c r="L82">
        <v>2</v>
      </c>
      <c r="M82">
        <v>5</v>
      </c>
      <c r="N82">
        <f t="shared" si="0"/>
        <v>1</v>
      </c>
      <c r="O82">
        <f t="shared" si="1"/>
        <v>2</v>
      </c>
    </row>
    <row r="83" spans="1:15" x14ac:dyDescent="0.25">
      <c r="A83" t="s">
        <v>98</v>
      </c>
      <c r="B83" s="1">
        <v>45279</v>
      </c>
      <c r="C83" t="s">
        <v>13</v>
      </c>
      <c r="D83" s="2">
        <v>0.61399999999999999</v>
      </c>
      <c r="E83" t="s">
        <v>10</v>
      </c>
      <c r="F83" s="2">
        <v>0.38600000000000001</v>
      </c>
      <c r="G83" t="s">
        <v>73</v>
      </c>
      <c r="H83">
        <v>0</v>
      </c>
      <c r="I83" t="str" cm="1">
        <f t="array" ref="I83">_xlfn.IFS(D83 &gt;= 0.85, "85  &lt;", AND(D83 &gt;=0.8, D83 &lt; 0.85), "80-85", AND(D83 &gt;= 0.7, D83 &lt; 0.8), "70-80", AND(D83 &gt;= 0.6, D83 &lt; 0.7),  "60-70", AND(D83 &gt;= 0.5, D83 &lt; 0.6), "50-60")</f>
        <v>60-70</v>
      </c>
      <c r="J83">
        <v>3</v>
      </c>
      <c r="K83">
        <v>3</v>
      </c>
      <c r="L83">
        <v>2</v>
      </c>
      <c r="M83">
        <v>3</v>
      </c>
      <c r="N83">
        <f t="shared" si="0"/>
        <v>1</v>
      </c>
      <c r="O83">
        <f t="shared" si="1"/>
        <v>0</v>
      </c>
    </row>
    <row r="84" spans="1:15" x14ac:dyDescent="0.25">
      <c r="A84" t="s">
        <v>98</v>
      </c>
      <c r="B84" s="1">
        <v>45279</v>
      </c>
      <c r="C84" t="s">
        <v>45</v>
      </c>
      <c r="D84" s="2">
        <v>0.60599999999999998</v>
      </c>
      <c r="E84" t="s">
        <v>31</v>
      </c>
      <c r="F84" s="2">
        <v>0.39400000000000002</v>
      </c>
      <c r="G84" t="s">
        <v>79</v>
      </c>
      <c r="H84">
        <v>1</v>
      </c>
      <c r="I84" t="str" cm="1">
        <f t="array" ref="I84">_xlfn.IFS(D84 &gt;= 0.85, "85  &lt;", AND(D84 &gt;=0.8, D84 &lt; 0.85), "80-85", AND(D84 &gt;= 0.7, D84 &lt; 0.8), "70-80", AND(D84 &gt;= 0.6, D84 &lt; 0.7),  "60-70", AND(D84 &gt;= 0.5, D84 &lt; 0.6), "50-60")</f>
        <v>60-70</v>
      </c>
      <c r="J84">
        <v>3</v>
      </c>
      <c r="K84">
        <v>3</v>
      </c>
      <c r="L84">
        <v>6</v>
      </c>
      <c r="M84">
        <v>3</v>
      </c>
      <c r="N84">
        <f t="shared" si="0"/>
        <v>3</v>
      </c>
      <c r="O84">
        <f t="shared" si="1"/>
        <v>0</v>
      </c>
    </row>
    <row r="85" spans="1:15" x14ac:dyDescent="0.25">
      <c r="A85" t="s">
        <v>98</v>
      </c>
      <c r="B85" s="1">
        <v>45279</v>
      </c>
      <c r="C85" t="s">
        <v>21</v>
      </c>
      <c r="D85" s="2">
        <v>0.60399999999999998</v>
      </c>
      <c r="E85" t="s">
        <v>27</v>
      </c>
      <c r="F85" s="2">
        <v>0.39600000000000002</v>
      </c>
      <c r="G85" t="s">
        <v>23</v>
      </c>
      <c r="H85">
        <v>0</v>
      </c>
      <c r="I85" t="str" cm="1">
        <f t="array" ref="I85">_xlfn.IFS(D85 &gt;= 0.85, "85  &lt;", AND(D85 &gt;=0.8, D85 &lt; 0.85), "80-85", AND(D85 &gt;= 0.7, D85 &lt; 0.8), "70-80", AND(D85 &gt;= 0.6, D85 &lt; 0.7),  "60-70", AND(D85 &gt;= 0.5, D85 &lt; 0.6), "50-60")</f>
        <v>60-70</v>
      </c>
      <c r="J85">
        <v>2</v>
      </c>
      <c r="K85">
        <v>4</v>
      </c>
      <c r="L85">
        <v>2</v>
      </c>
      <c r="M85">
        <v>5</v>
      </c>
      <c r="N85">
        <f t="shared" si="0"/>
        <v>0</v>
      </c>
      <c r="O85">
        <f t="shared" si="1"/>
        <v>1</v>
      </c>
    </row>
    <row r="86" spans="1:15" x14ac:dyDescent="0.25">
      <c r="A86" t="s">
        <v>98</v>
      </c>
      <c r="B86" s="1">
        <v>45279</v>
      </c>
      <c r="C86" t="s">
        <v>12</v>
      </c>
      <c r="D86" s="2">
        <v>0.58399999999999996</v>
      </c>
      <c r="E86" t="s">
        <v>41</v>
      </c>
      <c r="F86" s="2">
        <v>0.41599999999999998</v>
      </c>
      <c r="G86" t="s">
        <v>43</v>
      </c>
      <c r="H86">
        <v>0</v>
      </c>
      <c r="I86" t="str" cm="1">
        <f t="array" ref="I86">_xlfn.IFS(D86 &gt;= 0.85, "85  &lt;", AND(D86 &gt;=0.8, D86 &lt; 0.85), "80-85", AND(D86 &gt;= 0.7, D86 &lt; 0.8), "70-80", AND(D86 &gt;= 0.6, D86 &lt; 0.7),  "60-70", AND(D86 &gt;= 0.5, D86 &lt; 0.6), "50-60")</f>
        <v>50-60</v>
      </c>
      <c r="J86">
        <v>3</v>
      </c>
      <c r="K86">
        <v>4</v>
      </c>
      <c r="L86">
        <v>1</v>
      </c>
      <c r="M86">
        <v>3</v>
      </c>
      <c r="N86">
        <f t="shared" si="0"/>
        <v>2</v>
      </c>
      <c r="O86">
        <f t="shared" si="1"/>
        <v>1</v>
      </c>
    </row>
    <row r="87" spans="1:15" x14ac:dyDescent="0.25">
      <c r="A87" t="s">
        <v>98</v>
      </c>
      <c r="B87" s="1">
        <v>45279</v>
      </c>
      <c r="C87" t="s">
        <v>48</v>
      </c>
      <c r="D87" s="2">
        <v>0.56000000000000005</v>
      </c>
      <c r="E87" t="s">
        <v>36</v>
      </c>
      <c r="F87" s="2">
        <v>0.44</v>
      </c>
      <c r="G87" t="s">
        <v>49</v>
      </c>
      <c r="H87">
        <v>0</v>
      </c>
      <c r="I87" t="str" cm="1">
        <f t="array" ref="I87">_xlfn.IFS(D87 &gt;= 0.85, "85  &lt;", AND(D87 &gt;=0.8, D87 &lt; 0.85), "80-85", AND(D87 &gt;= 0.7, D87 &lt; 0.8), "70-80", AND(D87 &gt;= 0.6, D87 &lt; 0.7),  "60-70", AND(D87 &gt;= 0.5, D87 &lt; 0.6), "50-60")</f>
        <v>50-60</v>
      </c>
      <c r="J87">
        <v>4</v>
      </c>
      <c r="K87">
        <v>3</v>
      </c>
      <c r="L87">
        <v>4</v>
      </c>
      <c r="M87">
        <v>9</v>
      </c>
      <c r="N87">
        <f t="shared" si="0"/>
        <v>0</v>
      </c>
      <c r="O87">
        <f t="shared" si="1"/>
        <v>6</v>
      </c>
    </row>
    <row r="88" spans="1:15" x14ac:dyDescent="0.25">
      <c r="A88" t="s">
        <v>98</v>
      </c>
      <c r="B88" s="1">
        <v>45279</v>
      </c>
      <c r="C88" t="s">
        <v>38</v>
      </c>
      <c r="D88" s="2">
        <v>0.54800000000000004</v>
      </c>
      <c r="E88" t="s">
        <v>7</v>
      </c>
      <c r="F88" s="2">
        <v>0.45200000000000001</v>
      </c>
      <c r="G88" t="s">
        <v>80</v>
      </c>
      <c r="H88">
        <v>0</v>
      </c>
      <c r="I88" t="str" cm="1">
        <f t="array" ref="I88">_xlfn.IFS(D88 &gt;= 0.85, "85  &lt;", AND(D88 &gt;=0.8, D88 &lt; 0.85), "80-85", AND(D88 &gt;= 0.7, D88 &lt; 0.8), "70-80", AND(D88 &gt;= 0.6, D88 &lt; 0.7),  "60-70", AND(D88 &gt;= 0.5, D88 &lt; 0.6), "50-60")</f>
        <v>50-60</v>
      </c>
      <c r="J88">
        <v>3</v>
      </c>
      <c r="K88">
        <v>4</v>
      </c>
      <c r="L88">
        <v>3</v>
      </c>
      <c r="M88">
        <v>4</v>
      </c>
      <c r="N88">
        <f t="shared" si="0"/>
        <v>0</v>
      </c>
      <c r="O88">
        <f t="shared" si="1"/>
        <v>0</v>
      </c>
    </row>
    <row r="89" spans="1:15" x14ac:dyDescent="0.25">
      <c r="A89" t="s">
        <v>98</v>
      </c>
      <c r="B89" s="1">
        <v>45280</v>
      </c>
      <c r="C89" t="s">
        <v>18</v>
      </c>
      <c r="D89" s="2">
        <v>0.71199999999999997</v>
      </c>
      <c r="E89" t="s">
        <v>39</v>
      </c>
      <c r="F89" s="2">
        <v>0.28799999999999998</v>
      </c>
      <c r="G89" t="s">
        <v>81</v>
      </c>
      <c r="H89">
        <v>1</v>
      </c>
      <c r="I89" t="str" cm="1">
        <f t="array" ref="I89">_xlfn.IFS(D89 &gt;= 0.85, "85  &lt;", AND(D89 &gt;=0.8, D89 &lt; 0.85), "80-85", AND(D89 &gt;= 0.7, D89 &lt; 0.8), "70-80", AND(D89 &gt;= 0.6, D89 &lt; 0.7),  "60-70", AND(D89 &gt;= 0.5, D89 &lt; 0.6), "50-60")</f>
        <v>70-80</v>
      </c>
      <c r="J89">
        <v>3</v>
      </c>
      <c r="K89">
        <v>3</v>
      </c>
      <c r="L89">
        <v>5</v>
      </c>
      <c r="M89">
        <v>2</v>
      </c>
      <c r="N89">
        <f t="shared" si="0"/>
        <v>2</v>
      </c>
      <c r="O89">
        <f t="shared" si="1"/>
        <v>1</v>
      </c>
    </row>
    <row r="90" spans="1:15" x14ac:dyDescent="0.25">
      <c r="A90" t="s">
        <v>98</v>
      </c>
      <c r="B90" s="1">
        <v>45280</v>
      </c>
      <c r="C90" t="s">
        <v>42</v>
      </c>
      <c r="D90" s="2">
        <v>0.66600000000000004</v>
      </c>
      <c r="E90" t="s">
        <v>25</v>
      </c>
      <c r="F90" s="2">
        <v>0.33400000000000002</v>
      </c>
      <c r="G90" t="s">
        <v>74</v>
      </c>
      <c r="H90">
        <v>0</v>
      </c>
      <c r="I90" t="str" cm="1">
        <f t="array" ref="I90">_xlfn.IFS(D90 &gt;= 0.85, "85  &lt;", AND(D90 &gt;=0.8, D90 &lt; 0.85), "80-85", AND(D90 &gt;= 0.7, D90 &lt; 0.8), "70-80", AND(D90 &gt;= 0.6, D90 &lt; 0.7),  "60-70", AND(D90 &gt;= 0.5, D90 &lt; 0.6), "50-60")</f>
        <v>60-70</v>
      </c>
      <c r="J90">
        <v>3</v>
      </c>
      <c r="K90">
        <v>3</v>
      </c>
      <c r="L90">
        <v>1</v>
      </c>
      <c r="M90">
        <v>2</v>
      </c>
      <c r="N90">
        <f t="shared" si="0"/>
        <v>2</v>
      </c>
      <c r="O90">
        <f t="shared" si="1"/>
        <v>1</v>
      </c>
    </row>
    <row r="91" spans="1:15" x14ac:dyDescent="0.25">
      <c r="A91" t="s">
        <v>98</v>
      </c>
      <c r="B91" s="1">
        <v>45280</v>
      </c>
      <c r="C91" t="s">
        <v>41</v>
      </c>
      <c r="D91" s="2">
        <v>0.55400000000000005</v>
      </c>
      <c r="E91" t="s">
        <v>28</v>
      </c>
      <c r="F91" s="2">
        <v>0.44600000000000001</v>
      </c>
      <c r="G91" t="s">
        <v>29</v>
      </c>
      <c r="H91">
        <v>0</v>
      </c>
      <c r="I91" t="str" cm="1">
        <f t="array" ref="I91">_xlfn.IFS(D91 &gt;= 0.85, "85  &lt;", AND(D91 &gt;=0.8, D91 &lt; 0.85), "80-85", AND(D91 &gt;= 0.7, D91 &lt; 0.8), "70-80", AND(D91 &gt;= 0.6, D91 &lt; 0.7),  "60-70", AND(D91 &gt;= 0.5, D91 &lt; 0.6), "50-60")</f>
        <v>50-60</v>
      </c>
      <c r="J91">
        <v>2</v>
      </c>
      <c r="K91">
        <v>3</v>
      </c>
      <c r="L91">
        <v>3</v>
      </c>
      <c r="M91">
        <v>2</v>
      </c>
      <c r="N91">
        <f t="shared" si="0"/>
        <v>1</v>
      </c>
      <c r="O91">
        <f t="shared" si="1"/>
        <v>1</v>
      </c>
    </row>
    <row r="92" spans="1:15" x14ac:dyDescent="0.25">
      <c r="A92" t="s">
        <v>98</v>
      </c>
      <c r="B92" s="1">
        <v>45281</v>
      </c>
      <c r="C92" t="s">
        <v>63</v>
      </c>
      <c r="D92" s="2">
        <v>0.80400000000000005</v>
      </c>
      <c r="E92" t="s">
        <v>47</v>
      </c>
      <c r="F92" s="2">
        <v>0.19600000000000001</v>
      </c>
      <c r="G92" t="s">
        <v>77</v>
      </c>
      <c r="H92">
        <v>1</v>
      </c>
      <c r="I92" t="str" cm="1">
        <f t="array" ref="I92">_xlfn.IFS(D92 &gt;= 0.85, "85  &lt;", AND(D92 &gt;=0.8, D92 &lt; 0.85), "80-85", AND(D92 &gt;= 0.7, D92 &lt; 0.8), "70-80", AND(D92 &gt;= 0.6, D92 &lt; 0.7),  "60-70", AND(D92 &gt;= 0.5, D92 &lt; 0.6), "50-60")</f>
        <v>80-85</v>
      </c>
      <c r="J92">
        <v>4</v>
      </c>
      <c r="K92">
        <v>2</v>
      </c>
      <c r="L92">
        <v>4</v>
      </c>
      <c r="M92">
        <v>3</v>
      </c>
      <c r="N92">
        <f t="shared" si="0"/>
        <v>0</v>
      </c>
      <c r="O92">
        <f t="shared" si="1"/>
        <v>1</v>
      </c>
    </row>
    <row r="93" spans="1:15" x14ac:dyDescent="0.25">
      <c r="A93" t="s">
        <v>98</v>
      </c>
      <c r="B93" s="1">
        <v>45281</v>
      </c>
      <c r="C93" t="s">
        <v>35</v>
      </c>
      <c r="D93" s="2">
        <v>0.75</v>
      </c>
      <c r="E93" t="s">
        <v>15</v>
      </c>
      <c r="F93" s="2">
        <v>0.25</v>
      </c>
      <c r="G93" t="s">
        <v>93</v>
      </c>
      <c r="H93">
        <v>0</v>
      </c>
      <c r="I93" t="str" cm="1">
        <f t="array" ref="I93">_xlfn.IFS(D93 &gt;= 0.85, "85  &lt;", AND(D93 &gt;=0.8, D93 &lt; 0.85), "80-85", AND(D93 &gt;= 0.7, D93 &lt; 0.8), "70-80", AND(D93 &gt;= 0.6, D93 &lt; 0.7),  "60-70", AND(D93 &gt;= 0.5, D93 &lt; 0.6), "50-60")</f>
        <v>70-80</v>
      </c>
      <c r="J93">
        <v>4</v>
      </c>
      <c r="K93">
        <v>3</v>
      </c>
      <c r="L93">
        <v>1</v>
      </c>
      <c r="M93">
        <v>4</v>
      </c>
      <c r="N93">
        <f t="shared" si="0"/>
        <v>3</v>
      </c>
      <c r="O93">
        <f t="shared" si="1"/>
        <v>1</v>
      </c>
    </row>
    <row r="94" spans="1:15" x14ac:dyDescent="0.25">
      <c r="A94" t="s">
        <v>98</v>
      </c>
      <c r="B94" s="1">
        <v>45281</v>
      </c>
      <c r="C94" t="s">
        <v>7</v>
      </c>
      <c r="D94" s="2">
        <v>0.72</v>
      </c>
      <c r="E94" t="s">
        <v>61</v>
      </c>
      <c r="F94" s="2">
        <v>0.28000000000000003</v>
      </c>
      <c r="G94" t="s">
        <v>67</v>
      </c>
      <c r="H94">
        <v>1</v>
      </c>
      <c r="I94" t="str" cm="1">
        <f t="array" ref="I94">_xlfn.IFS(D94 &gt;= 0.85, "85  &lt;", AND(D94 &gt;=0.8, D94 &lt; 0.85), "80-85", AND(D94 &gt;= 0.7, D94 &lt; 0.8), "70-80", AND(D94 &gt;= 0.6, D94 &lt; 0.7),  "60-70", AND(D94 &gt;= 0.5, D94 &lt; 0.6), "50-60")</f>
        <v>70-80</v>
      </c>
      <c r="J94">
        <v>2</v>
      </c>
      <c r="K94">
        <v>4</v>
      </c>
      <c r="L94">
        <v>5</v>
      </c>
      <c r="M94">
        <v>2</v>
      </c>
      <c r="N94">
        <f t="shared" si="0"/>
        <v>3</v>
      </c>
      <c r="O94">
        <f t="shared" si="1"/>
        <v>2</v>
      </c>
    </row>
    <row r="95" spans="1:15" x14ac:dyDescent="0.25">
      <c r="A95" t="s">
        <v>98</v>
      </c>
      <c r="B95" s="1">
        <v>45281</v>
      </c>
      <c r="C95" t="s">
        <v>33</v>
      </c>
      <c r="D95" s="2">
        <v>0.71599999999999997</v>
      </c>
      <c r="E95" t="s">
        <v>19</v>
      </c>
      <c r="F95" s="2">
        <v>0.28399999999999997</v>
      </c>
      <c r="G95" t="s">
        <v>20</v>
      </c>
      <c r="H95">
        <v>1</v>
      </c>
      <c r="I95" t="str" cm="1">
        <f t="array" ref="I95">_xlfn.IFS(D95 &gt;= 0.85, "85  &lt;", AND(D95 &gt;=0.8, D95 &lt; 0.85), "80-85", AND(D95 &gt;= 0.7, D95 &lt; 0.8), "70-80", AND(D95 &gt;= 0.6, D95 &lt; 0.7),  "60-70", AND(D95 &gt;= 0.5, D95 &lt; 0.6), "50-60")</f>
        <v>70-80</v>
      </c>
      <c r="J95">
        <v>3</v>
      </c>
      <c r="K95">
        <v>4</v>
      </c>
      <c r="L95">
        <v>3</v>
      </c>
      <c r="M95">
        <v>0</v>
      </c>
      <c r="N95">
        <f t="shared" si="0"/>
        <v>0</v>
      </c>
      <c r="O95">
        <f t="shared" si="1"/>
        <v>4</v>
      </c>
    </row>
    <row r="96" spans="1:15" x14ac:dyDescent="0.25">
      <c r="A96" t="s">
        <v>98</v>
      </c>
      <c r="B96" s="1">
        <v>45281</v>
      </c>
      <c r="C96" t="s">
        <v>9</v>
      </c>
      <c r="D96" s="2">
        <v>0.70799999999999996</v>
      </c>
      <c r="E96" t="s">
        <v>38</v>
      </c>
      <c r="F96" s="2">
        <v>0.29199999999999998</v>
      </c>
      <c r="G96" t="s">
        <v>11</v>
      </c>
      <c r="H96">
        <v>1</v>
      </c>
      <c r="I96" t="str" cm="1">
        <f t="array" ref="I96">_xlfn.IFS(D96 &gt;= 0.85, "85  &lt;", AND(D96 &gt;=0.8, D96 &lt; 0.85), "80-85", AND(D96 &gt;= 0.7, D96 &lt; 0.8), "70-80", AND(D96 &gt;= 0.6, D96 &lt; 0.7),  "60-70", AND(D96 &gt;= 0.5, D96 &lt; 0.6), "50-60")</f>
        <v>70-80</v>
      </c>
      <c r="J96">
        <v>4</v>
      </c>
      <c r="K96">
        <v>3</v>
      </c>
      <c r="L96">
        <v>6</v>
      </c>
      <c r="M96">
        <v>4</v>
      </c>
      <c r="N96">
        <f t="shared" si="0"/>
        <v>2</v>
      </c>
      <c r="O96">
        <f t="shared" si="1"/>
        <v>1</v>
      </c>
    </row>
    <row r="97" spans="1:15" x14ac:dyDescent="0.25">
      <c r="A97" t="s">
        <v>98</v>
      </c>
      <c r="B97" s="1">
        <v>45281</v>
      </c>
      <c r="C97" t="s">
        <v>30</v>
      </c>
      <c r="D97" s="2">
        <v>0.66800000000000004</v>
      </c>
      <c r="E97" t="s">
        <v>44</v>
      </c>
      <c r="F97" s="2">
        <v>0.33200000000000002</v>
      </c>
      <c r="G97" t="s">
        <v>32</v>
      </c>
      <c r="H97">
        <v>1</v>
      </c>
      <c r="I97" t="str" cm="1">
        <f t="array" ref="I97">_xlfn.IFS(D97 &gt;= 0.85, "85  &lt;", AND(D97 &gt;=0.8, D97 &lt; 0.85), "80-85", AND(D97 &gt;= 0.7, D97 &lt; 0.8), "70-80", AND(D97 &gt;= 0.6, D97 &lt; 0.7),  "60-70", AND(D97 &gt;= 0.5, D97 &lt; 0.6), "50-60")</f>
        <v>60-70</v>
      </c>
      <c r="J97">
        <v>4</v>
      </c>
      <c r="K97">
        <v>3</v>
      </c>
      <c r="L97">
        <v>4</v>
      </c>
      <c r="M97">
        <v>3</v>
      </c>
      <c r="N97">
        <f t="shared" si="0"/>
        <v>0</v>
      </c>
      <c r="O97">
        <f t="shared" si="1"/>
        <v>0</v>
      </c>
    </row>
    <row r="98" spans="1:15" x14ac:dyDescent="0.25">
      <c r="A98" t="s">
        <v>98</v>
      </c>
      <c r="B98" s="1">
        <v>45281</v>
      </c>
      <c r="C98" t="s">
        <v>24</v>
      </c>
      <c r="D98" s="2">
        <v>0.63400000000000001</v>
      </c>
      <c r="E98" t="s">
        <v>31</v>
      </c>
      <c r="F98" s="2">
        <v>0.36599999999999999</v>
      </c>
      <c r="G98" t="s">
        <v>91</v>
      </c>
      <c r="H98">
        <v>1</v>
      </c>
      <c r="I98" t="str" cm="1">
        <f t="array" ref="I98">_xlfn.IFS(D98 &gt;= 0.85, "85  &lt;", AND(D98 &gt;=0.8, D98 &lt; 0.85), "80-85", AND(D98 &gt;= 0.7, D98 &lt; 0.8), "70-80", AND(D98 &gt;= 0.6, D98 &lt; 0.7),  "60-70", AND(D98 &gt;= 0.5, D98 &lt; 0.6), "50-60")</f>
        <v>60-70</v>
      </c>
      <c r="J98">
        <v>3</v>
      </c>
      <c r="K98">
        <v>3</v>
      </c>
      <c r="L98">
        <v>5</v>
      </c>
      <c r="M98">
        <v>4</v>
      </c>
      <c r="N98">
        <f t="shared" si="0"/>
        <v>2</v>
      </c>
      <c r="O98">
        <f t="shared" si="1"/>
        <v>1</v>
      </c>
    </row>
    <row r="99" spans="1:15" x14ac:dyDescent="0.25">
      <c r="A99" t="s">
        <v>98</v>
      </c>
      <c r="B99" s="1">
        <v>45281</v>
      </c>
      <c r="C99" t="s">
        <v>21</v>
      </c>
      <c r="D99" s="2">
        <v>0.63</v>
      </c>
      <c r="E99" t="s">
        <v>48</v>
      </c>
      <c r="F99" s="2">
        <v>0.37</v>
      </c>
      <c r="G99" t="s">
        <v>49</v>
      </c>
      <c r="H99">
        <v>0</v>
      </c>
      <c r="I99" t="str" cm="1">
        <f t="array" ref="I99">_xlfn.IFS(D99 &gt;= 0.85, "85  &lt;", AND(D99 &gt;=0.8, D99 &lt; 0.85), "80-85", AND(D99 &gt;= 0.7, D99 &lt; 0.8), "70-80", AND(D99 &gt;= 0.6, D99 &lt; 0.7),  "60-70", AND(D99 &gt;= 0.5, D99 &lt; 0.6), "50-60")</f>
        <v>60-70</v>
      </c>
      <c r="J99">
        <v>3</v>
      </c>
      <c r="K99">
        <v>4</v>
      </c>
      <c r="L99">
        <v>3</v>
      </c>
      <c r="M99">
        <v>9</v>
      </c>
      <c r="N99">
        <f t="shared" si="0"/>
        <v>0</v>
      </c>
      <c r="O99">
        <f t="shared" si="1"/>
        <v>5</v>
      </c>
    </row>
    <row r="100" spans="1:15" x14ac:dyDescent="0.25">
      <c r="A100" t="s">
        <v>98</v>
      </c>
      <c r="B100" s="1">
        <v>45281</v>
      </c>
      <c r="C100" t="s">
        <v>28</v>
      </c>
      <c r="D100" s="2">
        <v>0.622</v>
      </c>
      <c r="E100" t="s">
        <v>36</v>
      </c>
      <c r="F100" s="2">
        <v>0.378</v>
      </c>
      <c r="G100" t="s">
        <v>37</v>
      </c>
      <c r="H100">
        <v>1</v>
      </c>
      <c r="I100" t="str" cm="1">
        <f t="array" ref="I100">_xlfn.IFS(D100 &gt;= 0.85, "85  &lt;", AND(D100 &gt;=0.8, D100 &lt; 0.85), "80-85", AND(D100 &gt;= 0.7, D100 &lt; 0.8), "70-80", AND(D100 &gt;= 0.6, D100 &lt; 0.7),  "60-70", AND(D100 &gt;= 0.5, D100 &lt; 0.6), "50-60")</f>
        <v>60-70</v>
      </c>
      <c r="J100">
        <v>3</v>
      </c>
      <c r="K100">
        <v>4</v>
      </c>
      <c r="L100">
        <v>3</v>
      </c>
      <c r="M100">
        <v>2</v>
      </c>
      <c r="N100">
        <f t="shared" si="0"/>
        <v>0</v>
      </c>
      <c r="O100">
        <f t="shared" si="1"/>
        <v>2</v>
      </c>
    </row>
    <row r="101" spans="1:15" x14ac:dyDescent="0.25">
      <c r="A101" t="s">
        <v>98</v>
      </c>
      <c r="B101" s="1">
        <v>45281</v>
      </c>
      <c r="C101" t="s">
        <v>12</v>
      </c>
      <c r="D101" s="2">
        <v>0.52</v>
      </c>
      <c r="E101" t="s">
        <v>13</v>
      </c>
      <c r="F101" s="2">
        <v>0.48</v>
      </c>
      <c r="G101" t="s">
        <v>73</v>
      </c>
      <c r="H101">
        <v>1</v>
      </c>
      <c r="I101" t="str" cm="1">
        <f t="array" ref="I101">_xlfn.IFS(D101 &gt;= 0.85, "85  &lt;", AND(D101 &gt;=0.8, D101 &lt; 0.85), "80-85", AND(D101 &gt;= 0.7, D101 &lt; 0.8), "70-80", AND(D101 &gt;= 0.6, D101 &lt; 0.7),  "60-70", AND(D101 &gt;= 0.5, D101 &lt; 0.6), "50-60")</f>
        <v>50-60</v>
      </c>
      <c r="J101">
        <v>3</v>
      </c>
      <c r="K101">
        <v>4</v>
      </c>
      <c r="L101">
        <v>6</v>
      </c>
      <c r="M101">
        <v>3</v>
      </c>
      <c r="N101">
        <f t="shared" si="0"/>
        <v>3</v>
      </c>
      <c r="O101">
        <f t="shared" si="1"/>
        <v>1</v>
      </c>
    </row>
    <row r="102" spans="1:15" x14ac:dyDescent="0.25">
      <c r="A102" t="s">
        <v>98</v>
      </c>
      <c r="B102" s="1">
        <v>45281</v>
      </c>
      <c r="C102" t="s">
        <v>10</v>
      </c>
      <c r="D102" s="2">
        <v>0.51800000000000002</v>
      </c>
      <c r="E102" t="s">
        <v>22</v>
      </c>
      <c r="F102" s="2">
        <v>0.48199999999999998</v>
      </c>
      <c r="G102" t="s">
        <v>78</v>
      </c>
      <c r="H102">
        <v>0</v>
      </c>
      <c r="I102" t="str" cm="1">
        <f t="array" ref="I102">_xlfn.IFS(D102 &gt;= 0.85, "85  &lt;", AND(D102 &gt;=0.8, D102 &lt; 0.85), "80-85", AND(D102 &gt;= 0.7, D102 &lt; 0.8), "70-80", AND(D102 &gt;= 0.6, D102 &lt; 0.7),  "60-70", AND(D102 &gt;= 0.5, D102 &lt; 0.6), "50-60")</f>
        <v>50-60</v>
      </c>
      <c r="J102">
        <v>3</v>
      </c>
      <c r="K102">
        <v>3</v>
      </c>
      <c r="L102">
        <v>2</v>
      </c>
      <c r="M102">
        <v>4</v>
      </c>
      <c r="N102">
        <f t="shared" si="0"/>
        <v>1</v>
      </c>
      <c r="O102">
        <f t="shared" si="1"/>
        <v>1</v>
      </c>
    </row>
    <row r="103" spans="1:15" x14ac:dyDescent="0.25">
      <c r="A103" t="s">
        <v>98</v>
      </c>
      <c r="B103" s="1">
        <v>45281</v>
      </c>
      <c r="C103" t="s">
        <v>71</v>
      </c>
      <c r="D103" s="2">
        <v>0.51400000000000001</v>
      </c>
      <c r="E103" t="s">
        <v>45</v>
      </c>
      <c r="F103" s="2">
        <v>0.48599999999999999</v>
      </c>
      <c r="G103" t="s">
        <v>72</v>
      </c>
      <c r="H103">
        <v>1</v>
      </c>
      <c r="I103" t="str" cm="1">
        <f t="array" ref="I103">_xlfn.IFS(D103 &gt;= 0.85, "85  &lt;", AND(D103 &gt;=0.8, D103 &lt; 0.85), "80-85", AND(D103 &gt;= 0.7, D103 &lt; 0.8), "70-80", AND(D103 &gt;= 0.6, D103 &lt; 0.7),  "60-70", AND(D103 &gt;= 0.5, D103 &lt; 0.6), "50-60")</f>
        <v>50-60</v>
      </c>
      <c r="J103">
        <v>3</v>
      </c>
      <c r="K103">
        <v>3</v>
      </c>
      <c r="L103">
        <v>2</v>
      </c>
      <c r="M103">
        <v>1</v>
      </c>
      <c r="N103">
        <f t="shared" si="0"/>
        <v>1</v>
      </c>
      <c r="O103">
        <f t="shared" si="1"/>
        <v>2</v>
      </c>
    </row>
    <row r="104" spans="1:15" x14ac:dyDescent="0.25">
      <c r="A104" t="s">
        <v>98</v>
      </c>
      <c r="B104" s="1">
        <v>45282</v>
      </c>
      <c r="C104" t="s">
        <v>47</v>
      </c>
      <c r="D104" s="2">
        <v>0.748</v>
      </c>
      <c r="E104" t="s">
        <v>16</v>
      </c>
      <c r="F104" s="2">
        <v>0.252</v>
      </c>
      <c r="G104" t="s">
        <v>17</v>
      </c>
      <c r="H104">
        <v>1</v>
      </c>
      <c r="I104" t="str" cm="1">
        <f t="array" ref="I104">_xlfn.IFS(D104 &gt;= 0.85, "85  &lt;", AND(D104 &gt;=0.8, D104 &lt; 0.85), "80-85", AND(D104 &gt;= 0.7, D104 &lt; 0.8), "70-80", AND(D104 &gt;= 0.6, D104 &lt; 0.7),  "60-70", AND(D104 &gt;= 0.5, D104 &lt; 0.6), "50-60")</f>
        <v>70-80</v>
      </c>
      <c r="J104">
        <v>2</v>
      </c>
      <c r="K104">
        <v>4</v>
      </c>
      <c r="L104">
        <v>5</v>
      </c>
      <c r="M104">
        <v>2</v>
      </c>
      <c r="N104">
        <f t="shared" si="0"/>
        <v>3</v>
      </c>
      <c r="O104">
        <f t="shared" si="1"/>
        <v>2</v>
      </c>
    </row>
    <row r="105" spans="1:15" x14ac:dyDescent="0.25">
      <c r="A105" t="s">
        <v>98</v>
      </c>
      <c r="B105" s="1">
        <v>45282</v>
      </c>
      <c r="C105" t="s">
        <v>27</v>
      </c>
      <c r="D105" s="2">
        <v>0.66200000000000003</v>
      </c>
      <c r="E105" t="s">
        <v>12</v>
      </c>
      <c r="F105" s="2">
        <v>0.33800000000000002</v>
      </c>
      <c r="G105" t="s">
        <v>65</v>
      </c>
      <c r="H105">
        <v>0</v>
      </c>
      <c r="I105" t="str" cm="1">
        <f t="array" ref="I105">_xlfn.IFS(D105 &gt;= 0.85, "85  &lt;", AND(D105 &gt;=0.8, D105 &lt; 0.85), "80-85", AND(D105 &gt;= 0.7, D105 &lt; 0.8), "70-80", AND(D105 &gt;= 0.6, D105 &lt; 0.7),  "60-70", AND(D105 &gt;= 0.5, D105 &lt; 0.6), "50-60")</f>
        <v>60-70</v>
      </c>
      <c r="J105">
        <v>4</v>
      </c>
      <c r="K105">
        <v>3</v>
      </c>
      <c r="L105">
        <v>3</v>
      </c>
      <c r="M105">
        <v>4</v>
      </c>
      <c r="N105">
        <f t="shared" ref="N105:N135" si="2">ABS(J105-L105)</f>
        <v>1</v>
      </c>
      <c r="O105">
        <f t="shared" ref="O105:O135" si="3">ABS(K105-M105)</f>
        <v>1</v>
      </c>
    </row>
    <row r="106" spans="1:15" x14ac:dyDescent="0.25">
      <c r="A106" t="s">
        <v>98</v>
      </c>
      <c r="B106" s="1">
        <v>45282</v>
      </c>
      <c r="C106" t="s">
        <v>18</v>
      </c>
      <c r="D106" s="2">
        <v>0.56999999999999995</v>
      </c>
      <c r="E106" t="s">
        <v>6</v>
      </c>
      <c r="F106" s="2">
        <v>0.43</v>
      </c>
      <c r="G106" t="s">
        <v>81</v>
      </c>
      <c r="H106">
        <v>1</v>
      </c>
      <c r="I106" t="str" cm="1">
        <f t="array" ref="I106">_xlfn.IFS(D106 &gt;= 0.85, "85  &lt;", AND(D106 &gt;=0.8, D106 &lt; 0.85), "80-85", AND(D106 &gt;= 0.7, D106 &lt; 0.8), "70-80", AND(D106 &gt;= 0.6, D106 &lt; 0.7),  "60-70", AND(D106 &gt;= 0.5, D106 &lt; 0.6), "50-60")</f>
        <v>50-60</v>
      </c>
      <c r="J106">
        <v>3</v>
      </c>
      <c r="K106">
        <v>3</v>
      </c>
      <c r="L106">
        <v>5</v>
      </c>
      <c r="M106">
        <v>1</v>
      </c>
      <c r="N106">
        <f t="shared" si="2"/>
        <v>2</v>
      </c>
      <c r="O106">
        <f t="shared" si="3"/>
        <v>2</v>
      </c>
    </row>
    <row r="107" spans="1:15" x14ac:dyDescent="0.25">
      <c r="A107" t="s">
        <v>98</v>
      </c>
      <c r="B107" s="1">
        <v>45282</v>
      </c>
      <c r="C107" t="s">
        <v>39</v>
      </c>
      <c r="D107" s="2">
        <v>0.51400000000000001</v>
      </c>
      <c r="E107" t="s">
        <v>10</v>
      </c>
      <c r="F107" s="2">
        <v>0.48599999999999999</v>
      </c>
      <c r="G107" t="s">
        <v>40</v>
      </c>
      <c r="H107">
        <v>1</v>
      </c>
      <c r="I107" t="str" cm="1">
        <f t="array" ref="I107">_xlfn.IFS(D107 &gt;= 0.85, "85  &lt;", AND(D107 &gt;=0.8, D107 &lt; 0.85), "80-85", AND(D107 &gt;= 0.7, D107 &lt; 0.8), "70-80", AND(D107 &gt;= 0.6, D107 &lt; 0.7),  "60-70", AND(D107 &gt;= 0.5, D107 &lt; 0.6), "50-60")</f>
        <v>50-60</v>
      </c>
      <c r="J107">
        <v>4</v>
      </c>
      <c r="K107">
        <v>2</v>
      </c>
      <c r="L107">
        <v>7</v>
      </c>
      <c r="M107">
        <v>6</v>
      </c>
      <c r="N107">
        <f t="shared" si="2"/>
        <v>3</v>
      </c>
      <c r="O107">
        <f t="shared" si="3"/>
        <v>4</v>
      </c>
    </row>
    <row r="108" spans="1:15" x14ac:dyDescent="0.25">
      <c r="A108" t="s">
        <v>99</v>
      </c>
      <c r="B108" s="1">
        <v>45283</v>
      </c>
      <c r="C108" t="s">
        <v>44</v>
      </c>
      <c r="D108" s="2">
        <v>0.75800000000000001</v>
      </c>
      <c r="E108" t="s">
        <v>61</v>
      </c>
      <c r="F108" s="2">
        <v>0.24199999999999999</v>
      </c>
      <c r="G108" t="s">
        <v>46</v>
      </c>
      <c r="H108">
        <v>1</v>
      </c>
      <c r="I108" t="str" cm="1">
        <f t="array" ref="I108">_xlfn.IFS(D108 &gt;= 0.85, "85  &lt;", AND(D108 &gt;=0.8, D108 &lt; 0.85), "80-85", AND(D108 &gt;= 0.7, D108 &lt; 0.8), "70-80", AND(D108 &gt;= 0.6, D108 &lt; 0.7),  "60-70", AND(D108 &gt;= 0.5, D108 &lt; 0.6), "50-60")</f>
        <v>70-80</v>
      </c>
      <c r="J108">
        <v>5</v>
      </c>
      <c r="K108">
        <v>2</v>
      </c>
      <c r="L108">
        <v>7</v>
      </c>
      <c r="M108">
        <v>4</v>
      </c>
      <c r="N108">
        <f t="shared" si="2"/>
        <v>2</v>
      </c>
      <c r="O108">
        <f t="shared" si="3"/>
        <v>2</v>
      </c>
    </row>
    <row r="109" spans="1:15" x14ac:dyDescent="0.25">
      <c r="A109" t="s">
        <v>99</v>
      </c>
      <c r="B109" s="1">
        <v>45283</v>
      </c>
      <c r="C109" t="s">
        <v>9</v>
      </c>
      <c r="D109" s="2">
        <v>0.752</v>
      </c>
      <c r="E109" t="s">
        <v>7</v>
      </c>
      <c r="F109" s="2">
        <v>0.248</v>
      </c>
      <c r="G109" t="s">
        <v>11</v>
      </c>
      <c r="H109">
        <v>1</v>
      </c>
      <c r="I109" t="str" cm="1">
        <f t="array" ref="I109">_xlfn.IFS(D109 &gt;= 0.85, "85  &lt;", AND(D109 &gt;=0.8, D109 &lt; 0.85), "80-85", AND(D109 &gt;= 0.7, D109 &lt; 0.8), "70-80", AND(D109 &gt;= 0.6, D109 &lt; 0.7),  "60-70", AND(D109 &gt;= 0.5, D109 &lt; 0.6), "50-60")</f>
        <v>70-80</v>
      </c>
      <c r="J109">
        <v>4</v>
      </c>
      <c r="K109">
        <v>3</v>
      </c>
      <c r="L109">
        <v>4</v>
      </c>
      <c r="M109">
        <v>1</v>
      </c>
      <c r="N109">
        <f t="shared" si="2"/>
        <v>0</v>
      </c>
      <c r="O109">
        <f t="shared" si="3"/>
        <v>2</v>
      </c>
    </row>
    <row r="110" spans="1:15" x14ac:dyDescent="0.25">
      <c r="A110" t="s">
        <v>99</v>
      </c>
      <c r="B110" s="1">
        <v>45283</v>
      </c>
      <c r="C110" t="s">
        <v>25</v>
      </c>
      <c r="D110" s="2">
        <v>0.70599999999999996</v>
      </c>
      <c r="E110" t="s">
        <v>19</v>
      </c>
      <c r="F110" s="2">
        <v>0.29399999999999998</v>
      </c>
      <c r="G110" t="s">
        <v>20</v>
      </c>
      <c r="H110">
        <v>1</v>
      </c>
      <c r="I110" t="str" cm="1">
        <f t="array" ref="I110">_xlfn.IFS(D110 &gt;= 0.85, "85  &lt;", AND(D110 &gt;=0.8, D110 &lt; 0.85), "80-85", AND(D110 &gt;= 0.7, D110 &lt; 0.8), "70-80", AND(D110 &gt;= 0.6, D110 &lt; 0.7),  "60-70", AND(D110 &gt;= 0.5, D110 &lt; 0.6), "50-60")</f>
        <v>70-80</v>
      </c>
      <c r="J110">
        <v>3</v>
      </c>
      <c r="K110">
        <v>4</v>
      </c>
      <c r="L110">
        <v>3</v>
      </c>
      <c r="M110">
        <v>2</v>
      </c>
      <c r="N110">
        <f t="shared" si="2"/>
        <v>0</v>
      </c>
      <c r="O110">
        <f t="shared" si="3"/>
        <v>2</v>
      </c>
    </row>
    <row r="111" spans="1:15" x14ac:dyDescent="0.25">
      <c r="A111" t="s">
        <v>99</v>
      </c>
      <c r="B111" s="1">
        <v>45283</v>
      </c>
      <c r="C111" t="s">
        <v>45</v>
      </c>
      <c r="D111" s="2">
        <v>0.67</v>
      </c>
      <c r="E111" t="s">
        <v>41</v>
      </c>
      <c r="F111" s="2">
        <v>0.33</v>
      </c>
      <c r="G111" t="s">
        <v>79</v>
      </c>
      <c r="H111">
        <v>0</v>
      </c>
      <c r="I111" t="str" cm="1">
        <f t="array" ref="I111">_xlfn.IFS(D111 &gt;= 0.85, "85  &lt;", AND(D111 &gt;=0.8, D111 &lt; 0.85), "80-85", AND(D111 &gt;= 0.7, D111 &lt; 0.8), "70-80", AND(D111 &gt;= 0.6, D111 &lt; 0.7),  "60-70", AND(D111 &gt;= 0.5, D111 &lt; 0.6), "50-60")</f>
        <v>60-70</v>
      </c>
      <c r="J111">
        <v>3</v>
      </c>
      <c r="K111">
        <v>3</v>
      </c>
      <c r="L111">
        <v>4</v>
      </c>
      <c r="M111">
        <v>5</v>
      </c>
      <c r="N111">
        <f t="shared" si="2"/>
        <v>1</v>
      </c>
      <c r="O111">
        <f t="shared" si="3"/>
        <v>2</v>
      </c>
    </row>
    <row r="112" spans="1:15" x14ac:dyDescent="0.25">
      <c r="A112" t="s">
        <v>99</v>
      </c>
      <c r="B112" s="1">
        <v>45283</v>
      </c>
      <c r="C112" t="s">
        <v>15</v>
      </c>
      <c r="D112" s="2">
        <v>0.65200000000000002</v>
      </c>
      <c r="E112" t="s">
        <v>16</v>
      </c>
      <c r="F112" s="2">
        <v>0.34799999999999998</v>
      </c>
      <c r="G112" t="s">
        <v>70</v>
      </c>
      <c r="H112">
        <v>1</v>
      </c>
      <c r="I112" t="str" cm="1">
        <f t="array" ref="I112">_xlfn.IFS(D112 &gt;= 0.85, "85  &lt;", AND(D112 &gt;=0.8, D112 &lt; 0.85), "80-85", AND(D112 &gt;= 0.7, D112 &lt; 0.8), "70-80", AND(D112 &gt;= 0.6, D112 &lt; 0.7),  "60-70", AND(D112 &gt;= 0.5, D112 &lt; 0.6), "50-60")</f>
        <v>60-70</v>
      </c>
      <c r="J112">
        <v>4</v>
      </c>
      <c r="K112">
        <v>3</v>
      </c>
      <c r="L112">
        <v>7</v>
      </c>
      <c r="M112">
        <v>5</v>
      </c>
      <c r="N112">
        <f t="shared" si="2"/>
        <v>3</v>
      </c>
      <c r="O112">
        <f t="shared" si="3"/>
        <v>2</v>
      </c>
    </row>
    <row r="113" spans="1:15" x14ac:dyDescent="0.25">
      <c r="A113" t="s">
        <v>99</v>
      </c>
      <c r="B113" s="1">
        <v>45283</v>
      </c>
      <c r="C113" t="s">
        <v>35</v>
      </c>
      <c r="D113" s="2">
        <v>0.63600000000000001</v>
      </c>
      <c r="E113" t="s">
        <v>31</v>
      </c>
      <c r="F113" s="2">
        <v>0.36399999999999999</v>
      </c>
      <c r="G113" t="s">
        <v>93</v>
      </c>
      <c r="H113">
        <v>1</v>
      </c>
      <c r="I113" t="str" cm="1">
        <f t="array" ref="I113">_xlfn.IFS(D113 &gt;= 0.85, "85  &lt;", AND(D113 &gt;=0.8, D113 &lt; 0.85), "80-85", AND(D113 &gt;= 0.7, D113 &lt; 0.8), "70-80", AND(D113 &gt;= 0.6, D113 &lt; 0.7),  "60-70", AND(D113 &gt;= 0.5, D113 &lt; 0.6), "50-60")</f>
        <v>60-70</v>
      </c>
      <c r="J113">
        <v>4</v>
      </c>
      <c r="K113">
        <v>3</v>
      </c>
      <c r="L113">
        <v>4</v>
      </c>
      <c r="M113">
        <v>2</v>
      </c>
      <c r="N113">
        <f t="shared" si="2"/>
        <v>0</v>
      </c>
      <c r="O113">
        <f t="shared" si="3"/>
        <v>1</v>
      </c>
    </row>
    <row r="114" spans="1:15" x14ac:dyDescent="0.25">
      <c r="A114" t="s">
        <v>99</v>
      </c>
      <c r="B114" s="1">
        <v>45283</v>
      </c>
      <c r="C114" t="s">
        <v>27</v>
      </c>
      <c r="D114" s="2">
        <v>0.63</v>
      </c>
      <c r="E114" t="s">
        <v>48</v>
      </c>
      <c r="F114" s="2">
        <v>0.37</v>
      </c>
      <c r="G114" t="s">
        <v>65</v>
      </c>
      <c r="H114">
        <v>1</v>
      </c>
      <c r="I114" t="str" cm="1">
        <f t="array" ref="I114">_xlfn.IFS(D114 &gt;= 0.85, "85  &lt;", AND(D114 &gt;=0.8, D114 &lt; 0.85), "80-85", AND(D114 &gt;= 0.7, D114 &lt; 0.8), "70-80", AND(D114 &gt;= 0.6, D114 &lt; 0.7),  "60-70", AND(D114 &gt;= 0.5, D114 &lt; 0.6), "50-60")</f>
        <v>60-70</v>
      </c>
      <c r="J114">
        <v>4</v>
      </c>
      <c r="K114">
        <v>3</v>
      </c>
      <c r="L114">
        <v>4</v>
      </c>
      <c r="M114">
        <v>3</v>
      </c>
      <c r="N114">
        <f t="shared" si="2"/>
        <v>0</v>
      </c>
      <c r="O114">
        <f t="shared" si="3"/>
        <v>0</v>
      </c>
    </row>
    <row r="115" spans="1:15" x14ac:dyDescent="0.25">
      <c r="A115" t="s">
        <v>99</v>
      </c>
      <c r="B115" s="1">
        <v>45283</v>
      </c>
      <c r="C115" t="s">
        <v>42</v>
      </c>
      <c r="D115" s="2">
        <v>0.62</v>
      </c>
      <c r="E115" t="s">
        <v>33</v>
      </c>
      <c r="F115" s="2">
        <v>0.38</v>
      </c>
      <c r="G115" t="s">
        <v>74</v>
      </c>
      <c r="H115">
        <v>1</v>
      </c>
      <c r="I115" t="str" cm="1">
        <f t="array" ref="I115">_xlfn.IFS(D115 &gt;= 0.85, "85  &lt;", AND(D115 &gt;=0.8, D115 &lt; 0.85), "80-85", AND(D115 &gt;= 0.7, D115 &lt; 0.8), "70-80", AND(D115 &gt;= 0.6, D115 &lt; 0.7),  "60-70", AND(D115 &gt;= 0.5, D115 &lt; 0.6), "50-60")</f>
        <v>60-70</v>
      </c>
      <c r="J115">
        <v>3</v>
      </c>
      <c r="K115">
        <v>4</v>
      </c>
      <c r="L115">
        <v>5</v>
      </c>
      <c r="M115">
        <v>3</v>
      </c>
      <c r="N115">
        <f t="shared" si="2"/>
        <v>2</v>
      </c>
      <c r="O115">
        <f t="shared" si="3"/>
        <v>1</v>
      </c>
    </row>
    <row r="116" spans="1:15" x14ac:dyDescent="0.25">
      <c r="A116" t="s">
        <v>99</v>
      </c>
      <c r="B116" s="1">
        <v>45283</v>
      </c>
      <c r="C116" t="s">
        <v>63</v>
      </c>
      <c r="D116" s="2">
        <v>0.60599999999999998</v>
      </c>
      <c r="E116" t="s">
        <v>6</v>
      </c>
      <c r="F116" s="2">
        <v>0.39400000000000002</v>
      </c>
      <c r="G116" t="s">
        <v>77</v>
      </c>
      <c r="H116">
        <v>1</v>
      </c>
      <c r="I116" t="str" cm="1">
        <f t="array" ref="I116">_xlfn.IFS(D116 &gt;= 0.85, "85  &lt;", AND(D116 &gt;=0.8, D116 &lt; 0.85), "80-85", AND(D116 &gt;= 0.7, D116 &lt; 0.8), "70-80", AND(D116 &gt;= 0.6, D116 &lt; 0.7),  "60-70", AND(D116 &gt;= 0.5, D116 &lt; 0.6), "50-60")</f>
        <v>60-70</v>
      </c>
      <c r="J116">
        <v>3</v>
      </c>
      <c r="K116">
        <v>3</v>
      </c>
      <c r="L116">
        <v>3</v>
      </c>
      <c r="M116">
        <v>2</v>
      </c>
      <c r="N116">
        <f t="shared" si="2"/>
        <v>0</v>
      </c>
      <c r="O116">
        <f t="shared" si="3"/>
        <v>1</v>
      </c>
    </row>
    <row r="117" spans="1:15" x14ac:dyDescent="0.25">
      <c r="A117" t="s">
        <v>99</v>
      </c>
      <c r="B117" s="1">
        <v>45283</v>
      </c>
      <c r="C117" t="s">
        <v>21</v>
      </c>
      <c r="D117" s="2">
        <v>0.60399999999999998</v>
      </c>
      <c r="E117" t="s">
        <v>36</v>
      </c>
      <c r="F117" s="2">
        <v>0.39600000000000002</v>
      </c>
      <c r="G117" t="s">
        <v>37</v>
      </c>
      <c r="H117">
        <v>1</v>
      </c>
      <c r="I117" t="str" cm="1">
        <f t="array" ref="I117">_xlfn.IFS(D117 &gt;= 0.85, "85  &lt;", AND(D117 &gt;=0.8, D117 &lt; 0.85), "80-85", AND(D117 &gt;= 0.7, D117 &lt; 0.8), "70-80", AND(D117 &gt;= 0.6, D117 &lt; 0.7),  "60-70", AND(D117 &gt;= 0.5, D117 &lt; 0.6), "50-60")</f>
        <v>60-70</v>
      </c>
      <c r="J117">
        <v>3</v>
      </c>
      <c r="K117">
        <v>4</v>
      </c>
      <c r="L117">
        <v>4</v>
      </c>
      <c r="M117">
        <v>1</v>
      </c>
      <c r="N117">
        <f t="shared" si="2"/>
        <v>1</v>
      </c>
      <c r="O117">
        <f t="shared" si="3"/>
        <v>3</v>
      </c>
    </row>
    <row r="118" spans="1:15" x14ac:dyDescent="0.25">
      <c r="A118" t="s">
        <v>99</v>
      </c>
      <c r="B118" s="1">
        <v>45283</v>
      </c>
      <c r="C118" t="s">
        <v>24</v>
      </c>
      <c r="D118" s="2">
        <v>0.58199999999999996</v>
      </c>
      <c r="E118" t="s">
        <v>28</v>
      </c>
      <c r="F118" s="2">
        <v>0.41799999999999998</v>
      </c>
      <c r="G118" t="s">
        <v>29</v>
      </c>
      <c r="H118">
        <v>1</v>
      </c>
      <c r="I118" t="str" cm="1">
        <f t="array" ref="I118">_xlfn.IFS(D118 &gt;= 0.85, "85  &lt;", AND(D118 &gt;=0.8, D118 &lt; 0.85), "80-85", AND(D118 &gt;= 0.7, D118 &lt; 0.8), "70-80", AND(D118 &gt;= 0.6, D118 &lt; 0.7),  "60-70", AND(D118 &gt;= 0.5, D118 &lt; 0.6), "50-60")</f>
        <v>50-60</v>
      </c>
      <c r="J118">
        <v>3</v>
      </c>
      <c r="K118">
        <v>4</v>
      </c>
      <c r="L118">
        <v>2</v>
      </c>
      <c r="M118">
        <v>1</v>
      </c>
      <c r="N118">
        <f t="shared" si="2"/>
        <v>1</v>
      </c>
      <c r="O118">
        <f t="shared" si="3"/>
        <v>3</v>
      </c>
    </row>
    <row r="119" spans="1:15" x14ac:dyDescent="0.25">
      <c r="A119" t="s">
        <v>99</v>
      </c>
      <c r="B119" s="1">
        <v>45283</v>
      </c>
      <c r="C119" t="s">
        <v>71</v>
      </c>
      <c r="D119" s="2">
        <v>0.57799999999999996</v>
      </c>
      <c r="E119" t="s">
        <v>38</v>
      </c>
      <c r="F119" s="2">
        <v>0.42199999999999999</v>
      </c>
      <c r="G119" t="s">
        <v>69</v>
      </c>
      <c r="H119">
        <v>0</v>
      </c>
      <c r="I119" t="str" cm="1">
        <f t="array" ref="I119">_xlfn.IFS(D119 &gt;= 0.85, "85  &lt;", AND(D119 &gt;=0.8, D119 &lt; 0.85), "80-85", AND(D119 &gt;= 0.7, D119 &lt; 0.8), "70-80", AND(D119 &gt;= 0.6, D119 &lt; 0.7),  "60-70", AND(D119 &gt;= 0.5, D119 &lt; 0.6), "50-60")</f>
        <v>50-60</v>
      </c>
      <c r="J119">
        <v>4</v>
      </c>
      <c r="K119">
        <v>3</v>
      </c>
      <c r="L119">
        <v>4</v>
      </c>
      <c r="M119">
        <v>5</v>
      </c>
      <c r="N119">
        <f t="shared" si="2"/>
        <v>0</v>
      </c>
      <c r="O119">
        <f t="shared" si="3"/>
        <v>2</v>
      </c>
    </row>
    <row r="120" spans="1:15" x14ac:dyDescent="0.25">
      <c r="A120" t="s">
        <v>99</v>
      </c>
      <c r="B120" s="1">
        <v>45283</v>
      </c>
      <c r="C120" t="s">
        <v>22</v>
      </c>
      <c r="D120" s="2">
        <v>0.56999999999999995</v>
      </c>
      <c r="E120" t="s">
        <v>30</v>
      </c>
      <c r="F120" s="2">
        <v>0.43</v>
      </c>
      <c r="G120" t="s">
        <v>68</v>
      </c>
      <c r="H120">
        <v>0</v>
      </c>
      <c r="I120" t="str" cm="1">
        <f t="array" ref="I120">_xlfn.IFS(D120 &gt;= 0.85, "85  &lt;", AND(D120 &gt;=0.8, D120 &lt; 0.85), "80-85", AND(D120 &gt;= 0.7, D120 &lt; 0.8), "70-80", AND(D120 &gt;= 0.6, D120 &lt; 0.7),  "60-70", AND(D120 &gt;= 0.5, D120 &lt; 0.6), "50-60")</f>
        <v>50-60</v>
      </c>
      <c r="J120">
        <v>3</v>
      </c>
      <c r="K120">
        <v>3</v>
      </c>
      <c r="L120">
        <v>2</v>
      </c>
      <c r="M120">
        <v>3</v>
      </c>
      <c r="N120">
        <f t="shared" si="2"/>
        <v>1</v>
      </c>
      <c r="O120">
        <f t="shared" si="3"/>
        <v>0</v>
      </c>
    </row>
    <row r="121" spans="1:15" x14ac:dyDescent="0.25">
      <c r="A121" t="s">
        <v>99</v>
      </c>
      <c r="B121" s="1">
        <v>45283</v>
      </c>
      <c r="C121" t="s">
        <v>39</v>
      </c>
      <c r="D121" s="2">
        <v>0.56200000000000006</v>
      </c>
      <c r="E121" t="s">
        <v>13</v>
      </c>
      <c r="F121" s="2">
        <v>0.438</v>
      </c>
      <c r="G121" t="s">
        <v>73</v>
      </c>
      <c r="H121">
        <v>0</v>
      </c>
      <c r="I121" t="str" cm="1">
        <f t="array" ref="I121">_xlfn.IFS(D121 &gt;= 0.85, "85  &lt;", AND(D121 &gt;=0.8, D121 &lt; 0.85), "80-85", AND(D121 &gt;= 0.7, D121 &lt; 0.8), "70-80", AND(D121 &gt;= 0.6, D121 &lt; 0.7),  "60-70", AND(D121 &gt;= 0.5, D121 &lt; 0.6), "50-60")</f>
        <v>50-60</v>
      </c>
      <c r="J121">
        <v>3</v>
      </c>
      <c r="K121">
        <v>4</v>
      </c>
      <c r="L121">
        <v>2</v>
      </c>
      <c r="M121">
        <v>3</v>
      </c>
      <c r="N121">
        <f t="shared" si="2"/>
        <v>1</v>
      </c>
      <c r="O121">
        <f t="shared" si="3"/>
        <v>1</v>
      </c>
    </row>
    <row r="122" spans="1:15" x14ac:dyDescent="0.25">
      <c r="A122" t="s">
        <v>99</v>
      </c>
      <c r="B122" s="1">
        <v>45287</v>
      </c>
      <c r="C122" t="s">
        <v>18</v>
      </c>
      <c r="D122" s="2">
        <v>0.79600000000000004</v>
      </c>
      <c r="E122" t="s">
        <v>16</v>
      </c>
      <c r="F122" s="2">
        <v>0.20399999999999999</v>
      </c>
      <c r="G122" t="s">
        <v>17</v>
      </c>
      <c r="H122">
        <v>0</v>
      </c>
      <c r="I122" t="str" cm="1">
        <f t="array" ref="I122">_xlfn.IFS(D122 &gt;= 0.85, "85  &lt;", AND(D122 &gt;=0.8, D122 &lt; 0.85), "80-85", AND(D122 &gt;= 0.7, D122 &lt; 0.8), "70-80", AND(D122 &gt;= 0.6, D122 &lt; 0.7),  "60-70", AND(D122 &gt;= 0.5, D122 &lt; 0.6), "50-60")</f>
        <v>70-80</v>
      </c>
      <c r="J122">
        <v>2</v>
      </c>
      <c r="K122">
        <v>4</v>
      </c>
      <c r="L122">
        <v>1</v>
      </c>
      <c r="M122">
        <v>2</v>
      </c>
      <c r="N122">
        <f t="shared" si="2"/>
        <v>1</v>
      </c>
      <c r="O122">
        <f t="shared" si="3"/>
        <v>2</v>
      </c>
    </row>
    <row r="123" spans="1:15" x14ac:dyDescent="0.25">
      <c r="A123" t="s">
        <v>99</v>
      </c>
      <c r="B123" s="1">
        <v>45287</v>
      </c>
      <c r="C123" t="s">
        <v>31</v>
      </c>
      <c r="D123" s="2">
        <v>0.76600000000000001</v>
      </c>
      <c r="E123" t="s">
        <v>19</v>
      </c>
      <c r="F123" s="2">
        <v>0.23400000000000001</v>
      </c>
      <c r="G123" t="s">
        <v>20</v>
      </c>
      <c r="H123">
        <v>0</v>
      </c>
      <c r="I123" t="str" cm="1">
        <f t="array" ref="I123">_xlfn.IFS(D123 &gt;= 0.85, "85  &lt;", AND(D123 &gt;=0.8, D123 &lt; 0.85), "80-85", AND(D123 &gt;= 0.7, D123 &lt; 0.8), "70-80", AND(D123 &gt;= 0.6, D123 &lt; 0.7),  "60-70", AND(D123 &gt;= 0.5, D123 &lt; 0.6), "50-60")</f>
        <v>70-80</v>
      </c>
      <c r="J123">
        <v>2</v>
      </c>
      <c r="K123">
        <v>4</v>
      </c>
      <c r="L123">
        <v>2</v>
      </c>
      <c r="M123">
        <v>5</v>
      </c>
      <c r="N123">
        <f t="shared" si="2"/>
        <v>0</v>
      </c>
      <c r="O123">
        <f t="shared" si="3"/>
        <v>1</v>
      </c>
    </row>
    <row r="124" spans="1:15" x14ac:dyDescent="0.25">
      <c r="A124" t="s">
        <v>99</v>
      </c>
      <c r="B124" s="1">
        <v>45287</v>
      </c>
      <c r="C124" t="s">
        <v>63</v>
      </c>
      <c r="D124" s="2">
        <v>0.75600000000000001</v>
      </c>
      <c r="E124" t="s">
        <v>39</v>
      </c>
      <c r="F124" s="2">
        <v>0.24399999999999999</v>
      </c>
      <c r="G124" t="s">
        <v>77</v>
      </c>
      <c r="H124">
        <v>1</v>
      </c>
      <c r="I124" t="str" cm="1">
        <f t="array" ref="I124">_xlfn.IFS(D124 &gt;= 0.85, "85  &lt;", AND(D124 &gt;=0.8, D124 &lt; 0.85), "80-85", AND(D124 &gt;= 0.7, D124 &lt; 0.8), "70-80", AND(D124 &gt;= 0.6, D124 &lt; 0.7),  "60-70", AND(D124 &gt;= 0.5, D124 &lt; 0.6), "50-60")</f>
        <v>70-80</v>
      </c>
      <c r="J124">
        <v>3</v>
      </c>
      <c r="K124">
        <v>3</v>
      </c>
      <c r="L124">
        <v>6</v>
      </c>
      <c r="M124">
        <v>3</v>
      </c>
      <c r="N124">
        <f t="shared" si="2"/>
        <v>3</v>
      </c>
      <c r="O124">
        <f t="shared" si="3"/>
        <v>0</v>
      </c>
    </row>
    <row r="125" spans="1:15" x14ac:dyDescent="0.25">
      <c r="A125" t="s">
        <v>99</v>
      </c>
      <c r="B125" s="1">
        <v>45287</v>
      </c>
      <c r="C125" t="s">
        <v>42</v>
      </c>
      <c r="D125" s="2">
        <v>0.754</v>
      </c>
      <c r="E125" t="s">
        <v>61</v>
      </c>
      <c r="F125" s="2">
        <v>0.246</v>
      </c>
      <c r="G125" t="s">
        <v>74</v>
      </c>
      <c r="H125">
        <v>1</v>
      </c>
      <c r="I125" t="str" cm="1">
        <f t="array" ref="I125">_xlfn.IFS(D125 &gt;= 0.85, "85  &lt;", AND(D125 &gt;=0.8, D125 &lt; 0.85), "80-85", AND(D125 &gt;= 0.7, D125 &lt; 0.8), "70-80", AND(D125 &gt;= 0.6, D125 &lt; 0.7),  "60-70", AND(D125 &gt;= 0.5, D125 &lt; 0.6), "50-60")</f>
        <v>70-80</v>
      </c>
      <c r="J125">
        <v>4</v>
      </c>
      <c r="K125">
        <v>3</v>
      </c>
      <c r="L125">
        <v>5</v>
      </c>
      <c r="M125">
        <v>1</v>
      </c>
      <c r="N125">
        <f t="shared" si="2"/>
        <v>1</v>
      </c>
      <c r="O125">
        <f t="shared" si="3"/>
        <v>2</v>
      </c>
    </row>
    <row r="126" spans="1:15" x14ac:dyDescent="0.25">
      <c r="A126" t="s">
        <v>99</v>
      </c>
      <c r="B126" s="1">
        <v>45287</v>
      </c>
      <c r="C126" t="s">
        <v>24</v>
      </c>
      <c r="D126" s="2">
        <v>0.71399999999999997</v>
      </c>
      <c r="E126" t="s">
        <v>35</v>
      </c>
      <c r="F126" s="2">
        <v>0.28599999999999998</v>
      </c>
      <c r="G126" t="s">
        <v>91</v>
      </c>
      <c r="H126">
        <v>0</v>
      </c>
      <c r="I126" t="str" cm="1">
        <f t="array" ref="I126">_xlfn.IFS(D126 &gt;= 0.85, "85  &lt;", AND(D126 &gt;=0.8, D126 &lt; 0.85), "80-85", AND(D126 &gt;= 0.7, D126 &lt; 0.8), "70-80", AND(D126 &gt;= 0.6, D126 &lt; 0.7),  "60-70", AND(D126 &gt;= 0.5, D126 &lt; 0.6), "50-60")</f>
        <v>70-80</v>
      </c>
      <c r="J126">
        <v>4</v>
      </c>
      <c r="K126">
        <v>3</v>
      </c>
      <c r="L126">
        <v>2</v>
      </c>
      <c r="M126">
        <v>3</v>
      </c>
      <c r="N126">
        <f t="shared" si="2"/>
        <v>2</v>
      </c>
      <c r="O126">
        <f t="shared" si="3"/>
        <v>0</v>
      </c>
    </row>
    <row r="127" spans="1:15" x14ac:dyDescent="0.25">
      <c r="A127" t="s">
        <v>99</v>
      </c>
      <c r="B127" s="1">
        <v>45287</v>
      </c>
      <c r="C127" t="s">
        <v>27</v>
      </c>
      <c r="D127" s="2">
        <v>0.70199999999999996</v>
      </c>
      <c r="E127" t="s">
        <v>28</v>
      </c>
      <c r="F127" s="2">
        <v>0.29799999999999999</v>
      </c>
      <c r="G127" t="s">
        <v>65</v>
      </c>
      <c r="H127">
        <v>1</v>
      </c>
      <c r="I127" t="str" cm="1">
        <f t="array" ref="I127">_xlfn.IFS(D127 &gt;= 0.85, "85  &lt;", AND(D127 &gt;=0.8, D127 &lt; 0.85), "80-85", AND(D127 &gt;= 0.7, D127 &lt; 0.8), "70-80", AND(D127 &gt;= 0.6, D127 &lt; 0.7),  "60-70", AND(D127 &gt;= 0.5, D127 &lt; 0.6), "50-60")</f>
        <v>70-80</v>
      </c>
      <c r="J127">
        <v>3</v>
      </c>
      <c r="K127">
        <v>2</v>
      </c>
      <c r="L127">
        <v>5</v>
      </c>
      <c r="M127">
        <v>1</v>
      </c>
      <c r="N127">
        <f t="shared" si="2"/>
        <v>2</v>
      </c>
      <c r="O127">
        <f t="shared" si="3"/>
        <v>1</v>
      </c>
    </row>
    <row r="128" spans="1:15" x14ac:dyDescent="0.25">
      <c r="A128" t="s">
        <v>99</v>
      </c>
      <c r="B128" s="1">
        <v>45287</v>
      </c>
      <c r="C128" t="s">
        <v>6</v>
      </c>
      <c r="D128" s="2">
        <v>0.68400000000000005</v>
      </c>
      <c r="E128" t="s">
        <v>48</v>
      </c>
      <c r="F128" s="2">
        <v>0.316</v>
      </c>
      <c r="G128" t="s">
        <v>49</v>
      </c>
      <c r="H128">
        <v>1</v>
      </c>
      <c r="I128" t="str" cm="1">
        <f t="array" ref="I128">_xlfn.IFS(D128 &gt;= 0.85, "85  &lt;", AND(D128 &gt;=0.8, D128 &lt; 0.85), "80-85", AND(D128 &gt;= 0.7, D128 &lt; 0.8), "70-80", AND(D128 &gt;= 0.6, D128 &lt; 0.7),  "60-70", AND(D128 &gt;= 0.5, D128 &lt; 0.6), "50-60")</f>
        <v>60-70</v>
      </c>
      <c r="J128">
        <v>3</v>
      </c>
      <c r="K128">
        <v>4</v>
      </c>
      <c r="L128">
        <v>4</v>
      </c>
      <c r="M128">
        <v>1</v>
      </c>
      <c r="N128">
        <f t="shared" si="2"/>
        <v>1</v>
      </c>
      <c r="O128">
        <f t="shared" si="3"/>
        <v>3</v>
      </c>
    </row>
    <row r="129" spans="1:15" x14ac:dyDescent="0.25">
      <c r="A129" t="s">
        <v>99</v>
      </c>
      <c r="B129" s="1">
        <v>45287</v>
      </c>
      <c r="C129" t="s">
        <v>13</v>
      </c>
      <c r="D129" s="2">
        <v>0.66600000000000004</v>
      </c>
      <c r="E129" t="s">
        <v>36</v>
      </c>
      <c r="F129" s="2">
        <v>0.33400000000000002</v>
      </c>
      <c r="G129" t="s">
        <v>73</v>
      </c>
      <c r="H129">
        <v>1</v>
      </c>
      <c r="I129" t="str" cm="1">
        <f t="array" ref="I129">_xlfn.IFS(D129 &gt;= 0.85, "85  &lt;", AND(D129 &gt;=0.8, D129 &lt; 0.85), "80-85", AND(D129 &gt;= 0.7, D129 &lt; 0.8), "70-80", AND(D129 &gt;= 0.6, D129 &lt; 0.7),  "60-70", AND(D129 &gt;= 0.5, D129 &lt; 0.6), "50-60")</f>
        <v>60-70</v>
      </c>
      <c r="J129">
        <v>4</v>
      </c>
      <c r="K129">
        <v>3</v>
      </c>
      <c r="L129">
        <v>4</v>
      </c>
      <c r="M129">
        <v>3</v>
      </c>
      <c r="N129">
        <f t="shared" si="2"/>
        <v>0</v>
      </c>
      <c r="O129">
        <f t="shared" si="3"/>
        <v>0</v>
      </c>
    </row>
    <row r="130" spans="1:15" x14ac:dyDescent="0.25">
      <c r="A130" t="s">
        <v>99</v>
      </c>
      <c r="B130" s="1">
        <v>45287</v>
      </c>
      <c r="C130" t="s">
        <v>21</v>
      </c>
      <c r="D130" s="2">
        <v>0.66200000000000003</v>
      </c>
      <c r="E130" t="s">
        <v>38</v>
      </c>
      <c r="F130" s="2">
        <v>0.33800000000000002</v>
      </c>
      <c r="G130" t="s">
        <v>23</v>
      </c>
      <c r="H130">
        <v>0</v>
      </c>
      <c r="I130" t="str" cm="1">
        <f t="array" ref="I130">_xlfn.IFS(D130 &gt;= 0.85, "85  &lt;", AND(D130 &gt;=0.8, D130 &lt; 0.85), "80-85", AND(D130 &gt;= 0.7, D130 &lt; 0.8), "70-80", AND(D130 &gt;= 0.6, D130 &lt; 0.7),  "60-70", AND(D130 &gt;= 0.5, D130 &lt; 0.6), "50-60")</f>
        <v>60-70</v>
      </c>
      <c r="J130">
        <v>3</v>
      </c>
      <c r="K130">
        <v>3</v>
      </c>
      <c r="L130">
        <v>2</v>
      </c>
      <c r="M130">
        <v>4</v>
      </c>
      <c r="N130">
        <f t="shared" si="2"/>
        <v>1</v>
      </c>
      <c r="O130">
        <f t="shared" si="3"/>
        <v>1</v>
      </c>
    </row>
    <row r="131" spans="1:15" x14ac:dyDescent="0.25">
      <c r="A131" t="s">
        <v>99</v>
      </c>
      <c r="B131" s="1">
        <v>45287</v>
      </c>
      <c r="C131" t="s">
        <v>9</v>
      </c>
      <c r="D131" s="2">
        <v>0.64400000000000002</v>
      </c>
      <c r="E131" t="s">
        <v>7</v>
      </c>
      <c r="F131" s="2">
        <v>0.35599999999999998</v>
      </c>
      <c r="G131" t="s">
        <v>80</v>
      </c>
      <c r="H131">
        <v>0</v>
      </c>
      <c r="I131" t="str" cm="1">
        <f t="array" ref="I131">_xlfn.IFS(D131 &gt;= 0.85, "85  &lt;", AND(D131 &gt;=0.8, D131 &lt; 0.85), "80-85", AND(D131 &gt;= 0.7, D131 &lt; 0.8), "70-80", AND(D131 &gt;= 0.6, D131 &lt; 0.7),  "60-70", AND(D131 &gt;= 0.5, D131 &lt; 0.6), "50-60")</f>
        <v>60-70</v>
      </c>
      <c r="J131">
        <v>3</v>
      </c>
      <c r="K131">
        <v>3</v>
      </c>
      <c r="L131">
        <v>4</v>
      </c>
      <c r="M131">
        <v>5</v>
      </c>
      <c r="N131">
        <f t="shared" si="2"/>
        <v>1</v>
      </c>
      <c r="O131">
        <f t="shared" si="3"/>
        <v>2</v>
      </c>
    </row>
    <row r="132" spans="1:15" x14ac:dyDescent="0.25">
      <c r="A132" t="s">
        <v>99</v>
      </c>
      <c r="B132" s="1">
        <v>45287</v>
      </c>
      <c r="C132" t="s">
        <v>41</v>
      </c>
      <c r="D132" s="2">
        <v>0.61</v>
      </c>
      <c r="E132" t="s">
        <v>71</v>
      </c>
      <c r="F132" s="2">
        <v>0.39</v>
      </c>
      <c r="G132" t="s">
        <v>43</v>
      </c>
      <c r="H132">
        <v>0</v>
      </c>
      <c r="I132" t="str" cm="1">
        <f t="array" ref="I132">_xlfn.IFS(D132 &gt;= 0.85, "85  &lt;", AND(D132 &gt;=0.8, D132 &lt; 0.85), "80-85", AND(D132 &gt;= 0.7, D132 &lt; 0.8), "70-80", AND(D132 &gt;= 0.6, D132 &lt; 0.7),  "60-70", AND(D132 &gt;= 0.5, D132 &lt; 0.6), "50-60")</f>
        <v>60-70</v>
      </c>
      <c r="J132">
        <v>3</v>
      </c>
      <c r="K132">
        <v>2</v>
      </c>
      <c r="L132">
        <v>0</v>
      </c>
      <c r="M132">
        <v>7</v>
      </c>
      <c r="N132">
        <f t="shared" si="2"/>
        <v>3</v>
      </c>
      <c r="O132">
        <f t="shared" si="3"/>
        <v>5</v>
      </c>
    </row>
    <row r="133" spans="1:15" x14ac:dyDescent="0.25">
      <c r="A133" t="s">
        <v>99</v>
      </c>
      <c r="B133" s="1">
        <v>45287</v>
      </c>
      <c r="C133" t="s">
        <v>33</v>
      </c>
      <c r="D133" s="2">
        <v>0.57599999999999996</v>
      </c>
      <c r="E133" t="s">
        <v>25</v>
      </c>
      <c r="F133" s="2">
        <v>0.42399999999999999</v>
      </c>
      <c r="G133" t="s">
        <v>34</v>
      </c>
      <c r="H133">
        <v>0</v>
      </c>
      <c r="I133" t="str" cm="1">
        <f t="array" ref="I133">_xlfn.IFS(D133 &gt;= 0.85, "85  &lt;", AND(D133 &gt;=0.8, D133 &lt; 0.85), "80-85", AND(D133 &gt;= 0.7, D133 &lt; 0.8), "70-80", AND(D133 &gt;= 0.6, D133 &lt; 0.7),  "60-70", AND(D133 &gt;= 0.5, D133 &lt; 0.6), "50-60")</f>
        <v>50-60</v>
      </c>
      <c r="J133">
        <v>4</v>
      </c>
      <c r="K133">
        <v>2</v>
      </c>
      <c r="L133">
        <v>1</v>
      </c>
      <c r="M133">
        <v>2</v>
      </c>
      <c r="N133">
        <f t="shared" si="2"/>
        <v>3</v>
      </c>
      <c r="O133">
        <f t="shared" si="3"/>
        <v>0</v>
      </c>
    </row>
    <row r="134" spans="1:15" x14ac:dyDescent="0.25">
      <c r="A134" t="s">
        <v>99</v>
      </c>
      <c r="B134" s="1">
        <v>45287</v>
      </c>
      <c r="C134" t="s">
        <v>30</v>
      </c>
      <c r="D134" s="2">
        <v>0.52800000000000002</v>
      </c>
      <c r="E134" t="s">
        <v>15</v>
      </c>
      <c r="F134" s="2">
        <v>0.47199999999999998</v>
      </c>
      <c r="G134" t="s">
        <v>70</v>
      </c>
      <c r="H134">
        <v>0</v>
      </c>
      <c r="I134" t="str" cm="1">
        <f t="array" ref="I134">_xlfn.IFS(D134 &gt;= 0.85, "85  &lt;", AND(D134 &gt;=0.8, D134 &lt; 0.85), "80-85", AND(D134 &gt;= 0.7, D134 &lt; 0.8), "70-80", AND(D134 &gt;= 0.6, D134 &lt; 0.7),  "60-70", AND(D134 &gt;= 0.5, D134 &lt; 0.6), "50-60")</f>
        <v>50-60</v>
      </c>
      <c r="J134">
        <v>3</v>
      </c>
      <c r="K134">
        <v>4</v>
      </c>
      <c r="L134">
        <v>1</v>
      </c>
      <c r="M134">
        <v>2</v>
      </c>
      <c r="N134">
        <f t="shared" si="2"/>
        <v>2</v>
      </c>
      <c r="O134">
        <f t="shared" si="3"/>
        <v>2</v>
      </c>
    </row>
    <row r="135" spans="1:15" x14ac:dyDescent="0.25">
      <c r="A135" t="s">
        <v>99</v>
      </c>
      <c r="B135" s="1">
        <v>45287</v>
      </c>
      <c r="C135" t="s">
        <v>45</v>
      </c>
      <c r="D135" s="2">
        <v>0.52</v>
      </c>
      <c r="E135" t="s">
        <v>22</v>
      </c>
      <c r="F135" s="2">
        <v>0.48</v>
      </c>
      <c r="G135" t="s">
        <v>68</v>
      </c>
      <c r="H135">
        <v>1</v>
      </c>
      <c r="I135" t="str" cm="1">
        <f t="array" ref="I135">_xlfn.IFS(D135 &gt;= 0.85, "85  &lt;", AND(D135 &gt;=0.8, D135 &lt; 0.85), "80-85", AND(D135 &gt;= 0.7, D135 &lt; 0.8), "70-80", AND(D135 &gt;= 0.6, D135 &lt; 0.7),  "60-70", AND(D135 &gt;= 0.5, D135 &lt; 0.6), "50-60")</f>
        <v>50-60</v>
      </c>
      <c r="J135">
        <v>2</v>
      </c>
      <c r="K135">
        <v>3</v>
      </c>
      <c r="L135">
        <v>5</v>
      </c>
      <c r="M135">
        <v>2</v>
      </c>
      <c r="N135">
        <f t="shared" si="2"/>
        <v>3</v>
      </c>
      <c r="O135">
        <f t="shared" si="3"/>
        <v>1</v>
      </c>
    </row>
    <row r="136" spans="1:15" x14ac:dyDescent="0.25">
      <c r="A136" t="s">
        <v>99</v>
      </c>
      <c r="B136" s="1">
        <v>45288</v>
      </c>
      <c r="C136" t="s">
        <v>12</v>
      </c>
      <c r="D136" s="2">
        <v>0.85799999999999998</v>
      </c>
      <c r="E136" t="s">
        <v>61</v>
      </c>
      <c r="F136" s="2">
        <v>0.14199999999999999</v>
      </c>
      <c r="G136" t="s">
        <v>67</v>
      </c>
      <c r="H136">
        <v>1</v>
      </c>
      <c r="I136" t="str" cm="1">
        <f t="array" ref="I136">_xlfn.IFS(D136 &gt;= 0.85, "85  &lt;", AND(D136 &gt;=0.8, D136 &lt; 0.85), "80-85", AND(D136 &gt;= 0.7, D136 &lt; 0.8), "70-80", AND(D136 &gt;= 0.6, D136 &lt; 0.7),  "60-70", AND(D136 &gt;= 0.5, D136 &lt; 0.6), "50-60")</f>
        <v>85  &lt;</v>
      </c>
    </row>
    <row r="137" spans="1:15" x14ac:dyDescent="0.25">
      <c r="A137" t="s">
        <v>99</v>
      </c>
      <c r="B137" s="1">
        <v>45288</v>
      </c>
      <c r="C137" t="s">
        <v>45</v>
      </c>
      <c r="D137" s="2">
        <v>0.72399999999999998</v>
      </c>
      <c r="E137" t="s">
        <v>47</v>
      </c>
      <c r="F137" s="2">
        <v>0.27600000000000002</v>
      </c>
      <c r="G137" t="s">
        <v>79</v>
      </c>
      <c r="H137">
        <v>1</v>
      </c>
      <c r="I137" t="str" cm="1">
        <f t="array" ref="I137">_xlfn.IFS(D137 &gt;= 0.85, "85  &lt;", AND(D137 &gt;=0.8, D137 &lt; 0.85), "80-85", AND(D137 &gt;= 0.7, D137 &lt; 0.8), "70-80", AND(D137 &gt;= 0.6, D137 &lt; 0.7),  "60-70", AND(D137 &gt;= 0.5, D137 &lt; 0.6), "50-60")</f>
        <v>70-80</v>
      </c>
    </row>
    <row r="138" spans="1:15" x14ac:dyDescent="0.25">
      <c r="A138" t="s">
        <v>99</v>
      </c>
      <c r="B138" s="1">
        <v>45288</v>
      </c>
      <c r="C138" t="s">
        <v>44</v>
      </c>
      <c r="D138" s="2">
        <v>0.68600000000000005</v>
      </c>
      <c r="E138" t="s">
        <v>10</v>
      </c>
      <c r="F138" s="2">
        <v>0.314</v>
      </c>
      <c r="G138" t="s">
        <v>46</v>
      </c>
      <c r="H138">
        <v>0</v>
      </c>
      <c r="I138" t="str" cm="1">
        <f t="array" ref="I138">_xlfn.IFS(D138 &gt;= 0.85, "85  &lt;", AND(D138 &gt;=0.8, D138 &lt; 0.85), "80-85", AND(D138 &gt;= 0.7, D138 &lt; 0.8), "70-80", AND(D138 &gt;= 0.6, D138 &lt; 0.7),  "60-70", AND(D138 &gt;= 0.5, D138 &lt; 0.6), "50-60")</f>
        <v>60-70</v>
      </c>
    </row>
    <row r="139" spans="1:15" x14ac:dyDescent="0.25">
      <c r="A139" t="s">
        <v>99</v>
      </c>
      <c r="B139" s="1">
        <v>45288</v>
      </c>
      <c r="C139" t="s">
        <v>31</v>
      </c>
      <c r="D139" s="2">
        <v>0.54</v>
      </c>
      <c r="E139" t="s">
        <v>42</v>
      </c>
      <c r="F139" s="2">
        <v>0.46</v>
      </c>
      <c r="G139" t="s">
        <v>62</v>
      </c>
      <c r="H139">
        <v>1</v>
      </c>
      <c r="I139" t="str" cm="1">
        <f t="array" ref="I139">_xlfn.IFS(D139 &gt;= 0.85, "85  &lt;", AND(D139 &gt;=0.8, D139 &lt; 0.85), "80-85", AND(D139 &gt;= 0.7, D139 &lt; 0.8), "70-80", AND(D139 &gt;= 0.6, D139 &lt; 0.7),  "60-70", AND(D139 &gt;= 0.5, D139 &lt; 0.6), "50-60")</f>
        <v>50-60</v>
      </c>
    </row>
    <row r="140" spans="1:15" x14ac:dyDescent="0.25">
      <c r="A140" t="s">
        <v>99</v>
      </c>
      <c r="B140" s="1">
        <v>45289</v>
      </c>
      <c r="C140" t="s">
        <v>30</v>
      </c>
      <c r="D140" s="2">
        <v>0.78200000000000003</v>
      </c>
      <c r="E140" t="s">
        <v>16</v>
      </c>
      <c r="F140" s="2">
        <v>0.218</v>
      </c>
      <c r="G140" t="s">
        <v>32</v>
      </c>
      <c r="I140" t="str" cm="1">
        <f t="array" ref="I140">_xlfn.IFS(D140 &gt;= 0.85, "85  &lt;", AND(D140 &gt;=0.8, D140 &lt; 0.85), "80-85", AND(D140 &gt;= 0.7, D140 &lt; 0.8), "70-80", AND(D140 &gt;= 0.6, D140 &lt; 0.7),  "60-70", AND(D140 &gt;= 0.5, D140 &lt; 0.6), "50-60")</f>
        <v>70-80</v>
      </c>
    </row>
    <row r="141" spans="1:15" x14ac:dyDescent="0.25">
      <c r="A141" t="s">
        <v>99</v>
      </c>
      <c r="B141" s="1">
        <v>45289</v>
      </c>
      <c r="C141" t="s">
        <v>21</v>
      </c>
      <c r="D141" s="2">
        <v>0.64200000000000002</v>
      </c>
      <c r="E141" t="s">
        <v>36</v>
      </c>
      <c r="F141" s="2">
        <v>0.35799999999999998</v>
      </c>
      <c r="G141" t="s">
        <v>37</v>
      </c>
      <c r="I141" t="str" cm="1">
        <f t="array" ref="I141">_xlfn.IFS(D141 &gt;= 0.85, "85  &lt;", AND(D141 &gt;=0.8, D141 &lt; 0.85), "80-85", AND(D141 &gt;= 0.7, D141 &lt; 0.8), "70-80", AND(D141 &gt;= 0.6, D141 &lt; 0.7),  "60-70", AND(D141 &gt;= 0.5, D141 &lt; 0.6), "50-60")</f>
        <v>60-70</v>
      </c>
    </row>
    <row r="142" spans="1:15" x14ac:dyDescent="0.25">
      <c r="A142" t="s">
        <v>99</v>
      </c>
      <c r="B142" s="1">
        <v>45289</v>
      </c>
      <c r="C142" t="s">
        <v>7</v>
      </c>
      <c r="D142" s="2">
        <v>0.624</v>
      </c>
      <c r="E142" t="s">
        <v>19</v>
      </c>
      <c r="F142" s="2">
        <v>0.376</v>
      </c>
      <c r="G142" t="s">
        <v>20</v>
      </c>
      <c r="I142" t="str" cm="1">
        <f t="array" ref="I142">_xlfn.IFS(D142 &gt;= 0.85, "85  &lt;", AND(D142 &gt;=0.8, D142 &lt; 0.85), "80-85", AND(D142 &gt;= 0.7, D142 &lt; 0.8), "70-80", AND(D142 &gt;= 0.6, D142 &lt; 0.7),  "60-70", AND(D142 &gt;= 0.5, D142 &lt; 0.6), "50-60")</f>
        <v>60-70</v>
      </c>
    </row>
    <row r="143" spans="1:15" x14ac:dyDescent="0.25">
      <c r="A143" t="s">
        <v>99</v>
      </c>
      <c r="B143" s="1">
        <v>45289</v>
      </c>
      <c r="C143" t="s">
        <v>25</v>
      </c>
      <c r="D143" s="2">
        <v>0.57799999999999996</v>
      </c>
      <c r="E143" t="s">
        <v>10</v>
      </c>
      <c r="F143" s="2">
        <v>0.42199999999999999</v>
      </c>
      <c r="G143" t="s">
        <v>26</v>
      </c>
      <c r="I143" t="str" cm="1">
        <f t="array" ref="I143">_xlfn.IFS(D143 &gt;= 0.85, "85  &lt;", AND(D143 &gt;=0.8, D143 &lt; 0.85), "80-85", AND(D143 &gt;= 0.7, D143 &lt; 0.8), "70-80", AND(D143 &gt;= 0.6, D143 &lt; 0.7),  "60-70", AND(D143 &gt;= 0.5, D143 &lt; 0.6), "50-60")</f>
        <v>50-60</v>
      </c>
    </row>
    <row r="144" spans="1:15" x14ac:dyDescent="0.25">
      <c r="A144" t="s">
        <v>99</v>
      </c>
      <c r="B144" s="1">
        <v>45289</v>
      </c>
      <c r="C144" t="s">
        <v>13</v>
      </c>
      <c r="D144" s="2">
        <v>0.55200000000000005</v>
      </c>
      <c r="E144" t="s">
        <v>38</v>
      </c>
      <c r="F144" s="2">
        <v>0.44800000000000001</v>
      </c>
      <c r="G144" t="s">
        <v>69</v>
      </c>
      <c r="I144" t="str" cm="1">
        <f t="array" ref="I144">_xlfn.IFS(D144 &gt;= 0.85, "85  &lt;", AND(D144 &gt;=0.8, D144 &lt; 0.85), "80-85", AND(D144 &gt;= 0.7, D144 &lt; 0.8), "70-80", AND(D144 &gt;= 0.6, D144 &lt; 0.7),  "60-70", AND(D144 &gt;= 0.5, D144 &lt; 0.6), "50-60")</f>
        <v>50-60</v>
      </c>
    </row>
    <row r="145" spans="1:9" x14ac:dyDescent="0.25">
      <c r="A145" t="s">
        <v>99</v>
      </c>
      <c r="B145" s="1">
        <v>45289</v>
      </c>
      <c r="C145" t="s">
        <v>15</v>
      </c>
      <c r="D145" s="2">
        <v>0.53200000000000003</v>
      </c>
      <c r="E145" t="s">
        <v>9</v>
      </c>
      <c r="F145" s="2">
        <v>0.46800000000000003</v>
      </c>
      <c r="G145" t="s">
        <v>70</v>
      </c>
      <c r="I145" t="str" cm="1">
        <f t="array" ref="I145">_xlfn.IFS(D145 &gt;= 0.85, "85  &lt;", AND(D145 &gt;=0.8, D145 &lt; 0.85), "80-85", AND(D145 &gt;= 0.7, D145 &lt; 0.8), "70-80", AND(D145 &gt;= 0.6, D145 &lt; 0.7),  "60-70", AND(D145 &gt;= 0.5, D145 &lt; 0.6), "50-60")</f>
        <v>50-60</v>
      </c>
    </row>
    <row r="146" spans="1:9" x14ac:dyDescent="0.25">
      <c r="A146" t="s">
        <v>99</v>
      </c>
      <c r="B146" s="1">
        <v>45289</v>
      </c>
      <c r="C146" t="s">
        <v>41</v>
      </c>
      <c r="D146" s="2">
        <v>0.53</v>
      </c>
      <c r="E146" t="s">
        <v>28</v>
      </c>
      <c r="F146" s="2">
        <v>0.47</v>
      </c>
      <c r="G146" t="s">
        <v>43</v>
      </c>
      <c r="I146" t="str" cm="1">
        <f t="array" ref="I146">_xlfn.IFS(D146 &gt;= 0.85, "85  &lt;", AND(D146 &gt;=0.8, D146 &lt; 0.85), "80-85", AND(D146 &gt;= 0.7, D146 &lt; 0.8), "70-80", AND(D146 &gt;= 0.6, D146 &lt; 0.7),  "60-70", AND(D146 &gt;= 0.5, D146 &lt; 0.6), "50-60")</f>
        <v>50-60</v>
      </c>
    </row>
    <row r="147" spans="1:9" x14ac:dyDescent="0.25">
      <c r="A147" t="s">
        <v>99</v>
      </c>
      <c r="B147" s="1">
        <v>45289</v>
      </c>
      <c r="C147" t="s">
        <v>22</v>
      </c>
      <c r="D147" s="2">
        <v>0.52600000000000002</v>
      </c>
      <c r="E147" t="s">
        <v>39</v>
      </c>
      <c r="F147" s="2">
        <v>0.47399999999999998</v>
      </c>
      <c r="G147" t="s">
        <v>40</v>
      </c>
      <c r="I147" t="str" cm="1">
        <f t="array" ref="I147">_xlfn.IFS(D147 &gt;= 0.85, "85  &lt;", AND(D147 &gt;=0.8, D147 &lt; 0.85), "80-85", AND(D147 &gt;= 0.7, D147 &lt; 0.8), "70-80", AND(D147 &gt;= 0.6, D147 &lt; 0.7),  "60-70", AND(D147 &gt;= 0.5, D147 &lt; 0.6), "50-60")</f>
        <v>50-60</v>
      </c>
    </row>
    <row r="148" spans="1:9" x14ac:dyDescent="0.25">
      <c r="A148" t="s">
        <v>99</v>
      </c>
      <c r="B148" s="1">
        <v>45289</v>
      </c>
      <c r="C148" t="s">
        <v>35</v>
      </c>
      <c r="D148" s="2">
        <v>0.50800000000000001</v>
      </c>
      <c r="E148" t="s">
        <v>27</v>
      </c>
      <c r="F148" s="2">
        <v>0.49199999999999999</v>
      </c>
      <c r="G148" t="s">
        <v>93</v>
      </c>
      <c r="I148" t="str" cm="1">
        <f t="array" ref="I148">_xlfn.IFS(D148 &gt;= 0.85, "85  &lt;", AND(D148 &gt;=0.8, D148 &lt; 0.85), "80-85", AND(D148 &gt;= 0.7, D148 &lt; 0.8), "70-80", AND(D148 &gt;= 0.6, D148 &lt; 0.7),  "60-70", AND(D148 &gt;= 0.5, D148 &lt; 0.6), "50-60")</f>
        <v>50-60</v>
      </c>
    </row>
  </sheetData>
  <phoneticPr fontId="18" type="noConversion"/>
  <conditionalFormatting sqref="D22:D35">
    <cfRule type="colorScale" priority="8">
      <colorScale>
        <cfvo type="min"/>
        <cfvo type="max"/>
        <color rgb="FFFCFCFF"/>
        <color rgb="FFF8696B"/>
      </colorScale>
    </cfRule>
  </conditionalFormatting>
  <conditionalFormatting sqref="F22:F3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2023-12-29T13:58:37Z</dcterms:modified>
</cp:coreProperties>
</file>