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A2A9A56E-F19D-4A9E-9215-612D4DA652E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Predictions!$A$1:$I$477</definedName>
  </definedNames>
  <calcPr calcId="191029"/>
  <pivotCaches>
    <pivotCache cacheId="2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<sst xmlns="http://schemas.openxmlformats.org/spreadsheetml/2006/main" count="2963" uniqueCount="107">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</sst>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57.32664363426" createdVersion="8" refreshedVersion="8" minRefreshableVersion="3" recordCount="590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4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m/>
      </sharedItems>
    </cacheField>
    <cacheField name="Date" numFmtId="0">
      <sharedItems containsNonDate="0" containsDate="1" containsString="0" containsBlank="1" minDate="2023-12-09T00:00:00" maxDate="2024-03-07T00:00:00" count="83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849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m/>
        <n v="0.8" u="1"/>
        <n v="0.6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0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1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3"/>
    <x v="82"/>
    <m/>
    <x v="536"/>
    <m/>
    <m/>
    <m/>
    <x v="7"/>
    <m/>
  </r>
  <r>
    <x v="13"/>
    <x v="82"/>
    <m/>
    <x v="536"/>
    <m/>
    <m/>
    <m/>
    <x v="7"/>
    <m/>
  </r>
  <r>
    <x v="13"/>
    <x v="82"/>
    <m/>
    <x v="536"/>
    <m/>
    <m/>
    <m/>
    <x v="7"/>
    <m/>
  </r>
  <r>
    <x v="13"/>
    <x v="82"/>
    <m/>
    <x v="536"/>
    <m/>
    <m/>
    <m/>
    <x v="7"/>
    <m/>
  </r>
  <r>
    <x v="13"/>
    <x v="82"/>
    <m/>
    <x v="536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5"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82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dataField="1" showAll="0"/>
    <pivotField axis="axisPage" multipleItemSelectionAllowed="1" showAll="0">
      <items count="850">
        <item x="536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x="314"/>
        <item m="1" x="843"/>
        <item m="1" x="844"/>
        <item m="1" x="845"/>
        <item m="1" x="846"/>
        <item m="1" x="847"/>
        <item x="9"/>
        <item m="1" x="848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539"/>
        <item m="1" x="540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537"/>
        <item m="1" x="53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F15" sqref="F15"/>
    </sheetView>
  </sheetViews>
  <sheetFormatPr defaultRowHeight="14.5" x14ac:dyDescent="0.35"/>
  <cols>
    <col min="1" max="1" width="16.453125" bestFit="1" customWidth="1"/>
    <col min="2" max="2" width="15.81640625" bestFit="1" customWidth="1"/>
    <col min="3" max="3" width="12.453125" bestFit="1" customWidth="1"/>
    <col min="4" max="4" width="15.26953125" bestFit="1" customWidth="1"/>
    <col min="5" max="8" width="15.7265625" bestFit="1" customWidth="1"/>
    <col min="12" max="12" width="13.1796875" bestFit="1" customWidth="1"/>
    <col min="13" max="13" width="11.1796875" bestFit="1" customWidth="1"/>
    <col min="14" max="14" width="16.81640625" bestFit="1" customWidth="1"/>
    <col min="15" max="15" width="13.54296875" bestFit="1" customWidth="1"/>
  </cols>
  <sheetData>
    <row r="1" spans="1:8" x14ac:dyDescent="0.35">
      <c r="A1" s="2" t="s">
        <v>79</v>
      </c>
      <c r="B1" t="s">
        <v>80</v>
      </c>
    </row>
    <row r="2" spans="1:8" x14ac:dyDescent="0.35">
      <c r="A2" s="2" t="s">
        <v>0</v>
      </c>
      <c r="B2" t="s">
        <v>80</v>
      </c>
    </row>
    <row r="3" spans="1:8" x14ac:dyDescent="0.35">
      <c r="A3" s="2" t="s">
        <v>1</v>
      </c>
      <c r="B3" t="s">
        <v>80</v>
      </c>
    </row>
    <row r="5" spans="1:8" x14ac:dyDescent="0.3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35">
      <c r="A6" s="3" t="s">
        <v>61</v>
      </c>
      <c r="B6" s="19">
        <v>4</v>
      </c>
      <c r="C6" s="19">
        <v>4</v>
      </c>
      <c r="D6" s="4">
        <f>C6/B6</f>
        <v>1</v>
      </c>
      <c r="E6" s="7">
        <f>SUM(B10:B12)</f>
        <v>445</v>
      </c>
      <c r="F6" s="5">
        <f>SUM(B6:B9)</f>
        <v>140</v>
      </c>
      <c r="G6" s="11">
        <f>SUM(B6:B8)</f>
        <v>79</v>
      </c>
      <c r="H6" s="9">
        <f>SUM(B6:B7)</f>
        <v>20</v>
      </c>
    </row>
    <row r="7" spans="1:8" x14ac:dyDescent="0.35">
      <c r="A7" s="3" t="s">
        <v>50</v>
      </c>
      <c r="B7" s="19">
        <v>16</v>
      </c>
      <c r="C7" s="19">
        <v>15</v>
      </c>
      <c r="D7" s="4">
        <f t="shared" ref="D7:D13" si="0">C7/B7</f>
        <v>0.9375</v>
      </c>
      <c r="E7" s="7">
        <f>SUM(C10:C12)</f>
        <v>238</v>
      </c>
      <c r="F7" s="5">
        <f>SUM(C6:C9)</f>
        <v>99</v>
      </c>
      <c r="G7" s="11">
        <f>SUM(C6:C8)</f>
        <v>59</v>
      </c>
      <c r="H7" s="9">
        <f>SUM(C6:C7)</f>
        <v>19</v>
      </c>
    </row>
    <row r="8" spans="1:8" x14ac:dyDescent="0.35">
      <c r="A8" s="3" t="s">
        <v>93</v>
      </c>
      <c r="B8" s="19">
        <v>59</v>
      </c>
      <c r="C8" s="19">
        <v>40</v>
      </c>
      <c r="D8" s="4">
        <f t="shared" si="0"/>
        <v>0.67796610169491522</v>
      </c>
      <c r="E8" s="8">
        <f>E7/E6</f>
        <v>0.53483146067415732</v>
      </c>
      <c r="F8" s="6">
        <f>F7/F6</f>
        <v>0.70714285714285718</v>
      </c>
      <c r="G8" s="12">
        <f>G7/G6</f>
        <v>0.74683544303797467</v>
      </c>
      <c r="H8" s="10">
        <f>H7/H6</f>
        <v>0.95</v>
      </c>
    </row>
    <row r="9" spans="1:8" x14ac:dyDescent="0.35">
      <c r="A9" s="3" t="s">
        <v>94</v>
      </c>
      <c r="B9" s="19">
        <v>61</v>
      </c>
      <c r="C9" s="19">
        <v>40</v>
      </c>
      <c r="D9" s="4">
        <f t="shared" si="0"/>
        <v>0.65573770491803274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35">
      <c r="A10" s="3" t="s">
        <v>51</v>
      </c>
      <c r="B10" s="19">
        <v>194</v>
      </c>
      <c r="C10" s="19">
        <v>114</v>
      </c>
      <c r="D10" s="4">
        <f t="shared" si="0"/>
        <v>0.58762886597938147</v>
      </c>
      <c r="E10" s="8">
        <f>E6/$B$13</f>
        <v>0.76068376068376065</v>
      </c>
      <c r="F10" s="6">
        <f>F6/$B$13</f>
        <v>0.23931623931623933</v>
      </c>
      <c r="G10" s="12">
        <f t="shared" ref="G10:H10" si="1">G6/$B$13</f>
        <v>0.13504273504273503</v>
      </c>
      <c r="H10" s="10">
        <f t="shared" si="1"/>
        <v>3.4188034188034191E-2</v>
      </c>
    </row>
    <row r="11" spans="1:8" x14ac:dyDescent="0.35">
      <c r="A11" s="3" t="s">
        <v>84</v>
      </c>
      <c r="B11" s="19">
        <v>126</v>
      </c>
      <c r="C11" s="19">
        <v>65</v>
      </c>
      <c r="D11" s="4">
        <f t="shared" si="0"/>
        <v>0.51587301587301593</v>
      </c>
    </row>
    <row r="12" spans="1:8" x14ac:dyDescent="0.35">
      <c r="A12" s="3" t="s">
        <v>85</v>
      </c>
      <c r="B12" s="19">
        <v>125</v>
      </c>
      <c r="C12" s="19">
        <v>59</v>
      </c>
      <c r="D12" s="4">
        <f t="shared" si="0"/>
        <v>0.47199999999999998</v>
      </c>
    </row>
    <row r="13" spans="1:8" x14ac:dyDescent="0.35">
      <c r="A13" s="3" t="s">
        <v>53</v>
      </c>
      <c r="B13" s="19">
        <v>585</v>
      </c>
      <c r="C13" s="19">
        <v>337</v>
      </c>
      <c r="D13" s="4">
        <f t="shared" si="0"/>
        <v>0.57606837606837602</v>
      </c>
    </row>
    <row r="47" spans="16:16" x14ac:dyDescent="0.35">
      <c r="P47" s="4"/>
    </row>
    <row r="48" spans="16:16" x14ac:dyDescent="0.35">
      <c r="P48" s="4"/>
    </row>
    <row r="49" spans="16:16" x14ac:dyDescent="0.35">
      <c r="P49" s="4"/>
    </row>
    <row r="50" spans="16:16" x14ac:dyDescent="0.35">
      <c r="P50" s="4"/>
    </row>
    <row r="51" spans="16:16" x14ac:dyDescent="0.35">
      <c r="P51" s="4"/>
    </row>
    <row r="52" spans="16:16" x14ac:dyDescent="0.35">
      <c r="P52" s="4"/>
    </row>
    <row r="53" spans="16:16" x14ac:dyDescent="0.3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86"/>
  <sheetViews>
    <sheetView topLeftCell="A570" zoomScale="80" zoomScaleNormal="80" workbookViewId="0">
      <selection activeCell="I587" sqref="I587"/>
    </sheetView>
  </sheetViews>
  <sheetFormatPr defaultRowHeight="14.5" x14ac:dyDescent="0.35"/>
  <cols>
    <col min="1" max="1" width="13" bestFit="1" customWidth="1"/>
    <col min="2" max="2" width="11.54296875" bestFit="1" customWidth="1"/>
    <col min="3" max="3" width="22.81640625" bestFit="1" customWidth="1"/>
    <col min="4" max="4" width="19.81640625" style="4" bestFit="1" customWidth="1"/>
    <col min="5" max="5" width="23.81640625" bestFit="1" customWidth="1"/>
    <col min="6" max="6" width="17.7265625" style="4" bestFit="1" customWidth="1"/>
    <col min="7" max="7" width="43" bestFit="1" customWidth="1"/>
    <col min="8" max="8" width="9.453125" bestFit="1" customWidth="1"/>
    <col min="9" max="9" width="7.453125" bestFit="1" customWidth="1"/>
    <col min="10" max="10" width="9.7265625" bestFit="1" customWidth="1"/>
  </cols>
  <sheetData>
    <row r="1" spans="1:9" x14ac:dyDescent="0.3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3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3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3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3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3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3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3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3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3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3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3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3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3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3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3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3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3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3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3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3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3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3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3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3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3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3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3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3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3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3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3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3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3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3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3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3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3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3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3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3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3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3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3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3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3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3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3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3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3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3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3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3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3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3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3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3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3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3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3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3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3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3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3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3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3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3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3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3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3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3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3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3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3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3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3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3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3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3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3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3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3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3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3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3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3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3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3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3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3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3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3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3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3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3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3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3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3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3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3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3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3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3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3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3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3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3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3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3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3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3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3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3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3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3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3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3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3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3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3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3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3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3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3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3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3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3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3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3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3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3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3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3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3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3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3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3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3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3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3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3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3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3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3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3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3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3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3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3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3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3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3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3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3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3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3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3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3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3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3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3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3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3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3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3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3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3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3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3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3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3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3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3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3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3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3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3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3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3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3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3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3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3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3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3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3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3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3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3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3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3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3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3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3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3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3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3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3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3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3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3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3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3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3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3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3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3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3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3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3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3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3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3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3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3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3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3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3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3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3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3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3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3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3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3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3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3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3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3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3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3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3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3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3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3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3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3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3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3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3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3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3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3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3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3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3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3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3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3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3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3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3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3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3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3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3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3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3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3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3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3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3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3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3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3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3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3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3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3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3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3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3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3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3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3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3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3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3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3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3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3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3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3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3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3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3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3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3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3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3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3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3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3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3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3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3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3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3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3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3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3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3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3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3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3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3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3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3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3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3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3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3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3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3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3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3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3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3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3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3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3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3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3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3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3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3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3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3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3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3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3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3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3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3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3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3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3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3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3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3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3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3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3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3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3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3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3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3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3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3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3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3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3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3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3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3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3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3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3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3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3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3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3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3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3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3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3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3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3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3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3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3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3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3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3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3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3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3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3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3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3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3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3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3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3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3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3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3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3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3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3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3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3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3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3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3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3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3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3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3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3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3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3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3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3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3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3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3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3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3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3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3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3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3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3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3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3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3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3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3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3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3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3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3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3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3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3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3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3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3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3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3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3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3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3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3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3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3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3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3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3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3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3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3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3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3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3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3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3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3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3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3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3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3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3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3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3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3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3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3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3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3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3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3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3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3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3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3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3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3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3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3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3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3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3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3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3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3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3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3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3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3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3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3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3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3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3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3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3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3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3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3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3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3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3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3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3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3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3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3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3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3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3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3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3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3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3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3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3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3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3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3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3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3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3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3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3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3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3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3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3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3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3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3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3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3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3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3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3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3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3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3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3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3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3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3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3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3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3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3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3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3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3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3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3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3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3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3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3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3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3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3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3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3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3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3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3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3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3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3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3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3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3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3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3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3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3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3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3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3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3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3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3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3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3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3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3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3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3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3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3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3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3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3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1</v>
      </c>
    </row>
    <row r="585" spans="1:9" x14ac:dyDescent="0.3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3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2024-03-06T12:50:24Z</dcterms:modified>
</cp:coreProperties>
</file>