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62C2D9C3-920F-41FC-808B-A9DF4E17BBC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<sst xmlns="http://schemas.openxmlformats.org/spreadsheetml/2006/main" count="2499" uniqueCount="115">
  <si>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</si>
  <si>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</si>
  <si>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</si>
  <si>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</si>
  <si>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</si>
  <si>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</si>
  <si>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</si>
  <si>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</si>
  <si>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</si>
  <si>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</si>
  <si>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</si>
  <si>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</si>
  <si>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</si>
  <si>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</si>
  <si>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</si>
  <si>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</si>
  <si>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</si>
  <si>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</si>
  <si>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</si>
  <si>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</si>
  <si>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</si>
  <si>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</si>
  <si>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</si>
  <si>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</si>
  <si>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</si>
  <si>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</si>
  <si>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</si>
  <si>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</si>
  <si>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</si>
  <si>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</si>
  <si>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</si>
  <si>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</si>
  <si>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</si>
  <si>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</si>
  <si>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</si>
  <si>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</si>
  <si>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</si>
  <si>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</si>
  <si>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</si>
  <si>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</si>
  <si>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</si>
  <si>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</si>
  <si>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</si>
  <si>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</si>
  <si>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</si>
  <si>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</si>
  <si>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</si>
  <si>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</si>
  <si>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</si>
  <si>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</si>
  <si>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</si>
  <si>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</si>
  <si>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</si>
  <si>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</si>
  <si>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</si>
  <si>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</si>
  <si>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</si>
  <si>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</si>
  <si>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</si>
  <si>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</si>
  <si>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</si>
  <si>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</si>
  <si>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</si>
  <si>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</si>
  <si>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</si>
  <si>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</si>
  <si>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</si>
  <si>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</si>
  <si>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</si>
  <si>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</si>
  <si>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</si>
  <si>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</si>
  <si>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</si>
  <si>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</si>
  <si>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</si>
  <si>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</si>
  <si>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</si>
  <si>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</si>
  <si>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</si>
  <si>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</si>
  <si>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</si>
  <si>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</si>
  <si>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</si>
  <si>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</si>
  <si>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</si>
  <si>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</si>
  <si>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</si>
  <si>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</si>
  <si>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</si>
  <si>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</si>
  <si>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</si>
  <si>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</si>
  <si>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</si>
  <si>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</si>
  <si>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</si>
  <si>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</si>
  <si>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</si>
  <si>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</si>
  <si>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</si>
  <si>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</si>
  <si>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</si>
  <si>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</si>
  <si>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</si>
  <si>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</si>
  <si>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</si>
  <si>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</si>
  <si>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</si>
  <si>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</si>
  <si>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</si>
  <si>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</si>
  <si>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</si>
  <si>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</si>
  <si>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</si>
  <si>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</si>
  <si>
    <t>PDA11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</si>
</sst>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43.379908101851" createdVersion="8" refreshedVersion="8" minRefreshableVersion="3" recordCount="482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2">
        <s v="PDA1"/>
        <s v="PDA2"/>
        <s v="PDA3"/>
        <s v="PDA4"/>
        <s v="PDA5"/>
        <s v="PDA6"/>
        <s v="PDA7"/>
        <s v="PDA8"/>
        <s v="PDA9"/>
        <s v="PDA10"/>
        <s v="PDA11"/>
        <m/>
      </sharedItems>
    </cacheField>
    <cacheField name="Date" numFmtId="0">
      <sharedItems containsNonDate="0" containsDate="1" containsString="0" containsBlank="1" minDate="2023-12-09T00:00:00" maxDate="2024-02-22T00:00:00" count="69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756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0"/>
  </r>
  <r>
    <x v="10"/>
    <x v="67"/>
    <s v="Anaheim Ducks"/>
    <x v="218"/>
    <s v="Columbus Blue Jackets"/>
    <n v="0.46500000000000002"/>
    <s v="Playing At:  Anaheim Ducks   Home"/>
    <x v="4"/>
    <n v="1"/>
  </r>
  <r>
    <x v="11"/>
    <x v="68"/>
    <m/>
    <x v="447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4" firstHeaderRow="0" firstDataRow="1" firstDataCol="2"/>
  <pivotFields count="10">
    <pivotField axis="axisRow" compact="0" outline="0" showAll="0">
      <items count="13">
        <item h="1" x="11"/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r="1">
      <x v="6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6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dataField="1" showAll="0"/>
    <pivotField axis="axisPage" multipleItemSelectionAllowed="1" showAll="0">
      <items count="757">
        <item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x="314"/>
        <item m="1" x="750"/>
        <item m="1" x="751"/>
        <item m="1" x="752"/>
        <item m="1" x="753"/>
        <item m="1" x="754"/>
        <item x="9"/>
        <item m="1" x="75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6" sqref="E16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0.54296875" bestFit="1" customWidth="1"/>
    <col min="14" max="14" width="15.81640625" bestFit="1" customWidth="1"/>
    <col min="15" max="15" width="12.453125" bestFit="1" customWidth="1"/>
  </cols>
  <sheetData>
    <row r="1" spans="1:16" x14ac:dyDescent="0.35">
      <c r="A1" s="2" t="s">
        <v>79</v>
      </c>
      <c r="B1" t="s">
        <v>80</v>
      </c>
    </row>
    <row r="2" spans="1:16" x14ac:dyDescent="0.35">
      <c r="A2" s="2" t="s">
        <v>0</v>
      </c>
      <c r="B2" t="s">
        <v>80</v>
      </c>
    </row>
    <row r="3" spans="1:16" x14ac:dyDescent="0.3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3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43" si="0">O5/N5</f>
        <v>0.5714285714285714</v>
      </c>
    </row>
    <row r="6" spans="1:16" x14ac:dyDescent="0.3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360</v>
      </c>
      <c r="F6" s="5">
        <f>SUM(B6:B9)</f>
        <v>121</v>
      </c>
      <c r="G6" s="11">
        <f>SUM(B6:B8)</f>
        <v>67</v>
      </c>
      <c r="H6" s="9">
        <f>SUM(B6:B7)</f>
        <v>17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35">
      <c r="A7" s="3" t="s">
        <v>50</v>
      </c>
      <c r="B7" s="16">
        <v>13</v>
      </c>
      <c r="C7" s="16">
        <v>12</v>
      </c>
      <c r="D7" s="4">
        <f t="shared" ref="D7:D13" si="1">C7/B7</f>
        <v>0.92307692307692313</v>
      </c>
      <c r="E7" s="7">
        <f>SUM(C10:C12)</f>
        <v>197</v>
      </c>
      <c r="F7" s="5">
        <f>SUM(C6:C9)</f>
        <v>85</v>
      </c>
      <c r="G7" s="11">
        <f>SUM(C6:C8)</f>
        <v>49</v>
      </c>
      <c r="H7" s="9">
        <f>SUM(C6:C7)</f>
        <v>16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35">
      <c r="A8" s="3" t="s">
        <v>93</v>
      </c>
      <c r="B8" s="16">
        <v>50</v>
      </c>
      <c r="C8" s="16">
        <v>33</v>
      </c>
      <c r="D8" s="4">
        <f t="shared" si="1"/>
        <v>0.66</v>
      </c>
      <c r="E8" s="8">
        <f>E7/E6</f>
        <v>0.54722222222222228</v>
      </c>
      <c r="F8" s="6">
        <f>F7/F6</f>
        <v>0.7024793388429752</v>
      </c>
      <c r="G8" s="12">
        <f>G7/G6</f>
        <v>0.73134328358208955</v>
      </c>
      <c r="H8" s="10">
        <f>H7/H6</f>
        <v>0.94117647058823528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35">
      <c r="A9" s="3" t="s">
        <v>94</v>
      </c>
      <c r="B9" s="16">
        <v>54</v>
      </c>
      <c r="C9" s="16">
        <v>36</v>
      </c>
      <c r="D9" s="4">
        <f t="shared" si="1"/>
        <v>0.66666666666666663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35">
      <c r="A10" s="3" t="s">
        <v>51</v>
      </c>
      <c r="B10" s="16">
        <v>154</v>
      </c>
      <c r="C10" s="16">
        <v>91</v>
      </c>
      <c r="D10" s="4">
        <f t="shared" si="1"/>
        <v>0.59090909090909094</v>
      </c>
      <c r="E10" s="8">
        <f>E6/$B$13</f>
        <v>0.74844074844074848</v>
      </c>
      <c r="F10" s="6">
        <f t="shared" ref="F10:H10" si="2">F6/$B$13</f>
        <v>0.25155925155925157</v>
      </c>
      <c r="G10" s="12">
        <f t="shared" si="2"/>
        <v>0.1392931392931393</v>
      </c>
      <c r="H10" s="10">
        <f t="shared" si="2"/>
        <v>3.5343035343035345E-2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35">
      <c r="A11" s="3" t="s">
        <v>84</v>
      </c>
      <c r="B11" s="16">
        <v>102</v>
      </c>
      <c r="C11" s="16">
        <v>53</v>
      </c>
      <c r="D11" s="4">
        <f t="shared" si="1"/>
        <v>0.51960784313725494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35">
      <c r="A12" s="3" t="s">
        <v>85</v>
      </c>
      <c r="B12" s="16">
        <v>104</v>
      </c>
      <c r="C12" s="16">
        <v>53</v>
      </c>
      <c r="D12" s="4">
        <f t="shared" si="1"/>
        <v>0.50961538461538458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35">
      <c r="A13" s="3" t="s">
        <v>53</v>
      </c>
      <c r="B13" s="16">
        <v>481</v>
      </c>
      <c r="C13" s="16">
        <v>282</v>
      </c>
      <c r="D13" s="4">
        <f t="shared" si="1"/>
        <v>0.58627858627858631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3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3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3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3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3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3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3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3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3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3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3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3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3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3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3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3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3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3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3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3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3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3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3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3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35">
      <c r="M38" t="s">
        <v>93</v>
      </c>
      <c r="N38" s="16">
        <v>3</v>
      </c>
      <c r="O38" s="16">
        <v>1</v>
      </c>
      <c r="P38" s="4">
        <f t="shared" si="0"/>
        <v>0.33333333333333331</v>
      </c>
    </row>
    <row r="39" spans="12:16" x14ac:dyDescent="0.35">
      <c r="L39" t="s">
        <v>111</v>
      </c>
      <c r="N39" s="16">
        <v>5</v>
      </c>
      <c r="O39" s="16">
        <v>3</v>
      </c>
      <c r="P39" s="4">
        <f t="shared" si="0"/>
        <v>0.6</v>
      </c>
    </row>
    <row r="40" spans="12:16" x14ac:dyDescent="0.35">
      <c r="L40" t="s">
        <v>112</v>
      </c>
      <c r="M40" t="s">
        <v>94</v>
      </c>
      <c r="N40" s="16">
        <v>4</v>
      </c>
      <c r="O40" s="16">
        <v>2</v>
      </c>
      <c r="P40" s="4">
        <f t="shared" si="0"/>
        <v>0.5</v>
      </c>
    </row>
    <row r="41" spans="12:16" x14ac:dyDescent="0.35">
      <c r="M41" t="s">
        <v>93</v>
      </c>
      <c r="N41" s="16">
        <v>3</v>
      </c>
      <c r="O41" s="16">
        <v>3</v>
      </c>
      <c r="P41" s="4">
        <f t="shared" si="0"/>
        <v>1</v>
      </c>
    </row>
    <row r="42" spans="12:16" x14ac:dyDescent="0.35">
      <c r="M42" t="s">
        <v>50</v>
      </c>
      <c r="N42" s="16">
        <v>1</v>
      </c>
      <c r="O42" s="16">
        <v>1</v>
      </c>
      <c r="P42" s="4">
        <f t="shared" si="0"/>
        <v>1</v>
      </c>
    </row>
    <row r="43" spans="12:16" x14ac:dyDescent="0.35">
      <c r="L43" t="s">
        <v>113</v>
      </c>
      <c r="N43" s="16">
        <v>8</v>
      </c>
      <c r="O43" s="16">
        <v>6</v>
      </c>
      <c r="P43" s="4">
        <f t="shared" si="0"/>
        <v>0.75</v>
      </c>
    </row>
    <row r="44" spans="12:16" x14ac:dyDescent="0.35">
      <c r="L44" t="s">
        <v>53</v>
      </c>
      <c r="N44" s="16">
        <v>115</v>
      </c>
      <c r="O44" s="16">
        <v>79</v>
      </c>
      <c r="P44" s="4"/>
    </row>
    <row r="45" spans="12:16" x14ac:dyDescent="0.35">
      <c r="P45" s="4"/>
    </row>
    <row r="46" spans="12:16" x14ac:dyDescent="0.35">
      <c r="P46" s="4"/>
    </row>
    <row r="47" spans="12:16" x14ac:dyDescent="0.35">
      <c r="P47" s="4"/>
    </row>
    <row r="48" spans="12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2"/>
  <sheetViews>
    <sheetView topLeftCell="A457" zoomScale="80" zoomScaleNormal="80" workbookViewId="0">
      <selection activeCell="I483" sqref="I483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112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112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112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112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112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112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112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112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112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112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112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112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112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112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114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114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114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114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114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114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114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35">
      <c r="A464" t="s">
        <v>114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35">
      <c r="A465" t="s">
        <v>114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35">
      <c r="A466" t="s">
        <v>114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35">
      <c r="A467" t="s">
        <v>114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114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114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35">
      <c r="A470" t="s">
        <v>114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35">
      <c r="A471" t="s">
        <v>114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35">
      <c r="A472" t="s">
        <v>114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35">
      <c r="A473" t="s">
        <v>114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35">
      <c r="A474" t="s">
        <v>114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35">
      <c r="A475" t="s">
        <v>114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35">
      <c r="A476" t="s">
        <v>114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35">
      <c r="A477" t="s">
        <v>114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35">
      <c r="A478" t="s">
        <v>114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35">
      <c r="A479" t="s">
        <v>114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35">
      <c r="A480" t="s">
        <v>114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35">
      <c r="A481" t="s">
        <v>114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0</v>
      </c>
    </row>
    <row r="482" spans="1:9" x14ac:dyDescent="0.35">
      <c r="A482" t="s">
        <v>114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2024-02-21T14:07:08Z</dcterms:modified>
</cp:coreProperties>
</file>