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58017E40-D2C4-45A2-A803-BC04076FA5F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6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0" i="2" l="1"/>
  <c r="F9" i="2"/>
  <c r="F8" i="2"/>
  <c r="F6" i="2"/>
  <c r="F5" i="2"/>
  <c r="F4" i="2"/>
  <c r="H36" i="1" a="1"/>
  <c r="H36" i="1" s="1"/>
  <c r="H37" i="1" a="1"/>
  <c r="H37" i="1" s="1"/>
  <c r="H38" i="1" a="1"/>
  <c r="H38" i="1" s="1"/>
  <c r="H39" i="1" a="1"/>
  <c r="H39" i="1" s="1"/>
  <c r="H40" i="1" a="1"/>
  <c r="H40" i="1" s="1"/>
  <c r="H23" i="1" a="1"/>
  <c r="H23" i="1" s="1"/>
  <c r="H24" i="1" a="1"/>
  <c r="H24" i="1" s="1"/>
  <c r="H25" i="1" a="1"/>
  <c r="H25" i="1" s="1"/>
  <c r="H26" i="1" a="1"/>
  <c r="H26" i="1" s="1"/>
  <c r="H27" i="1" a="1"/>
  <c r="H27" i="1"/>
  <c r="H28" i="1" a="1"/>
  <c r="H28" i="1" s="1"/>
  <c r="H29" i="1" a="1"/>
  <c r="H29" i="1" s="1"/>
  <c r="H30" i="1" a="1"/>
  <c r="H30" i="1" s="1"/>
  <c r="H31" i="1" a="1"/>
  <c r="H31" i="1" s="1"/>
  <c r="H32" i="1" a="1"/>
  <c r="H32" i="1" s="1"/>
  <c r="H33" i="1" a="1"/>
  <c r="H33" i="1" s="1"/>
  <c r="H34" i="1" a="1"/>
  <c r="H34" i="1" s="1"/>
  <c r="H35" i="1" a="1"/>
  <c r="H35" i="1" s="1"/>
  <c r="H22" i="1" a="1"/>
  <c r="H22" i="1" s="1"/>
  <c r="D5" i="2"/>
  <c r="D6" i="2"/>
  <c r="D7" i="2"/>
  <c r="D8" i="2"/>
  <c r="D9" i="2"/>
  <c r="D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<sst xmlns="http://schemas.openxmlformats.org/spreadsheetml/2006/main" count="157" uniqueCount="77">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</sst>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273.962201273149" createdVersion="8" refreshedVersion="8" minRefreshableVersion="3" recordCount="40" xr:uid="{00000000-000A-0000-FFFF-FFFF11000000}">
  <cacheSource type="worksheet">
    <worksheetSource ref="A1:H1048576" sheet="Predictions"/>
  </cacheSource>
  <cacheFields count="9">
    <cacheField name="Date" numFmtId="0">
      <sharedItems containsNonDate="0" containsDate="1" containsString="0" containsBlank="1" minDate="2023-12-09T00:00:00" maxDate="2023-12-14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76"/>
    </cacheField>
    <cacheField name="Loser" numFmtId="0">
      <sharedItems containsBlank="1"/>
    </cacheField>
    <cacheField name="Loser Probability" numFmtId="0">
      <sharedItems containsString="0" containsBlank="1" containsNumber="1" minValue="0.124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&gt; 85" u="1"/>
      </sharedItems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d v="2023-12-09T00:00:00"/>
    <s v="Boston Bruins"/>
    <n v="0.876"/>
    <s v="Arizona Coyotes"/>
    <n v="0.124"/>
    <s v="Playing At:  Boston Bruins   Home"/>
    <n v="1"/>
    <x v="0"/>
  </r>
  <r>
    <d v="2023-12-09T00:00:00"/>
    <s v="Colorado Avalanche"/>
    <n v="0.85"/>
    <s v="Philadelphia Flyers"/>
    <n v="0.15"/>
    <s v="Playing At:  Colorado Avalanche   Home"/>
    <n v="0"/>
    <x v="0"/>
  </r>
  <r>
    <d v="2023-12-09T00:00:00"/>
    <s v="St. Louis Blues"/>
    <n v="0.81"/>
    <s v="Chicago Blackhawks"/>
    <n v="0.19"/>
    <s v="Playing At:  Chicago Blackhawks   Home"/>
    <n v="0"/>
    <x v="1"/>
  </r>
  <r>
    <d v="2023-12-09T00:00:00"/>
    <s v="Toronto Maple Leafs"/>
    <n v="0.79800000000000004"/>
    <s v="Nashville Predators"/>
    <n v="0.20200000000000001"/>
    <s v="Playing At:  Toronto Maple Leafs   Home"/>
    <n v="1"/>
    <x v="2"/>
  </r>
  <r>
    <d v="2023-12-09T00:00:00"/>
    <s v="Tampa Bay Lightning"/>
    <n v="0.77800000000000002"/>
    <s v="Seattle Kraken"/>
    <n v="0.222"/>
    <s v="Playing At:  Seattle Kraken   Home"/>
    <n v="1"/>
    <x v="2"/>
  </r>
  <r>
    <d v="2023-12-09T00:00:00"/>
    <s v="New York Rangers"/>
    <n v="0.71199999999999997"/>
    <s v="Washington Capitals"/>
    <n v="0.28799999999999998"/>
    <s v="Playing At:  Washington Capitals   Home"/>
    <n v="0"/>
    <x v="2"/>
  </r>
  <r>
    <d v="2023-12-09T00:00:00"/>
    <s v="Dallas Stars"/>
    <n v="0.69799999999999995"/>
    <s v="Vegas Golden Knights"/>
    <n v="0.30199999999999999"/>
    <s v="Playing At:  Dallas Stars   Home"/>
    <n v="0"/>
    <x v="3"/>
  </r>
  <r>
    <d v="2023-12-09T00:00:00"/>
    <s v="Calgary Flames"/>
    <n v="0.64200000000000002"/>
    <s v="New Jersey Devils"/>
    <n v="0.35799999999999998"/>
    <s v="Playing At:  Calgary Flames   Home"/>
    <n v="0"/>
    <x v="3"/>
  </r>
  <r>
    <d v="2023-12-09T00:00:00"/>
    <s v="Ottawa Senators"/>
    <n v="0.57999999999999996"/>
    <s v="Detroit Red Wings"/>
    <n v="0.42"/>
    <s v="Playing At:  Detroit Red Wings   Home"/>
    <n v="1"/>
    <x v="4"/>
  </r>
  <r>
    <d v="2023-12-09T00:00:00"/>
    <s v="New York Islanders"/>
    <n v="0.56999999999999995"/>
    <s v="Los Angeles Kings"/>
    <n v="0.43"/>
    <s v="Playing At:  New York Islanders   Home"/>
    <n v="1"/>
    <x v="4"/>
  </r>
  <r>
    <d v="2023-12-09T00:00:00"/>
    <s v="Vancouver Canucks"/>
    <n v="0.53800000000000003"/>
    <s v="Carolina Hurricanes"/>
    <n v="0.46200000000000002"/>
    <s v="Playing At:  Vancouver Canucks   Home"/>
    <n v="1"/>
    <x v="4"/>
  </r>
  <r>
    <d v="2023-12-09T00:00:00"/>
    <s v="Montreal Canadiens"/>
    <n v="0.50600000000000001"/>
    <s v="Buffalo Sabres"/>
    <n v="0.49399999999999999"/>
    <s v="Playing At:  Buffalo Sabres   Home"/>
    <n v="1"/>
    <x v="4"/>
  </r>
  <r>
    <d v="2023-12-10T00:00:00"/>
    <s v="Vegas Golden Knights"/>
    <n v="0.87"/>
    <s v="San Jose Sharks"/>
    <n v="0.13"/>
    <s v="Playing At:  Vegas Golden Knights   Home"/>
    <n v="1"/>
    <x v="0"/>
  </r>
  <r>
    <d v="2023-12-10T00:00:00"/>
    <s v="Edmonton Oilers"/>
    <n v="0.82199999999999995"/>
    <s v="New Jersey Devils"/>
    <n v="0.17799999999999999"/>
    <s v="Playing At:  Edmonton Oilers   Home"/>
    <n v="1"/>
    <x v="1"/>
  </r>
  <r>
    <d v="2023-12-10T00:00:00"/>
    <s v="Winnipeg Jets"/>
    <n v="0.80200000000000005"/>
    <s v="Anaheim Ducks"/>
    <n v="0.19800000000000001"/>
    <s v="Playing At:  Anaheim Ducks   Home"/>
    <n v="1"/>
    <x v="1"/>
  </r>
  <r>
    <d v="2023-12-10T00:00:00"/>
    <s v="Minnesota Wild"/>
    <n v="0.76400000000000001"/>
    <s v="Seattle Kraken"/>
    <n v="0.23599999999999999"/>
    <s v="Playing At:  Seattle Kraken   Home"/>
    <n v="1"/>
    <x v="2"/>
  </r>
  <r>
    <d v="2023-12-10T00:00:00"/>
    <s v="Nashville Predators"/>
    <n v="0.74399999999999999"/>
    <s v="Montreal Canadiens"/>
    <n v="0.25600000000000001"/>
    <s v="Playing At:  Montreal Canadiens   Home"/>
    <n v="1"/>
    <x v="2"/>
  </r>
  <r>
    <d v="2023-12-10T00:00:00"/>
    <s v="Washington Capitals"/>
    <n v="0.70199999999999996"/>
    <s v="Chicago Blackhawks"/>
    <n v="0.29799999999999999"/>
    <s v="Playing At:  Chicago Blackhawks   Home"/>
    <n v="1"/>
    <x v="2"/>
  </r>
  <r>
    <d v="2023-12-10T00:00:00"/>
    <s v="New York Rangers"/>
    <n v="0.69"/>
    <s v="Los Angeles Kings"/>
    <n v="0.31"/>
    <s v="Playing At:  New York Rangers   Home"/>
    <n v="1"/>
    <x v="3"/>
  </r>
  <r>
    <d v="2023-12-10T00:00:00"/>
    <s v="Florida Panthers"/>
    <n v="0.60199999999999998"/>
    <s v="Columbus Blue Jackets"/>
    <n v="0.39800000000000002"/>
    <s v="Playing At:  Columbus Blue Jackets   Home"/>
    <n v="1"/>
    <x v="3"/>
  </r>
  <r>
    <d v="2023-12-11T00:00:00"/>
    <s v="Colorado Avalanche"/>
    <n v="0.68799999999999994"/>
    <s v="Calgary Flames"/>
    <n v="0.312"/>
    <s v="Playing At:  Colorado Avalanche   Home"/>
    <n v="1"/>
    <x v="3"/>
  </r>
  <r>
    <d v="2023-12-11T00:00:00"/>
    <s v="Dallas Stars"/>
    <n v="0.622"/>
    <s v="Detroit Red Wings"/>
    <n v="0.378"/>
    <s v="Playing At:  Dallas Stars   Home"/>
    <n v="1"/>
    <x v="3"/>
  </r>
  <r>
    <d v="2023-12-11T00:00:00"/>
    <s v="Buffalo Sabres"/>
    <n v="0.52200000000000002"/>
    <s v="Arizona Coyotes"/>
    <n v="0.47799999999999998"/>
    <s v="Playing At:  Buffalo Sabres   Home"/>
    <n v="1"/>
    <x v="4"/>
  </r>
  <r>
    <d v="2023-12-11T00:00:00"/>
    <s v="Toronto Maple Leafs"/>
    <n v="0.502"/>
    <s v="New York Islanders"/>
    <n v="0.498"/>
    <s v="Playing At:  New York Islanders   Home"/>
    <n v="0"/>
    <x v="4"/>
  </r>
  <r>
    <d v="2023-12-12T00:00:00"/>
    <s v="Edmonton Oilers"/>
    <n v="0.82399999999999995"/>
    <s v="Chicago Blackhawks"/>
    <n v="0.17599999999999999"/>
    <s v="Playing At:  Edmonton Oilers   Home"/>
    <n v="1"/>
    <x v="1"/>
  </r>
  <r>
    <d v="2023-12-12T00:00:00"/>
    <s v="Winnipeg Jets"/>
    <n v="0.77800000000000002"/>
    <s v="San Jose Sharks"/>
    <n v="0.222"/>
    <s v="Playing At:  San Jose Sharks   Home"/>
    <n v="0"/>
    <x v="2"/>
  </r>
  <r>
    <d v="2023-12-12T00:00:00"/>
    <s v="Vegas Golden Knights"/>
    <n v="0.69199999999999995"/>
    <s v="Calgary Flames"/>
    <n v="0.308"/>
    <s v="Playing At:  Vegas Golden Knights   Home"/>
    <n v="1"/>
    <x v="3"/>
  </r>
  <r>
    <d v="2023-12-12T00:00:00"/>
    <s v="Florida Panthers"/>
    <n v="0.68200000000000005"/>
    <s v="Seattle Kraken"/>
    <n v="0.318"/>
    <s v="Playing At:  Seattle Kraken   Home"/>
    <n v="0"/>
    <x v="3"/>
  </r>
  <r>
    <d v="2023-12-12T00:00:00"/>
    <s v="Nashville Predators"/>
    <n v="0.68"/>
    <s v="Philadelphia Flyers"/>
    <n v="0.32"/>
    <s v="Playing At:  Nashville Predators   Home"/>
    <n v="1"/>
    <x v="3"/>
  </r>
  <r>
    <d v="2023-12-12T00:00:00"/>
    <s v="New York Rangers"/>
    <n v="0.65200000000000002"/>
    <s v="Toronto Maple Leafs"/>
    <n v="0.34799999999999998"/>
    <s v="Playing At:  New York Rangers   Home"/>
    <n v="0"/>
    <x v="3"/>
  </r>
  <r>
    <d v="2023-12-12T00:00:00"/>
    <s v="Vancouver Canucks"/>
    <n v="0.57199999999999995"/>
    <s v="Tampa Bay Lightning"/>
    <n v="0.42799999999999999"/>
    <s v="Playing At:  Vancouver Canucks   Home"/>
    <n v="1"/>
    <x v="4"/>
  </r>
  <r>
    <d v="2023-12-12T00:00:00"/>
    <s v="Ottawa Senators"/>
    <n v="0.56200000000000006"/>
    <s v="Carolina Hurricanes"/>
    <n v="0.438"/>
    <s v="Playing At:  Ottawa Senators   Home"/>
    <n v="0"/>
    <x v="4"/>
  </r>
  <r>
    <d v="2023-12-12T00:00:00"/>
    <s v="St. Louis Blues"/>
    <n v="0.52200000000000002"/>
    <s v="Detroit Red Wings"/>
    <n v="0.47799999999999998"/>
    <s v="Playing At:  St. Louis Blues   Home"/>
    <n v="0"/>
    <x v="4"/>
  </r>
  <r>
    <d v="2023-12-12T00:00:00"/>
    <s v="Pittsburgh Penguins"/>
    <n v="0.51600000000000001"/>
    <s v="Arizona Coyotes"/>
    <n v="0.48399999999999999"/>
    <s v="Playing At:  Pittsburgh Penguins   Home"/>
    <n v="1"/>
    <x v="4"/>
  </r>
  <r>
    <d v="2023-12-13T00:00:00"/>
    <s v="Pittsburgh Penguins"/>
    <n v="0.73"/>
    <s v="Montreal Canadiens"/>
    <n v="0.27"/>
    <s v="Playing At:  Montreal Canadiens   Home"/>
    <n v="1"/>
    <x v="2"/>
  </r>
  <r>
    <d v="2023-12-13T00:00:00"/>
    <s v="New York Islanders"/>
    <n v="0.624"/>
    <s v="Anaheim Ducks"/>
    <n v="0.376"/>
    <s v="Playing At:  New York Islanders   Home"/>
    <n v="1"/>
    <x v="3"/>
  </r>
  <r>
    <d v="2023-12-13T00:00:00"/>
    <s v="Colorado Avalanche"/>
    <n v="0.622"/>
    <s v="Buffalo Sabres"/>
    <n v="0.378"/>
    <s v="Playing At:  Colorado Avalanche   Home"/>
    <n v="1"/>
    <x v="3"/>
  </r>
  <r>
    <d v="2023-12-13T00:00:00"/>
    <s v="Boston Bruins"/>
    <n v="0.622"/>
    <s v="New Jersey Devils"/>
    <n v="0.378"/>
    <s v="Playing At:  New Jersey Devils   Home"/>
    <n v="0"/>
    <x v="3"/>
  </r>
  <r>
    <d v="2023-12-13T00:00:00"/>
    <s v="Los Angeles Kings"/>
    <n v="0.56999999999999995"/>
    <s v="Winnipeg Jets"/>
    <n v="0.43"/>
    <s v="Playing At:  Los Angeles Kings   Home"/>
    <n v="1"/>
    <x v="4"/>
  </r>
  <r>
    <m/>
    <m/>
    <m/>
    <m/>
    <m/>
    <m/>
    <m/>
    <x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/>
  <pivotFields count="9"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x="1"/>
        <item x="2"/>
        <item x="3"/>
        <item x="4"/>
        <item h="1" m="1" x="6"/>
        <item t="default"/>
      </items>
    </pivotField>
    <pivotField dragToRow="0" dragToCol="0" dragToPage="0" showAll="0" defaultSubtotal="0"/>
  </pivotFields>
  <rowFields count="1">
    <field x="7"/>
  </rowFields>
  <rowItems count="6"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1" subtotal="count" baseField="0" baseItem="0"/>
    <dataField name="Sum of Model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10"/>
  <sheetViews>
    <sheetView tabSelected="1" workbookViewId="0">
      <selection activeCell="D11" sqref="D11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6" max="6" width="13.08984375" bestFit="1" customWidth="1"/>
  </cols>
  <sheetData>
    <row r="3" spans="1:6" x14ac:dyDescent="0.35">
      <c r="A3" s="3" t="s">
        <v>56</v>
      </c>
      <c r="B3" t="s">
        <v>58</v>
      </c>
      <c r="C3" t="s">
        <v>59</v>
      </c>
      <c r="D3" t="s">
        <v>60</v>
      </c>
      <c r="F3" t="s">
        <v>75</v>
      </c>
    </row>
    <row r="4" spans="1:6" x14ac:dyDescent="0.35">
      <c r="A4" s="4" t="s">
        <v>66</v>
      </c>
      <c r="B4" s="6">
        <v>3</v>
      </c>
      <c r="C4" s="6">
        <v>2</v>
      </c>
      <c r="D4" s="5">
        <f>C4/B4</f>
        <v>0.66666666666666663</v>
      </c>
      <c r="F4">
        <f>SUM(B4:B6)</f>
        <v>15</v>
      </c>
    </row>
    <row r="5" spans="1:6" x14ac:dyDescent="0.35">
      <c r="A5" s="4" t="s">
        <v>52</v>
      </c>
      <c r="B5" s="6">
        <v>4</v>
      </c>
      <c r="C5" s="6">
        <v>3</v>
      </c>
      <c r="D5" s="5">
        <f t="shared" ref="D5:D9" si="0">C5/B5</f>
        <v>0.75</v>
      </c>
      <c r="F5">
        <f>SUM(C4:C6)</f>
        <v>11</v>
      </c>
    </row>
    <row r="6" spans="1:6" x14ac:dyDescent="0.35">
      <c r="A6" s="4" t="s">
        <v>53</v>
      </c>
      <c r="B6" s="6">
        <v>8</v>
      </c>
      <c r="C6" s="6">
        <v>6</v>
      </c>
      <c r="D6" s="5">
        <f t="shared" si="0"/>
        <v>0.75</v>
      </c>
      <c r="F6" s="5">
        <f>F5/F4</f>
        <v>0.73333333333333328</v>
      </c>
    </row>
    <row r="7" spans="1:6" x14ac:dyDescent="0.35">
      <c r="A7" s="4" t="s">
        <v>54</v>
      </c>
      <c r="B7" s="6">
        <v>13</v>
      </c>
      <c r="C7" s="6">
        <v>8</v>
      </c>
      <c r="D7" s="5">
        <f t="shared" si="0"/>
        <v>0.61538461538461542</v>
      </c>
      <c r="F7" t="s">
        <v>76</v>
      </c>
    </row>
    <row r="8" spans="1:6" x14ac:dyDescent="0.35">
      <c r="A8" s="4" t="s">
        <v>55</v>
      </c>
      <c r="B8" s="6">
        <v>11</v>
      </c>
      <c r="C8" s="6">
        <v>8</v>
      </c>
      <c r="D8" s="5">
        <f t="shared" si="0"/>
        <v>0.72727272727272729</v>
      </c>
      <c r="F8">
        <f>SUM(B7:B8)</f>
        <v>24</v>
      </c>
    </row>
    <row r="9" spans="1:6" x14ac:dyDescent="0.35">
      <c r="A9" s="4" t="s">
        <v>57</v>
      </c>
      <c r="B9" s="6">
        <v>39</v>
      </c>
      <c r="C9" s="6">
        <v>27</v>
      </c>
      <c r="D9" s="5">
        <f t="shared" si="0"/>
        <v>0.69230769230769229</v>
      </c>
      <c r="F9">
        <f>SUM(C7:C8)</f>
        <v>16</v>
      </c>
    </row>
    <row r="10" spans="1:6" x14ac:dyDescent="0.35">
      <c r="D10" s="5"/>
      <c r="F10" s="5">
        <f>F9/F8</f>
        <v>0.66666666666666663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0"/>
  <sheetViews>
    <sheetView topLeftCell="A27" workbookViewId="0">
      <selection activeCell="G41" sqref="G41"/>
    </sheetView>
  </sheetViews>
  <sheetFormatPr defaultRowHeight="14.5" x14ac:dyDescent="0.35"/>
  <cols>
    <col min="1" max="1" width="10.453125" bestFit="1" customWidth="1"/>
    <col min="2" max="2" width="20.453125" bestFit="1" customWidth="1"/>
    <col min="3" max="3" width="16.453125" bestFit="1" customWidth="1"/>
    <col min="4" max="4" width="19.7265625" bestFit="1" customWidth="1"/>
    <col min="5" max="5" width="14.7265625" bestFit="1" customWidth="1"/>
    <col min="6" max="6" width="36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50</v>
      </c>
      <c r="H1" t="s">
        <v>51</v>
      </c>
    </row>
    <row r="2" spans="1:8" x14ac:dyDescent="0.35">
      <c r="A2" s="1">
        <v>45269</v>
      </c>
      <c r="B2" t="s">
        <v>6</v>
      </c>
      <c r="C2" s="2">
        <v>0.876</v>
      </c>
      <c r="D2" t="s">
        <v>7</v>
      </c>
      <c r="E2" s="2">
        <v>0.124</v>
      </c>
      <c r="F2" t="s">
        <v>8</v>
      </c>
      <c r="G2">
        <v>1</v>
      </c>
      <c r="H2" t="s">
        <v>66</v>
      </c>
    </row>
    <row r="3" spans="1:8" x14ac:dyDescent="0.35">
      <c r="A3" s="1">
        <v>45269</v>
      </c>
      <c r="B3" t="s">
        <v>9</v>
      </c>
      <c r="C3" s="2">
        <v>0.85</v>
      </c>
      <c r="D3" t="s">
        <v>10</v>
      </c>
      <c r="E3" s="2">
        <v>0.15</v>
      </c>
      <c r="F3" t="s">
        <v>11</v>
      </c>
      <c r="G3">
        <v>0</v>
      </c>
      <c r="H3" t="s">
        <v>66</v>
      </c>
    </row>
    <row r="4" spans="1:8" x14ac:dyDescent="0.35">
      <c r="A4" s="1">
        <v>45269</v>
      </c>
      <c r="B4" t="s">
        <v>15</v>
      </c>
      <c r="C4" s="2">
        <v>0.81</v>
      </c>
      <c r="D4" t="s">
        <v>16</v>
      </c>
      <c r="E4" s="2">
        <v>0.19</v>
      </c>
      <c r="F4" t="s">
        <v>17</v>
      </c>
      <c r="G4">
        <v>0</v>
      </c>
      <c r="H4" t="s">
        <v>52</v>
      </c>
    </row>
    <row r="5" spans="1:8" x14ac:dyDescent="0.35">
      <c r="A5" s="1">
        <v>45269</v>
      </c>
      <c r="B5" t="s">
        <v>21</v>
      </c>
      <c r="C5" s="2">
        <v>0.79800000000000004</v>
      </c>
      <c r="D5" t="s">
        <v>22</v>
      </c>
      <c r="E5" s="2">
        <v>0.20200000000000001</v>
      </c>
      <c r="F5" t="s">
        <v>23</v>
      </c>
      <c r="G5">
        <v>1</v>
      </c>
      <c r="H5" t="s">
        <v>53</v>
      </c>
    </row>
    <row r="6" spans="1:8" x14ac:dyDescent="0.35">
      <c r="A6" s="1">
        <v>45269</v>
      </c>
      <c r="B6" t="s">
        <v>24</v>
      </c>
      <c r="C6" s="2">
        <v>0.77800000000000002</v>
      </c>
      <c r="D6" t="s">
        <v>25</v>
      </c>
      <c r="E6" s="2">
        <v>0.222</v>
      </c>
      <c r="F6" t="s">
        <v>26</v>
      </c>
      <c r="G6">
        <v>1</v>
      </c>
      <c r="H6" t="s">
        <v>53</v>
      </c>
    </row>
    <row r="7" spans="1:8" x14ac:dyDescent="0.35">
      <c r="A7" s="1">
        <v>45269</v>
      </c>
      <c r="B7" t="s">
        <v>27</v>
      </c>
      <c r="C7" s="2">
        <v>0.71199999999999997</v>
      </c>
      <c r="D7" t="s">
        <v>28</v>
      </c>
      <c r="E7" s="2">
        <v>0.28799999999999998</v>
      </c>
      <c r="F7" t="s">
        <v>29</v>
      </c>
      <c r="G7">
        <v>0</v>
      </c>
      <c r="H7" t="s">
        <v>53</v>
      </c>
    </row>
    <row r="8" spans="1:8" x14ac:dyDescent="0.35">
      <c r="A8" s="1">
        <v>45269</v>
      </c>
      <c r="B8" t="s">
        <v>30</v>
      </c>
      <c r="C8" s="2">
        <v>0.69799999999999995</v>
      </c>
      <c r="D8" t="s">
        <v>31</v>
      </c>
      <c r="E8" s="2">
        <v>0.30199999999999999</v>
      </c>
      <c r="F8" t="s">
        <v>32</v>
      </c>
      <c r="G8">
        <v>0</v>
      </c>
      <c r="H8" t="s">
        <v>54</v>
      </c>
    </row>
    <row r="9" spans="1:8" x14ac:dyDescent="0.35">
      <c r="A9" s="1">
        <v>45269</v>
      </c>
      <c r="B9" t="s">
        <v>33</v>
      </c>
      <c r="C9" s="2">
        <v>0.64200000000000002</v>
      </c>
      <c r="D9" t="s">
        <v>13</v>
      </c>
      <c r="E9" s="2">
        <v>0.35799999999999998</v>
      </c>
      <c r="F9" t="s">
        <v>34</v>
      </c>
      <c r="G9">
        <v>0</v>
      </c>
      <c r="H9" t="s">
        <v>54</v>
      </c>
    </row>
    <row r="10" spans="1:8" x14ac:dyDescent="0.35">
      <c r="A10" s="1">
        <v>45269</v>
      </c>
      <c r="B10" t="s">
        <v>38</v>
      </c>
      <c r="C10" s="2">
        <v>0.57999999999999996</v>
      </c>
      <c r="D10" t="s">
        <v>39</v>
      </c>
      <c r="E10" s="2">
        <v>0.42</v>
      </c>
      <c r="F10" t="s">
        <v>40</v>
      </c>
      <c r="G10">
        <v>1</v>
      </c>
      <c r="H10" t="s">
        <v>55</v>
      </c>
    </row>
    <row r="11" spans="1:8" x14ac:dyDescent="0.35">
      <c r="A11" s="1">
        <v>45269</v>
      </c>
      <c r="B11" t="s">
        <v>41</v>
      </c>
      <c r="C11" s="2">
        <v>0.56999999999999995</v>
      </c>
      <c r="D11" t="s">
        <v>42</v>
      </c>
      <c r="E11" s="2">
        <v>0.43</v>
      </c>
      <c r="F11" t="s">
        <v>43</v>
      </c>
      <c r="G11">
        <v>1</v>
      </c>
      <c r="H11" t="s">
        <v>55</v>
      </c>
    </row>
    <row r="12" spans="1:8" x14ac:dyDescent="0.35">
      <c r="A12" s="1">
        <v>45269</v>
      </c>
      <c r="B12" t="s">
        <v>44</v>
      </c>
      <c r="C12" s="2">
        <v>0.53800000000000003</v>
      </c>
      <c r="D12" t="s">
        <v>45</v>
      </c>
      <c r="E12" s="2">
        <v>0.46200000000000002</v>
      </c>
      <c r="F12" t="s">
        <v>46</v>
      </c>
      <c r="G12">
        <v>1</v>
      </c>
      <c r="H12" t="s">
        <v>55</v>
      </c>
    </row>
    <row r="13" spans="1:8" x14ac:dyDescent="0.35">
      <c r="A13" s="1">
        <v>45269</v>
      </c>
      <c r="B13" t="s">
        <v>47</v>
      </c>
      <c r="C13" s="2">
        <v>0.50600000000000001</v>
      </c>
      <c r="D13" t="s">
        <v>48</v>
      </c>
      <c r="E13" s="2">
        <v>0.49399999999999999</v>
      </c>
      <c r="F13" t="s">
        <v>49</v>
      </c>
      <c r="G13">
        <v>1</v>
      </c>
      <c r="H13" t="s">
        <v>55</v>
      </c>
    </row>
    <row r="14" spans="1:8" x14ac:dyDescent="0.35">
      <c r="A14" s="1">
        <v>45270</v>
      </c>
      <c r="B14" t="s">
        <v>31</v>
      </c>
      <c r="C14" s="2">
        <v>0.87</v>
      </c>
      <c r="D14" t="s">
        <v>61</v>
      </c>
      <c r="E14" s="2">
        <v>0.13</v>
      </c>
      <c r="F14" t="s">
        <v>62</v>
      </c>
      <c r="G14">
        <v>1</v>
      </c>
      <c r="H14" t="s">
        <v>66</v>
      </c>
    </row>
    <row r="15" spans="1:8" x14ac:dyDescent="0.35">
      <c r="A15" s="1">
        <v>45270</v>
      </c>
      <c r="B15" t="s">
        <v>12</v>
      </c>
      <c r="C15" s="2">
        <v>0.82199999999999995</v>
      </c>
      <c r="D15" t="s">
        <v>13</v>
      </c>
      <c r="E15" s="2">
        <v>0.17799999999999999</v>
      </c>
      <c r="F15" t="s">
        <v>14</v>
      </c>
      <c r="G15">
        <v>1</v>
      </c>
      <c r="H15" t="s">
        <v>52</v>
      </c>
    </row>
    <row r="16" spans="1:8" x14ac:dyDescent="0.35">
      <c r="A16" s="1">
        <v>45270</v>
      </c>
      <c r="B16" t="s">
        <v>18</v>
      </c>
      <c r="C16" s="2">
        <v>0.80200000000000005</v>
      </c>
      <c r="D16" t="s">
        <v>19</v>
      </c>
      <c r="E16" s="2">
        <v>0.19800000000000001</v>
      </c>
      <c r="F16" t="s">
        <v>20</v>
      </c>
      <c r="G16">
        <v>1</v>
      </c>
      <c r="H16" t="s">
        <v>52</v>
      </c>
    </row>
    <row r="17" spans="1:8" x14ac:dyDescent="0.35">
      <c r="A17" s="1">
        <v>45270</v>
      </c>
      <c r="B17" t="s">
        <v>63</v>
      </c>
      <c r="C17" s="2">
        <v>0.76400000000000001</v>
      </c>
      <c r="D17" t="s">
        <v>25</v>
      </c>
      <c r="E17" s="2">
        <v>0.23599999999999999</v>
      </c>
      <c r="F17" t="s">
        <v>26</v>
      </c>
      <c r="G17">
        <v>1</v>
      </c>
      <c r="H17" t="s">
        <v>53</v>
      </c>
    </row>
    <row r="18" spans="1:8" x14ac:dyDescent="0.35">
      <c r="A18" s="1">
        <v>45270</v>
      </c>
      <c r="B18" t="s">
        <v>22</v>
      </c>
      <c r="C18" s="2">
        <v>0.74399999999999999</v>
      </c>
      <c r="D18" t="s">
        <v>47</v>
      </c>
      <c r="E18" s="2">
        <v>0.25600000000000001</v>
      </c>
      <c r="F18" t="s">
        <v>64</v>
      </c>
      <c r="G18">
        <v>1</v>
      </c>
      <c r="H18" t="s">
        <v>53</v>
      </c>
    </row>
    <row r="19" spans="1:8" x14ac:dyDescent="0.35">
      <c r="A19" s="1">
        <v>45270</v>
      </c>
      <c r="B19" t="s">
        <v>28</v>
      </c>
      <c r="C19" s="2">
        <v>0.70199999999999996</v>
      </c>
      <c r="D19" t="s">
        <v>16</v>
      </c>
      <c r="E19" s="2">
        <v>0.29799999999999999</v>
      </c>
      <c r="F19" t="s">
        <v>17</v>
      </c>
      <c r="G19">
        <v>1</v>
      </c>
      <c r="H19" t="s">
        <v>53</v>
      </c>
    </row>
    <row r="20" spans="1:8" x14ac:dyDescent="0.35">
      <c r="A20" s="1">
        <v>45270</v>
      </c>
      <c r="B20" t="s">
        <v>27</v>
      </c>
      <c r="C20" s="2">
        <v>0.69</v>
      </c>
      <c r="D20" t="s">
        <v>42</v>
      </c>
      <c r="E20" s="2">
        <v>0.31</v>
      </c>
      <c r="F20" t="s">
        <v>65</v>
      </c>
      <c r="G20">
        <v>1</v>
      </c>
      <c r="H20" t="s">
        <v>54</v>
      </c>
    </row>
    <row r="21" spans="1:8" x14ac:dyDescent="0.35">
      <c r="A21" s="1">
        <v>45270</v>
      </c>
      <c r="B21" t="s">
        <v>35</v>
      </c>
      <c r="C21" s="2">
        <v>0.60199999999999998</v>
      </c>
      <c r="D21" t="s">
        <v>36</v>
      </c>
      <c r="E21" s="2">
        <v>0.39800000000000002</v>
      </c>
      <c r="F21" t="s">
        <v>37</v>
      </c>
      <c r="G21">
        <v>1</v>
      </c>
      <c r="H21" t="s">
        <v>54</v>
      </c>
    </row>
    <row r="22" spans="1:8" x14ac:dyDescent="0.35">
      <c r="A22" s="1">
        <v>45271</v>
      </c>
      <c r="B22" t="s">
        <v>9</v>
      </c>
      <c r="C22" s="2">
        <v>0.68799999999999994</v>
      </c>
      <c r="D22" t="s">
        <v>33</v>
      </c>
      <c r="E22" s="2">
        <v>0.312</v>
      </c>
      <c r="F22" t="s">
        <v>11</v>
      </c>
      <c r="G22">
        <v>1</v>
      </c>
      <c r="H22" t="str" cm="1">
        <f t="array" ref="H22">_xlfn.IFS(C22 &gt;= 0.85, "85  &lt;", AND(C22 &gt;=0.8, C22 &lt; 0.85), "80-85", AND(C22 &gt;= 0.7, C22 &lt; 0.8), "70-80", AND(C22 &gt;= 0.6, C22 &lt; 0.7),  "60-70", AND(C22 &gt;= 0.5, C22 &lt; 0.6), "50-60")</f>
        <v>60-70</v>
      </c>
    </row>
    <row r="23" spans="1:8" x14ac:dyDescent="0.35">
      <c r="A23" s="1">
        <v>45271</v>
      </c>
      <c r="B23" t="s">
        <v>30</v>
      </c>
      <c r="C23" s="2">
        <v>0.622</v>
      </c>
      <c r="D23" t="s">
        <v>39</v>
      </c>
      <c r="E23" s="2">
        <v>0.378</v>
      </c>
      <c r="F23" t="s">
        <v>32</v>
      </c>
      <c r="G23">
        <v>1</v>
      </c>
      <c r="H23" t="str" cm="1">
        <f t="array" ref="H23">_xlfn.IFS(C23 &gt;= 0.85, "85  &lt;", AND(C23 &gt;=0.8, C23 &lt; 0.85), "80-85", AND(C23 &gt;= 0.7, C23 &lt; 0.8), "70-80", AND(C23 &gt;= 0.6, C23 &lt; 0.7),  "60-70", AND(C23 &gt;= 0.5, C23 &lt; 0.6), "50-60")</f>
        <v>60-70</v>
      </c>
    </row>
    <row r="24" spans="1:8" x14ac:dyDescent="0.35">
      <c r="A24" s="1">
        <v>45271</v>
      </c>
      <c r="B24" t="s">
        <v>48</v>
      </c>
      <c r="C24" s="2">
        <v>0.52200000000000002</v>
      </c>
      <c r="D24" t="s">
        <v>7</v>
      </c>
      <c r="E24" s="2">
        <v>0.47799999999999998</v>
      </c>
      <c r="F24" t="s">
        <v>49</v>
      </c>
      <c r="G24">
        <v>1</v>
      </c>
      <c r="H24" t="str" cm="1">
        <f t="array" ref="H24">_xlfn.IFS(C24 &gt;= 0.85, "85  &lt;", AND(C24 &gt;=0.8, C24 &lt; 0.85), "80-85", AND(C24 &gt;= 0.7, C24 &lt; 0.8), "70-80", AND(C24 &gt;= 0.6, C24 &lt; 0.7),  "60-70", AND(C24 &gt;= 0.5, C24 &lt; 0.6), "50-60")</f>
        <v>50-60</v>
      </c>
    </row>
    <row r="25" spans="1:8" x14ac:dyDescent="0.35">
      <c r="A25" s="1">
        <v>45271</v>
      </c>
      <c r="B25" t="s">
        <v>21</v>
      </c>
      <c r="C25" s="2">
        <v>0.502</v>
      </c>
      <c r="D25" t="s">
        <v>41</v>
      </c>
      <c r="E25" s="2">
        <v>0.498</v>
      </c>
      <c r="F25" t="s">
        <v>43</v>
      </c>
      <c r="G25">
        <v>0</v>
      </c>
      <c r="H25" t="str" cm="1">
        <f t="array" ref="H25">_xlfn.IFS(C25 &gt;= 0.85, "85  &lt;", AND(C25 &gt;=0.8, C25 &lt; 0.85), "80-85", AND(C25 &gt;= 0.7, C25 &lt; 0.8), "70-80", AND(C25 &gt;= 0.6, C25 &lt; 0.7),  "60-70", AND(C25 &gt;= 0.5, C25 &lt; 0.6), "50-60")</f>
        <v>50-60</v>
      </c>
    </row>
    <row r="26" spans="1:8" x14ac:dyDescent="0.35">
      <c r="A26" s="1">
        <v>45272</v>
      </c>
      <c r="B26" t="s">
        <v>12</v>
      </c>
      <c r="C26" s="2">
        <v>0.82399999999999995</v>
      </c>
      <c r="D26" t="s">
        <v>16</v>
      </c>
      <c r="E26" s="2">
        <v>0.17599999999999999</v>
      </c>
      <c r="F26" t="s">
        <v>14</v>
      </c>
      <c r="G26">
        <v>1</v>
      </c>
      <c r="H26" t="str" cm="1">
        <f t="array" ref="H26">_xlfn.IFS(C26 &gt;= 0.85, "85  &lt;", AND(C26 &gt;=0.8, C26 &lt; 0.85), "80-85", AND(C26 &gt;= 0.7, C26 &lt; 0.8), "70-80", AND(C26 &gt;= 0.6, C26 &lt; 0.7),  "60-70", AND(C26 &gt;= 0.5, C26 &lt; 0.6), "50-60")</f>
        <v>80-85</v>
      </c>
    </row>
    <row r="27" spans="1:8" x14ac:dyDescent="0.35">
      <c r="A27" s="1">
        <v>45272</v>
      </c>
      <c r="B27" t="s">
        <v>18</v>
      </c>
      <c r="C27" s="2">
        <v>0.77800000000000002</v>
      </c>
      <c r="D27" t="s">
        <v>61</v>
      </c>
      <c r="E27" s="2">
        <v>0.222</v>
      </c>
      <c r="F27" t="s">
        <v>67</v>
      </c>
      <c r="G27">
        <v>0</v>
      </c>
      <c r="H27" t="str" cm="1">
        <f t="array" ref="H27">_xlfn.IFS(C27 &gt;= 0.85, "85  &lt;", AND(C27 &gt;=0.8, C27 &lt; 0.85), "80-85", AND(C27 &gt;= 0.7, C27 &lt; 0.8), "70-80", AND(C27 &gt;= 0.6, C27 &lt; 0.7),  "60-70", AND(C27 &gt;= 0.5, C27 &lt; 0.6), "50-60")</f>
        <v>70-80</v>
      </c>
    </row>
    <row r="28" spans="1:8" x14ac:dyDescent="0.35">
      <c r="A28" s="1">
        <v>45272</v>
      </c>
      <c r="B28" t="s">
        <v>31</v>
      </c>
      <c r="C28" s="2">
        <v>0.69199999999999995</v>
      </c>
      <c r="D28" t="s">
        <v>33</v>
      </c>
      <c r="E28" s="2">
        <v>0.308</v>
      </c>
      <c r="F28" t="s">
        <v>62</v>
      </c>
      <c r="G28">
        <v>1</v>
      </c>
      <c r="H28" t="str" cm="1">
        <f t="array" ref="H28">_xlfn.IFS(C28 &gt;= 0.85, "85  &lt;", AND(C28 &gt;=0.8, C28 &lt; 0.85), "80-85", AND(C28 &gt;= 0.7, C28 &lt; 0.8), "70-80", AND(C28 &gt;= 0.6, C28 &lt; 0.7),  "60-70", AND(C28 &gt;= 0.5, C28 &lt; 0.6), "50-60")</f>
        <v>60-70</v>
      </c>
    </row>
    <row r="29" spans="1:8" x14ac:dyDescent="0.35">
      <c r="A29" s="1">
        <v>45272</v>
      </c>
      <c r="B29" t="s">
        <v>35</v>
      </c>
      <c r="C29" s="2">
        <v>0.68200000000000005</v>
      </c>
      <c r="D29" t="s">
        <v>25</v>
      </c>
      <c r="E29" s="2">
        <v>0.318</v>
      </c>
      <c r="F29" t="s">
        <v>26</v>
      </c>
      <c r="G29">
        <v>0</v>
      </c>
      <c r="H29" t="str" cm="1">
        <f t="array" ref="H29">_xlfn.IFS(C29 &gt;= 0.85, "85  &lt;", AND(C29 &gt;=0.8, C29 &lt; 0.85), "80-85", AND(C29 &gt;= 0.7, C29 &lt; 0.8), "70-80", AND(C29 &gt;= 0.6, C29 &lt; 0.7),  "60-70", AND(C29 &gt;= 0.5, C29 &lt; 0.6), "50-60")</f>
        <v>60-70</v>
      </c>
    </row>
    <row r="30" spans="1:8" x14ac:dyDescent="0.35">
      <c r="A30" s="1">
        <v>45272</v>
      </c>
      <c r="B30" t="s">
        <v>22</v>
      </c>
      <c r="C30" s="2">
        <v>0.68</v>
      </c>
      <c r="D30" t="s">
        <v>10</v>
      </c>
      <c r="E30" s="2">
        <v>0.32</v>
      </c>
      <c r="F30" t="s">
        <v>68</v>
      </c>
      <c r="G30">
        <v>1</v>
      </c>
      <c r="H30" t="str" cm="1">
        <f t="array" ref="H30">_xlfn.IFS(C30 &gt;= 0.85, "85  &lt;", AND(C30 &gt;=0.8, C30 &lt; 0.85), "80-85", AND(C30 &gt;= 0.7, C30 &lt; 0.8), "70-80", AND(C30 &gt;= 0.6, C30 &lt; 0.7),  "60-70", AND(C30 &gt;= 0.5, C30 &lt; 0.6), "50-60")</f>
        <v>60-70</v>
      </c>
    </row>
    <row r="31" spans="1:8" x14ac:dyDescent="0.35">
      <c r="A31" s="1">
        <v>45272</v>
      </c>
      <c r="B31" t="s">
        <v>27</v>
      </c>
      <c r="C31" s="2">
        <v>0.65200000000000002</v>
      </c>
      <c r="D31" t="s">
        <v>21</v>
      </c>
      <c r="E31" s="2">
        <v>0.34799999999999998</v>
      </c>
      <c r="F31" t="s">
        <v>65</v>
      </c>
      <c r="G31">
        <v>0</v>
      </c>
      <c r="H31" t="str" cm="1">
        <f t="array" ref="H31">_xlfn.IFS(C31 &gt;= 0.85, "85  &lt;", AND(C31 &gt;=0.8, C31 &lt; 0.85), "80-85", AND(C31 &gt;= 0.7, C31 &lt; 0.8), "70-80", AND(C31 &gt;= 0.6, C31 &lt; 0.7),  "60-70", AND(C31 &gt;= 0.5, C31 &lt; 0.6), "50-60")</f>
        <v>60-70</v>
      </c>
    </row>
    <row r="32" spans="1:8" x14ac:dyDescent="0.35">
      <c r="A32" s="1">
        <v>45272</v>
      </c>
      <c r="B32" t="s">
        <v>44</v>
      </c>
      <c r="C32" s="2">
        <v>0.57199999999999995</v>
      </c>
      <c r="D32" t="s">
        <v>24</v>
      </c>
      <c r="E32" s="2">
        <v>0.42799999999999999</v>
      </c>
      <c r="F32" t="s">
        <v>46</v>
      </c>
      <c r="G32">
        <v>1</v>
      </c>
      <c r="H32" t="str" cm="1">
        <f t="array" ref="H32">_xlfn.IFS(C32 &gt;= 0.85, "85  &lt;", AND(C32 &gt;=0.8, C32 &lt; 0.85), "80-85", AND(C32 &gt;= 0.7, C32 &lt; 0.8), "70-80", AND(C32 &gt;= 0.6, C32 &lt; 0.7),  "60-70", AND(C32 &gt;= 0.5, C32 &lt; 0.6), "50-60")</f>
        <v>50-60</v>
      </c>
    </row>
    <row r="33" spans="1:8" x14ac:dyDescent="0.35">
      <c r="A33" s="1">
        <v>45272</v>
      </c>
      <c r="B33" t="s">
        <v>38</v>
      </c>
      <c r="C33" s="2">
        <v>0.56200000000000006</v>
      </c>
      <c r="D33" t="s">
        <v>45</v>
      </c>
      <c r="E33" s="2">
        <v>0.438</v>
      </c>
      <c r="F33" t="s">
        <v>69</v>
      </c>
      <c r="G33">
        <v>0</v>
      </c>
      <c r="H33" t="str" cm="1">
        <f t="array" ref="H33">_xlfn.IFS(C33 &gt;= 0.85, "85  &lt;", AND(C33 &gt;=0.8, C33 &lt; 0.85), "80-85", AND(C33 &gt;= 0.7, C33 &lt; 0.8), "70-80", AND(C33 &gt;= 0.6, C33 &lt; 0.7),  "60-70", AND(C33 &gt;= 0.5, C33 &lt; 0.6), "50-60")</f>
        <v>50-60</v>
      </c>
    </row>
    <row r="34" spans="1:8" x14ac:dyDescent="0.35">
      <c r="A34" s="1">
        <v>45272</v>
      </c>
      <c r="B34" t="s">
        <v>15</v>
      </c>
      <c r="C34" s="2">
        <v>0.52200000000000002</v>
      </c>
      <c r="D34" t="s">
        <v>39</v>
      </c>
      <c r="E34" s="2">
        <v>0.47799999999999998</v>
      </c>
      <c r="F34" t="s">
        <v>70</v>
      </c>
      <c r="G34">
        <v>0</v>
      </c>
      <c r="H34" t="str" cm="1">
        <f t="array" ref="H34">_xlfn.IFS(C34 &gt;= 0.85, "85  &lt;", AND(C34 &gt;=0.8, C34 &lt; 0.85), "80-85", AND(C34 &gt;= 0.7, C34 &lt; 0.8), "70-80", AND(C34 &gt;= 0.6, C34 &lt; 0.7),  "60-70", AND(C34 &gt;= 0.5, C34 &lt; 0.6), "50-60")</f>
        <v>50-60</v>
      </c>
    </row>
    <row r="35" spans="1:8" x14ac:dyDescent="0.35">
      <c r="A35" s="1">
        <v>45272</v>
      </c>
      <c r="B35" t="s">
        <v>71</v>
      </c>
      <c r="C35" s="2">
        <v>0.51600000000000001</v>
      </c>
      <c r="D35" t="s">
        <v>7</v>
      </c>
      <c r="E35" s="2">
        <v>0.48399999999999999</v>
      </c>
      <c r="F35" t="s">
        <v>72</v>
      </c>
      <c r="G35">
        <v>1</v>
      </c>
      <c r="H35" t="str" cm="1">
        <f t="array" ref="H35">_xlfn.IFS(C35 &gt;= 0.85, "85  &lt;", AND(C35 &gt;=0.8, C35 &lt; 0.85), "80-85", AND(C35 &gt;= 0.7, C35 &lt; 0.8), "70-80", AND(C35 &gt;= 0.6, C35 &lt; 0.7),  "60-70", AND(C35 &gt;= 0.5, C35 &lt; 0.6), "50-60")</f>
        <v>50-60</v>
      </c>
    </row>
    <row r="36" spans="1:8" x14ac:dyDescent="0.35">
      <c r="A36" s="1">
        <v>45273</v>
      </c>
      <c r="B36" t="s">
        <v>71</v>
      </c>
      <c r="C36" s="2">
        <v>0.73</v>
      </c>
      <c r="D36" t="s">
        <v>47</v>
      </c>
      <c r="E36" s="2">
        <v>0.27</v>
      </c>
      <c r="F36" t="s">
        <v>64</v>
      </c>
      <c r="G36">
        <v>1</v>
      </c>
      <c r="H36" t="str" cm="1">
        <f t="array" ref="H36">_xlfn.IFS(C36 &gt;= 0.85, "85  &lt;", AND(C36 &gt;=0.8, C36 &lt; 0.85), "80-85", AND(C36 &gt;= 0.7, C36 &lt; 0.8), "70-80", AND(C36 &gt;= 0.6, C36 &lt; 0.7),  "60-70", AND(C36 &gt;= 0.5, C36 &lt; 0.6), "50-60")</f>
        <v>70-80</v>
      </c>
    </row>
    <row r="37" spans="1:8" x14ac:dyDescent="0.35">
      <c r="A37" s="1">
        <v>45273</v>
      </c>
      <c r="B37" t="s">
        <v>41</v>
      </c>
      <c r="C37" s="2">
        <v>0.624</v>
      </c>
      <c r="D37" t="s">
        <v>19</v>
      </c>
      <c r="E37" s="2">
        <v>0.376</v>
      </c>
      <c r="F37" t="s">
        <v>43</v>
      </c>
      <c r="G37">
        <v>1</v>
      </c>
      <c r="H37" t="str" cm="1">
        <f t="array" ref="H37">_xlfn.IFS(C37 &gt;= 0.85, "85  &lt;", AND(C37 &gt;=0.8, C37 &lt; 0.85), "80-85", AND(C37 &gt;= 0.7, C37 &lt; 0.8), "70-80", AND(C37 &gt;= 0.6, C37 &lt; 0.7),  "60-70", AND(C37 &gt;= 0.5, C37 &lt; 0.6), "50-60")</f>
        <v>60-70</v>
      </c>
    </row>
    <row r="38" spans="1:8" x14ac:dyDescent="0.35">
      <c r="A38" s="1">
        <v>45273</v>
      </c>
      <c r="B38" t="s">
        <v>9</v>
      </c>
      <c r="C38" s="2">
        <v>0.622</v>
      </c>
      <c r="D38" t="s">
        <v>48</v>
      </c>
      <c r="E38" s="2">
        <v>0.378</v>
      </c>
      <c r="F38" t="s">
        <v>11</v>
      </c>
      <c r="G38">
        <v>1</v>
      </c>
      <c r="H38" t="str" cm="1">
        <f t="array" ref="H38">_xlfn.IFS(C38 &gt;= 0.85, "85  &lt;", AND(C38 &gt;=0.8, C38 &lt; 0.85), "80-85", AND(C38 &gt;= 0.7, C38 &lt; 0.8), "70-80", AND(C38 &gt;= 0.6, C38 &lt; 0.7),  "60-70", AND(C38 &gt;= 0.5, C38 &lt; 0.6), "50-60")</f>
        <v>60-70</v>
      </c>
    </row>
    <row r="39" spans="1:8" x14ac:dyDescent="0.35">
      <c r="A39" s="1">
        <v>45273</v>
      </c>
      <c r="B39" t="s">
        <v>6</v>
      </c>
      <c r="C39" s="2">
        <v>0.622</v>
      </c>
      <c r="D39" t="s">
        <v>13</v>
      </c>
      <c r="E39" s="2">
        <v>0.378</v>
      </c>
      <c r="F39" t="s">
        <v>73</v>
      </c>
      <c r="G39">
        <v>0</v>
      </c>
      <c r="H39" t="str" cm="1">
        <f t="array" ref="H39">_xlfn.IFS(C39 &gt;= 0.85, "85  &lt;", AND(C39 &gt;=0.8, C39 &lt; 0.85), "80-85", AND(C39 &gt;= 0.7, C39 &lt; 0.8), "70-80", AND(C39 &gt;= 0.6, C39 &lt; 0.7),  "60-70", AND(C39 &gt;= 0.5, C39 &lt; 0.6), "50-60")</f>
        <v>60-70</v>
      </c>
    </row>
    <row r="40" spans="1:8" x14ac:dyDescent="0.35">
      <c r="A40" s="1">
        <v>45273</v>
      </c>
      <c r="B40" t="s">
        <v>42</v>
      </c>
      <c r="C40" s="2">
        <v>0.56999999999999995</v>
      </c>
      <c r="D40" t="s">
        <v>18</v>
      </c>
      <c r="E40" s="2">
        <v>0.43</v>
      </c>
      <c r="F40" t="s">
        <v>74</v>
      </c>
      <c r="G40">
        <v>1</v>
      </c>
      <c r="H40" t="str" cm="1">
        <f t="array" ref="H40">_xlfn.IFS(C40 &gt;= 0.85, "85  &lt;", AND(C40 &gt;=0.8, C40 &lt; 0.85), "80-85", AND(C40 &gt;= 0.7, C40 &lt; 0.8), "70-80", AND(C40 &gt;= 0.6, C40 &lt; 0.7),  "60-70", AND(C40 &gt;= 0.5, C40 &lt; 0.6), "50-60")</f>
        <v>50-60</v>
      </c>
    </row>
  </sheetData>
  <conditionalFormatting sqref="E22:E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conditionalFormatting sqref="C22:C35">
    <cfRule type="colorScale" priority="8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2023-12-14T04:06:56Z</dcterms:modified>
</cp:coreProperties>
</file>