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CC4D2768-A189-419A-97D7-823F7FC0B93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<sst xmlns="http://schemas.openxmlformats.org/spreadsheetml/2006/main" count="2369" uniqueCount="114">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</sst>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39.429619212962" createdVersion="8" refreshedVersion="8" minRefreshableVersion="3" recordCount="45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1">
        <s v="PDA1"/>
        <s v="PDA2"/>
        <s v="PDA3"/>
        <s v="PDA4"/>
        <s v="PDA5"/>
        <s v="PDA6"/>
        <s v="PDA7"/>
        <s v="PDA8"/>
        <s v="PDA9"/>
        <s v="PDA10"/>
        <m/>
      </sharedItems>
    </cacheField>
    <cacheField name="Date" numFmtId="0">
      <sharedItems containsNonDate="0" containsDate="1" containsString="0" containsBlank="1" minDate="2023-12-09T00:00:00" maxDate="2024-02-18T00:00:00" count="65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3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0"/>
  </r>
  <r>
    <x v="9"/>
    <x v="63"/>
    <s v="Ottawa Senators"/>
    <x v="417"/>
    <s v="Chicago Blackhawks"/>
    <n v="0.33139999999999997"/>
    <s v="Playing At:  Chicago Blackhawks   Home"/>
    <x v="2"/>
    <n v="1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0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1"/>
  </r>
  <r>
    <x v="9"/>
    <x v="63"/>
    <s v="San Jose Sharks"/>
    <x v="421"/>
    <s v="Columbus Blue Jackets"/>
    <n v="0.45910000000000001"/>
    <s v="Playing At:  San Jose Sharks   Home"/>
    <x v="4"/>
    <n v="1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0"/>
  </r>
  <r>
    <x v="9"/>
    <x v="63"/>
    <s v="Winnipeg Jets"/>
    <x v="424"/>
    <s v="Vancouver Canucks"/>
    <n v="0.48759999999999998"/>
    <s v="Playing At:  Vancouver Canucks   Home"/>
    <x v="4"/>
    <n v="0"/>
  </r>
  <r>
    <x v="9"/>
    <x v="63"/>
    <s v="Calgary Flames"/>
    <x v="425"/>
    <s v="Detroit Red Wings"/>
    <n v="0.48959999999999998"/>
    <s v="Playing At:  Calgary Flames   Home"/>
    <x v="4"/>
    <n v="1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m/>
    <x v="427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2">
        <item h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64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/>
    <pivotField axis="axisPage" multipleItemSelectionAllowed="1" showAll="0">
      <items count="737">
        <item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x="314"/>
        <item m="1" x="730"/>
        <item m="1" x="731"/>
        <item m="1" x="732"/>
        <item m="1" x="733"/>
        <item m="1" x="734"/>
        <item x="9"/>
        <item m="1" x="73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7" sqref="F17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43" si="0">O5/N5</f>
        <v>0.5714285714285714</v>
      </c>
    </row>
    <row r="6" spans="1:16" x14ac:dyDescent="0.3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340</v>
      </c>
      <c r="F6" s="5">
        <f>SUM(B6:B9)</f>
        <v>115</v>
      </c>
      <c r="G6" s="11">
        <f>SUM(B6:B8)</f>
        <v>64</v>
      </c>
      <c r="H6" s="9">
        <f>SUM(B6:B7)</f>
        <v>16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35">
      <c r="A7" s="3" t="s">
        <v>50</v>
      </c>
      <c r="B7" s="16">
        <v>12</v>
      </c>
      <c r="C7" s="16">
        <v>11</v>
      </c>
      <c r="D7" s="4">
        <f t="shared" ref="D7:D13" si="1">C7/B7</f>
        <v>0.91666666666666663</v>
      </c>
      <c r="E7" s="7">
        <f>SUM(C10:C12)</f>
        <v>186</v>
      </c>
      <c r="F7" s="5">
        <f>SUM(C6:C9)</f>
        <v>79</v>
      </c>
      <c r="G7" s="11">
        <f>SUM(C6:C8)</f>
        <v>46</v>
      </c>
      <c r="H7" s="9">
        <f>SUM(C6:C7)</f>
        <v>15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35">
      <c r="A8" s="3" t="s">
        <v>93</v>
      </c>
      <c r="B8" s="16">
        <v>48</v>
      </c>
      <c r="C8" s="16">
        <v>31</v>
      </c>
      <c r="D8" s="4">
        <f t="shared" si="1"/>
        <v>0.64583333333333337</v>
      </c>
      <c r="E8" s="8">
        <f>E7/E6</f>
        <v>0.54705882352941182</v>
      </c>
      <c r="F8" s="6">
        <f>F7/F6</f>
        <v>0.68695652173913047</v>
      </c>
      <c r="G8" s="12">
        <f>G7/G6</f>
        <v>0.71875</v>
      </c>
      <c r="H8" s="10">
        <f>H7/H6</f>
        <v>0.9375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35">
      <c r="A9" s="3" t="s">
        <v>94</v>
      </c>
      <c r="B9" s="16">
        <v>51</v>
      </c>
      <c r="C9" s="16">
        <v>33</v>
      </c>
      <c r="D9" s="4">
        <f t="shared" si="1"/>
        <v>0.6470588235294118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35">
      <c r="A10" s="3" t="s">
        <v>51</v>
      </c>
      <c r="B10" s="16">
        <v>145</v>
      </c>
      <c r="C10" s="16">
        <v>87</v>
      </c>
      <c r="D10" s="4">
        <f t="shared" si="1"/>
        <v>0.6</v>
      </c>
      <c r="E10" s="8">
        <f>E6/$B$13</f>
        <v>0.74725274725274726</v>
      </c>
      <c r="F10" s="6">
        <f t="shared" ref="F10:H10" si="2">F6/$B$13</f>
        <v>0.25274725274725274</v>
      </c>
      <c r="G10" s="12">
        <f t="shared" si="2"/>
        <v>0.14065934065934066</v>
      </c>
      <c r="H10" s="10">
        <f t="shared" si="2"/>
        <v>3.5164835164835165E-2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35">
      <c r="A11" s="3" t="s">
        <v>84</v>
      </c>
      <c r="B11" s="16">
        <v>95</v>
      </c>
      <c r="C11" s="16">
        <v>47</v>
      </c>
      <c r="D11" s="4">
        <f t="shared" si="1"/>
        <v>0.49473684210526314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35">
      <c r="A12" s="3" t="s">
        <v>85</v>
      </c>
      <c r="B12" s="16">
        <v>100</v>
      </c>
      <c r="C12" s="16">
        <v>52</v>
      </c>
      <c r="D12" s="4">
        <f t="shared" si="1"/>
        <v>0.52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35">
      <c r="A13" s="3" t="s">
        <v>53</v>
      </c>
      <c r="B13" s="16">
        <v>455</v>
      </c>
      <c r="C13" s="16">
        <v>265</v>
      </c>
      <c r="D13" s="4">
        <f t="shared" si="1"/>
        <v>0.58241758241758246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3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3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3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3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3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3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3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3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3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3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3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3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3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3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3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3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3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3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3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3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3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35">
      <c r="L39" t="s">
        <v>111</v>
      </c>
      <c r="N39" s="16">
        <v>5</v>
      </c>
      <c r="O39" s="16">
        <v>3</v>
      </c>
      <c r="P39" s="4">
        <f t="shared" si="0"/>
        <v>0.6</v>
      </c>
    </row>
    <row r="40" spans="12:16" x14ac:dyDescent="0.35">
      <c r="L40" t="s">
        <v>112</v>
      </c>
      <c r="M40" t="s">
        <v>94</v>
      </c>
      <c r="N40" s="16">
        <v>4</v>
      </c>
      <c r="O40" s="16">
        <v>2</v>
      </c>
      <c r="P40" s="4">
        <f t="shared" si="0"/>
        <v>0.5</v>
      </c>
    </row>
    <row r="41" spans="12:16" x14ac:dyDescent="0.35">
      <c r="M41" t="s">
        <v>93</v>
      </c>
      <c r="N41" s="16">
        <v>3</v>
      </c>
      <c r="O41" s="16">
        <v>3</v>
      </c>
      <c r="P41" s="4">
        <f t="shared" si="0"/>
        <v>1</v>
      </c>
    </row>
    <row r="42" spans="12:16" x14ac:dyDescent="0.35">
      <c r="M42" t="s">
        <v>50</v>
      </c>
      <c r="N42" s="16">
        <v>1</v>
      </c>
      <c r="O42" s="16">
        <v>1</v>
      </c>
      <c r="P42" s="4">
        <f t="shared" si="0"/>
        <v>1</v>
      </c>
    </row>
    <row r="43" spans="12:16" x14ac:dyDescent="0.35">
      <c r="L43" t="s">
        <v>113</v>
      </c>
      <c r="N43" s="16">
        <v>8</v>
      </c>
      <c r="O43" s="16">
        <v>6</v>
      </c>
      <c r="P43" s="4">
        <f t="shared" si="0"/>
        <v>0.75</v>
      </c>
    </row>
    <row r="44" spans="12:16" x14ac:dyDescent="0.35">
      <c r="L44" t="s">
        <v>53</v>
      </c>
      <c r="N44" s="16">
        <v>115</v>
      </c>
      <c r="O44" s="16">
        <v>79</v>
      </c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6"/>
  <sheetViews>
    <sheetView topLeftCell="A434" zoomScale="80" zoomScaleNormal="80" workbookViewId="0">
      <selection activeCell="I444" sqref="I444:I456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0</v>
      </c>
    </row>
    <row r="446" spans="1:9" x14ac:dyDescent="0.3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1</v>
      </c>
    </row>
    <row r="447" spans="1:9" x14ac:dyDescent="0.3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0</v>
      </c>
    </row>
    <row r="449" spans="1:9" x14ac:dyDescent="0.3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1</v>
      </c>
    </row>
    <row r="451" spans="1:9" x14ac:dyDescent="0.3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1</v>
      </c>
    </row>
    <row r="452" spans="1:9" x14ac:dyDescent="0.3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0</v>
      </c>
    </row>
    <row r="454" spans="1:9" x14ac:dyDescent="0.3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0</v>
      </c>
    </row>
    <row r="455" spans="1:9" x14ac:dyDescent="0.3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1</v>
      </c>
    </row>
    <row r="456" spans="1:9" x14ac:dyDescent="0.3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2024-02-17T15:18:41Z</dcterms:modified>
</cp:coreProperties>
</file>