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5303D7AE-5B15-4E9C-96E9-E6D11F55FDA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Predictions!$A$1:$I$469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<sst xmlns="http://schemas.openxmlformats.org/spreadsheetml/2006/main" count="2474" uniqueCount="115">
  <si>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</si>
  <si>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</si>
  <si>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</si>
  <si>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</si>
  <si>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</si>
  <si>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</si>
  <si>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</si>
  <si>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</si>
  <si>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</si>
  <si>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</si>
  <si>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</si>
  <si>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</si>
  <si>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</si>
  <si>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</si>
  <si>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</si>
  <si>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</si>
  <si>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</si>
  <si>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</si>
  <si>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</si>
  <si>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</si>
  <si>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</si>
  <si>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</si>
  <si>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</si>
  <si>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</si>
  <si>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</si>
  <si>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</si>
  <si>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</si>
  <si>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</si>
  <si>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</si>
  <si>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</si>
  <si>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</si>
  <si>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</si>
  <si>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</si>
  <si>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</si>
  <si>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</si>
  <si>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</si>
  <si>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</si>
  <si>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</si>
  <si>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</si>
  <si>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</si>
  <si>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</si>
  <si>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</si>
  <si>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</si>
  <si>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</si>
  <si>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</si>
  <si>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</si>
  <si>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</si>
  <si>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</si>
  <si>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</si>
  <si>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</si>
  <si>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</si>
  <si>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</si>
  <si>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</si>
  <si>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</si>
  <si>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</si>
  <si>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</si>
  <si>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</si>
  <si>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</si>
  <si>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</si>
  <si>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</si>
  <si>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</si>
  <si>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</si>
  <si>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</si>
  <si>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</si>
  <si>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</si>
  <si>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</si>
  <si>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</si>
  <si>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</si>
  <si>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</si>
  <si>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</si>
  <si>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</si>
  <si>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</si>
  <si>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</si>
  <si>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</si>
  <si>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</si>
  <si>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</si>
  <si>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</si>
  <si>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</si>
  <si>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</si>
  <si>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</si>
  <si>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</si>
  <si>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</si>
  <si>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</si>
  <si>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</si>
  <si>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</si>
  <si>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</si>
  <si>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</si>
  <si>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</si>
  <si>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</si>
  <si>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</si>
  <si>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</si>
  <si>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</si>
  <si>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</si>
  <si>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</si>
  <si>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</si>
  <si>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</si>
  <si>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</si>
  <si>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</si>
  <si>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</si>
  <si>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</si>
  <si>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</si>
  <si>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</si>
  <si>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</si>
  <si>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</si>
  <si>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</si>
  <si>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</si>
  <si>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</si>
  <si>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</si>
  <si>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</si>
  <si>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</si>
  <si>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</si>
  <si>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</si>
  <si>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</si>
  <si>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</si>
  <si>
    <t>PDA11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</si>
</sst>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42.39295115741" createdVersion="8" refreshedVersion="8" minRefreshableVersion="3" recordCount="477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2">
        <s v="PDA1"/>
        <s v="PDA2"/>
        <s v="PDA3"/>
        <s v="PDA4"/>
        <s v="PDA5"/>
        <s v="PDA6"/>
        <s v="PDA7"/>
        <s v="PDA8"/>
        <s v="PDA9"/>
        <s v="PDA10"/>
        <s v="PDA11"/>
        <m/>
      </sharedItems>
    </cacheField>
    <cacheField name="Date" numFmtId="0">
      <sharedItems containsNonDate="0" containsDate="1" containsString="0" containsBlank="1" minDate="2023-12-09T00:00:00" maxDate="2024-02-21T00:00:00" count="68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52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1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0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1"/>
  </r>
  <r>
    <x v="11"/>
    <x v="67"/>
    <m/>
    <x v="443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3">
        <item h="1" x="11"/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6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dataField="1" showAll="0"/>
    <pivotField axis="axisPage" multipleItemSelectionAllowed="1" showAll="0">
      <items count="753">
        <item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x="314"/>
        <item m="1" x="746"/>
        <item m="1" x="747"/>
        <item m="1" x="748"/>
        <item m="1" x="749"/>
        <item m="1" x="750"/>
        <item x="9"/>
        <item m="1" x="751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8" sqref="F18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43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356</v>
      </c>
      <c r="F6" s="5">
        <f>SUM(B6:B9)</f>
        <v>120</v>
      </c>
      <c r="G6" s="11">
        <f>SUM(B6:B8)</f>
        <v>67</v>
      </c>
      <c r="H6" s="9">
        <f>SUM(B6:B7)</f>
        <v>17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13</v>
      </c>
      <c r="C7" s="16">
        <v>12</v>
      </c>
      <c r="D7" s="4">
        <f t="shared" ref="D7:D13" si="1">C7/B7</f>
        <v>0.92307692307692313</v>
      </c>
      <c r="E7" s="7">
        <f>SUM(C10:C12)</f>
        <v>195</v>
      </c>
      <c r="F7" s="5">
        <f>SUM(C6:C9)</f>
        <v>84</v>
      </c>
      <c r="G7" s="11">
        <f>SUM(C6:C8)</f>
        <v>49</v>
      </c>
      <c r="H7" s="9">
        <f>SUM(C6:C7)</f>
        <v>16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50</v>
      </c>
      <c r="C8" s="16">
        <v>33</v>
      </c>
      <c r="D8" s="4">
        <f t="shared" si="1"/>
        <v>0.66</v>
      </c>
      <c r="E8" s="8">
        <f>E7/E6</f>
        <v>0.547752808988764</v>
      </c>
      <c r="F8" s="6">
        <f>F7/F6</f>
        <v>0.7</v>
      </c>
      <c r="G8" s="12">
        <f>G7/G6</f>
        <v>0.73134328358208955</v>
      </c>
      <c r="H8" s="10">
        <f>H7/H6</f>
        <v>0.94117647058823528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53</v>
      </c>
      <c r="C9" s="16">
        <v>35</v>
      </c>
      <c r="D9" s="4">
        <f t="shared" si="1"/>
        <v>0.660377358490566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153</v>
      </c>
      <c r="C10" s="16">
        <v>91</v>
      </c>
      <c r="D10" s="4">
        <f t="shared" si="1"/>
        <v>0.59477124183006536</v>
      </c>
      <c r="E10" s="8">
        <f>E6/$B$13</f>
        <v>0.74789915966386555</v>
      </c>
      <c r="F10" s="6">
        <f t="shared" ref="F10:H10" si="2">F6/$B$13</f>
        <v>0.25210084033613445</v>
      </c>
      <c r="G10" s="12">
        <f t="shared" si="2"/>
        <v>0.1407563025210084</v>
      </c>
      <c r="H10" s="10">
        <f t="shared" si="2"/>
        <v>3.5714285714285712E-2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100</v>
      </c>
      <c r="C11" s="16">
        <v>51</v>
      </c>
      <c r="D11" s="4">
        <f t="shared" si="1"/>
        <v>0.51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103</v>
      </c>
      <c r="C12" s="16">
        <v>53</v>
      </c>
      <c r="D12" s="4">
        <f t="shared" si="1"/>
        <v>0.5145631067961165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476</v>
      </c>
      <c r="C13" s="16">
        <v>279</v>
      </c>
      <c r="D13" s="4">
        <f t="shared" si="1"/>
        <v>0.58613445378151263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2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25">
      <c r="L39" t="s">
        <v>111</v>
      </c>
      <c r="N39" s="16">
        <v>5</v>
      </c>
      <c r="O39" s="16">
        <v>3</v>
      </c>
      <c r="P39" s="4">
        <f t="shared" si="0"/>
        <v>0.6</v>
      </c>
    </row>
    <row r="40" spans="12:16" x14ac:dyDescent="0.25">
      <c r="L40" t="s">
        <v>112</v>
      </c>
      <c r="M40" t="s">
        <v>94</v>
      </c>
      <c r="N40" s="16">
        <v>4</v>
      </c>
      <c r="O40" s="16">
        <v>2</v>
      </c>
      <c r="P40" s="4">
        <f t="shared" si="0"/>
        <v>0.5</v>
      </c>
    </row>
    <row r="41" spans="12:16" x14ac:dyDescent="0.25">
      <c r="M41" t="s">
        <v>93</v>
      </c>
      <c r="N41" s="16">
        <v>3</v>
      </c>
      <c r="O41" s="16">
        <v>3</v>
      </c>
      <c r="P41" s="4">
        <f t="shared" si="0"/>
        <v>1</v>
      </c>
    </row>
    <row r="42" spans="12:16" x14ac:dyDescent="0.25">
      <c r="M42" t="s">
        <v>50</v>
      </c>
      <c r="N42" s="16">
        <v>1</v>
      </c>
      <c r="O42" s="16">
        <v>1</v>
      </c>
      <c r="P42" s="4">
        <f t="shared" si="0"/>
        <v>1</v>
      </c>
    </row>
    <row r="43" spans="12:16" x14ac:dyDescent="0.25">
      <c r="L43" t="s">
        <v>113</v>
      </c>
      <c r="N43" s="16">
        <v>8</v>
      </c>
      <c r="O43" s="16">
        <v>6</v>
      </c>
      <c r="P43" s="4">
        <f t="shared" si="0"/>
        <v>0.75</v>
      </c>
    </row>
    <row r="44" spans="12:16" x14ac:dyDescent="0.25">
      <c r="L44" t="s">
        <v>53</v>
      </c>
      <c r="N44" s="16">
        <v>115</v>
      </c>
      <c r="O44" s="16">
        <v>79</v>
      </c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7"/>
  <sheetViews>
    <sheetView topLeftCell="A436" zoomScale="80" zoomScaleNormal="80" workbookViewId="0">
      <selection activeCell="I471" sqref="I471:I477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114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114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114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114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114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114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114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114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114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114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114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114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114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114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114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114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114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1</v>
      </c>
    </row>
    <row r="474" spans="1:9" x14ac:dyDescent="0.25">
      <c r="A474" t="s">
        <v>114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114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0</v>
      </c>
    </row>
    <row r="476" spans="1:9" x14ac:dyDescent="0.25">
      <c r="A476" t="s">
        <v>114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114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2024-02-20T14:25:53Z</dcterms:modified>
</cp:coreProperties>
</file>