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worksheet+xml" PartName="/xl/worksheets/sheet3.xml"/>
  <Override ContentType="application/vnd.openxmlformats-officedocument.spreadsheetml.table+xml" PartName="/xl/tables/table3.xml"/>
  <Override ContentType="application/vnd.openxmlformats-officedocument.spreadsheetml.worksheet+xml" PartName="/xl/worksheets/sheet4.xml"/>
  <Override ContentType="application/vnd.openxmlformats-officedocument.spreadsheetml.table+xml" PartName="/xl/tables/table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/>
  </bookViews>
  <sheets>
    <sheet name="Mean + median errors" sheetId="1" state="visible" r:id="rId1"/>
    <sheet name="Chance of match" sheetId="2" state="visible" r:id="rId2"/>
    <sheet name="Chance of corrupt BSSID" sheetId="3" state="visible" r:id="rId3"/>
    <sheet name="LocationAPI - with(out) RSSI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<sst xmlns="http://schemas.openxmlformats.org/spreadsheetml/2006/main" uniqueCount="23">
  <si>
    <t>Location</t>
  </si>
  <si>
    <t>WiGLE mean error (km)</t>
  </si>
  <si>
    <t>LocationAPI without RSSI mean error (km)</t>
  </si>
  <si>
    <t>WiGLE median error (km)</t>
  </si>
  <si>
    <t>LocationAPI without RSSI median error (km)</t>
  </si>
  <si>
    <t>Smallest value</t>
  </si>
  <si>
    <t>WiGLE outliers (&gt; 500 m)</t>
  </si>
  <si>
    <t>LocationAPI outliers &gt;</t>
  </si>
  <si>
    <t>Mean</t>
  </si>
  <si>
    <t>0,052</t>
  </si>
  <si>
    <t>WiGLE chance of BSSID match (%)</t>
  </si>
  <si>
    <t>WiGLE 2 BSSIDs not found (%)</t>
  </si>
  <si>
    <t>Mean2</t>
  </si>
  <si>
    <t>LocationAPI 2 BSSIDs not found (%)</t>
  </si>
  <si>
    <t>Mean3</t>
  </si>
  <si>
    <t>WiGLE chance of corrupt BSSID (%)</t>
  </si>
  <si>
    <t>LocationAPI chance of corrupt BSSID (%)</t>
  </si>
  <si>
    <t>WiGLE: "Corrupt" if error &gt; 500 meters</t>
  </si>
  <si>
    <t>LocationAPI: "Corrupt" if error &gt; 100 meters</t>
  </si>
  <si>
    <t>LocationAPI with RSSI mean error (km)</t>
  </si>
  <si>
    <t>LocationAPI with RSSI median error (km)</t>
  </si>
  <si>
    <t>Different value</t>
  </si>
  <si>
    <t>Extreme value</t>
  </si>
</sst>
</file>

<file path=xl/styles.xml><?xml version="1.0" encoding="utf-8"?>
<styleSheet xmlns="http://schemas.openxmlformats.org/spreadsheetml/2006/main">
  <numFmts count="4">
    <numFmt formatCode="&quot;BAP &quot;\ 0" numFmtId="164"/>
    <numFmt formatCode="0.000" numFmtId="165"/>
    <numFmt formatCode="0.0" numFmtId="166"/>
    <numFmt formatCode="0.0000" numFmtId="167"/>
  </numFmts>
  <fonts count="8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</fonts>
  <fills count="10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/>
      </top>
      <bottom style="thin">
        <color theme="0"/>
      </bottom>
      <diagonal/>
    </border>
  </borders>
  <cellStyleXfs count="5">
    <xf borderId="0" fillId="0" fontId="2" numFmtId="0"/>
    <xf borderId="0" fillId="2" fontId="1" numFmtId="0"/>
    <xf borderId="0" fillId="3" fontId="2" numFmtId="0"/>
    <xf borderId="0" fillId="6" fontId="6" numFmtId="0"/>
    <xf borderId="0" fillId="7" fontId="7" numFmtId="0"/>
  </cellStyleXfs>
  <cellXfs count="50">
    <xf borderId="0" fillId="0" fontId="0" numFmtId="0" pivotButton="0" quotePrefix="0" xfId="0"/>
    <xf borderId="1" fillId="4" fontId="3" numFmtId="164" pivotButton="0" quotePrefix="0" xfId="0"/>
    <xf borderId="2" fillId="4" fontId="3" numFmtId="164" pivotButton="0" quotePrefix="0" xfId="0"/>
    <xf applyAlignment="1" borderId="2" fillId="4" fontId="3" numFmtId="164" pivotButton="0" quotePrefix="0" xfId="0">
      <alignment horizontal="right"/>
    </xf>
    <xf borderId="3" fillId="0" fontId="4" numFmtId="166" pivotButton="0" quotePrefix="0" xfId="0"/>
    <xf borderId="0" fillId="0" fontId="0" numFmtId="164" pivotButton="0" quotePrefix="0" xfId="0"/>
    <xf borderId="0" fillId="2" fontId="1" numFmtId="165" pivotButton="0" quotePrefix="0" xfId="1"/>
    <xf borderId="4" fillId="0" fontId="0" numFmtId="0" pivotButton="0" quotePrefix="0" xfId="0"/>
    <xf borderId="4" fillId="2" fontId="1" numFmtId="165" pivotButton="0" quotePrefix="0" xfId="1"/>
    <xf borderId="4" fillId="5" fontId="0" numFmtId="165" pivotButton="0" quotePrefix="0" xfId="0"/>
    <xf borderId="4" fillId="0" fontId="0" numFmtId="165" pivotButton="0" quotePrefix="0" xfId="0"/>
    <xf borderId="0" fillId="0" fontId="0" numFmtId="0" pivotButton="0" quotePrefix="0" xfId="0"/>
    <xf borderId="0" fillId="0" fontId="0" numFmtId="165" pivotButton="0" quotePrefix="0" xfId="0"/>
    <xf borderId="0" fillId="5" fontId="0" numFmtId="165" pivotButton="0" quotePrefix="0" xfId="0"/>
    <xf applyAlignment="1" borderId="5" fillId="0" fontId="0" numFmtId="0" pivotButton="0" quotePrefix="0" xfId="0">
      <alignment horizontal="right"/>
    </xf>
    <xf borderId="5" fillId="5" fontId="5" numFmtId="165" pivotButton="0" quotePrefix="0" xfId="0"/>
    <xf borderId="6" fillId="5" fontId="5" numFmtId="165" pivotButton="0" quotePrefix="0" xfId="0"/>
    <xf borderId="0" fillId="0" fontId="0" numFmtId="166" pivotButton="0" quotePrefix="0" xfId="0"/>
    <xf borderId="0" fillId="0" fontId="4" numFmtId="166" pivotButton="0" quotePrefix="0" xfId="0"/>
    <xf borderId="4" fillId="3" fontId="2" numFmtId="166" pivotButton="0" quotePrefix="0" xfId="2"/>
    <xf borderId="4" fillId="0" fontId="0" numFmtId="166" pivotButton="0" quotePrefix="0" xfId="0"/>
    <xf borderId="4" fillId="3" fontId="4" numFmtId="166" pivotButton="0" quotePrefix="0" xfId="2"/>
    <xf borderId="11" fillId="4" fontId="3" numFmtId="164" pivotButton="0" quotePrefix="0" xfId="0"/>
    <xf borderId="0" fillId="7" fontId="7" numFmtId="0" pivotButton="0" quotePrefix="0" xfId="4"/>
    <xf borderId="7" fillId="5" fontId="0" numFmtId="167" pivotButton="0" quotePrefix="0" xfId="0"/>
    <xf borderId="7" fillId="7" fontId="7" numFmtId="167" pivotButton="0" quotePrefix="0" xfId="4"/>
    <xf applyAlignment="1" borderId="8" fillId="4" fontId="3" numFmtId="0" pivotButton="0" quotePrefix="0" xfId="0">
      <alignment horizontal="right"/>
    </xf>
    <xf borderId="10" fillId="5" fontId="0" numFmtId="167" pivotButton="0" quotePrefix="0" xfId="0"/>
    <xf borderId="10" fillId="7" fontId="7" numFmtId="167" pivotButton="0" quotePrefix="0" xfId="4"/>
    <xf borderId="12" fillId="4" fontId="3" numFmtId="164" pivotButton="0" quotePrefix="0" xfId="0"/>
    <xf borderId="9" fillId="7" fontId="7" numFmtId="167" pivotButton="0" quotePrefix="0" xfId="4"/>
    <xf borderId="13" fillId="7" fontId="7" numFmtId="167" pivotButton="0" quotePrefix="0" xfId="4"/>
    <xf borderId="3" fillId="7" fontId="7" numFmtId="167" pivotButton="0" quotePrefix="0" xfId="4"/>
    <xf borderId="0" fillId="6" fontId="6" numFmtId="0" pivotButton="0" quotePrefix="0" xfId="3"/>
    <xf borderId="0" fillId="2" fontId="1" numFmtId="0" pivotButton="0" quotePrefix="0" xfId="1"/>
    <xf borderId="6" fillId="8" fontId="1" numFmtId="165" pivotButton="0" quotePrefix="0" xfId="0"/>
    <xf borderId="5" fillId="8" fontId="1" numFmtId="165" pivotButton="0" quotePrefix="0" xfId="0"/>
    <xf borderId="14" fillId="4" fontId="3" numFmtId="0" pivotButton="0" quotePrefix="0" xfId="0"/>
    <xf borderId="15" fillId="4" fontId="3" numFmtId="0" pivotButton="0" quotePrefix="0" xfId="0"/>
    <xf borderId="16" fillId="4" fontId="3" numFmtId="0" pivotButton="0" quotePrefix="0" xfId="0"/>
    <xf borderId="9" fillId="9" fontId="0" numFmtId="166" pivotButton="0" quotePrefix="0" xfId="0"/>
    <xf borderId="17" fillId="4" fontId="3" numFmtId="0" pivotButton="0" quotePrefix="0" xfId="0"/>
    <xf borderId="18" fillId="9" fontId="0" numFmtId="166" pivotButton="0" quotePrefix="0" xfId="0"/>
    <xf borderId="19" fillId="5" fontId="0" numFmtId="167" pivotButton="0" quotePrefix="0" xfId="0"/>
    <xf borderId="0" fillId="6" fontId="6" numFmtId="0" pivotButton="0" quotePrefix="1" xfId="3"/>
    <xf borderId="7" fillId="9" fontId="0" numFmtId="166" pivotButton="0" quotePrefix="0" xfId="0"/>
    <xf borderId="3" fillId="9" fontId="0" numFmtId="166" pivotButton="0" quotePrefix="0" xfId="0"/>
    <xf borderId="21" fillId="9" fontId="0" numFmtId="166" pivotButton="0" quotePrefix="0" xfId="0"/>
    <xf borderId="10" fillId="9" fontId="0" numFmtId="166" pivotButton="0" quotePrefix="0" xfId="0"/>
    <xf borderId="20" fillId="9" fontId="0" numFmtId="166" pivotButton="0" quotePrefix="0" xfId="0"/>
  </cellXfs>
  <cellStyles count="5">
    <cellStyle builtinId="0" name="Standaard" xfId="0"/>
    <cellStyle builtinId="26" name="Goed" xfId="1"/>
    <cellStyle builtinId="52" name="60% - Accent6" xfId="2"/>
    <cellStyle builtinId="27" name="Ongeldig" xfId="3"/>
    <cellStyle builtinId="28" name="Neutraal" xfId="4"/>
  </cellStyles>
  <dxfs count="59"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formatCode="0.0" numFmtId="166"/>
      <fill>
        <patternFill patternType="solid">
          <fgColor theme="4" tint="0.7999816888943144"/>
          <bgColor theme="4" tint="0.7999816888943144"/>
        </patternFill>
      </fill>
      <border>
        <left style="thin">
          <color indexed="64"/>
        </left>
        <right style="thin">
          <color indexed="64"/>
        </right>
        <top style="thin">
          <color theme="0"/>
        </top>
        <bottom style="thin">
          <color theme="0"/>
        </bottom>
        <diagonal/>
        <vertical/>
        <horizontal style="thin">
          <color theme="0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formatCode="0.0000" numFmtId="167"/>
      <fill>
        <patternFill patternType="solid">
          <fgColor indexed="64"/>
          <bgColor theme="0"/>
        </patternFill>
      </fill>
      <border>
        <left style="thin">
          <color indexed="64"/>
        </left>
        <right style="thin">
          <color indexed="64"/>
        </right>
        <top style="thin">
          <color theme="0"/>
        </top>
        <bottom style="thin">
          <color theme="0"/>
        </bottom>
        <diagonal/>
        <vertical/>
        <horizontal style="thin">
          <color theme="0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formatCode="0.0000" numFmtId="167"/>
      <fill>
        <patternFill patternType="solid">
          <fgColor indexed="64"/>
          <bgColor theme="0"/>
        </patternFill>
      </fill>
      <border>
        <left style="thin">
          <color indexed="64"/>
        </left>
        <right style="thin">
          <color indexed="64"/>
        </right>
        <top style="thin">
          <color theme="0"/>
        </top>
        <bottom style="thin">
          <color theme="0"/>
        </bottom>
        <diagonal/>
        <vertical/>
        <horizontal style="thin">
          <color theme="0"/>
        </horizontal>
      </border>
    </dxf>
    <dxf>
      <numFmt formatCode="0.0000" numFmtId="167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formatCode="0.0000" numFmtId="167"/>
      <fill>
        <patternFill patternType="solid">
          <fgColor indexed="64"/>
          <bgColor theme="0"/>
        </patternFill>
      </fill>
      <border>
        <left style="thin">
          <color indexed="64"/>
        </left>
        <right style="thin">
          <color indexed="64"/>
        </right>
        <top style="thin">
          <color theme="0"/>
        </top>
        <bottom style="thin">
          <color theme="0"/>
        </bottom>
        <diagonal/>
        <vertical/>
        <horizontal style="thin">
          <color theme="0"/>
        </horizontal>
      </border>
    </dxf>
    <dxf>
      <numFmt formatCode="0.0000" numFmtId="167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formatCode="0.0000" numFmtId="167"/>
      <fill>
        <patternFill patternType="solid">
          <fgColor indexed="64"/>
          <bgColor theme="0"/>
        </patternFill>
      </fill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diagonal/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  <alignment horizontal="right" vertical="bottom"/>
      <border outline="0">
        <left/>
        <right style="thin">
          <color indexed="64"/>
        </right>
        <top/>
        <bottom/>
        <diagonal/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formatCode="&quot;BAP &quot;\ 0" numFmtId="164"/>
      <fill>
        <patternFill patternType="solid">
          <fgColor theme="4"/>
          <bgColor theme="4"/>
        </patternFill>
      </fill>
      <border>
        <left/>
        <right style="thin">
          <color indexed="64"/>
        </right>
        <top style="thin">
          <color theme="0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theme="0"/>
        </patternFill>
      </fill>
    </dxf>
    <dxf>
      <border outline="0">
        <left/>
        <right/>
        <top/>
        <bottom style="thin">
          <color theme="0"/>
        </bottom>
        <diagonal/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formatCode="&quot;BAP &quot;\ 0" numFmtId="164"/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left style="thin">
          <color indexed="64"/>
        </left>
        <right style="thin">
          <color indexed="64"/>
        </right>
        <top/>
        <bottom/>
        <diagonal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formatCode="0.0" numFmtId="166"/>
      <fill>
        <patternFill patternType="solid">
          <fgColor theme="4" tint="0.7999816888943144"/>
          <bgColor theme="4" tint="0.7999816888943144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diagonal/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  <border>
        <left/>
        <right style="thin">
          <color indexed="64"/>
        </right>
        <top/>
        <bottom/>
        <diagonal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formatCode="&quot;BAP &quot;\ 0" numFmtId="164"/>
      <fill>
        <patternFill patternType="solid">
          <fgColor theme="4"/>
          <bgColor theme="4"/>
        </patternFill>
      </fill>
      <border>
        <left/>
        <right style="thin">
          <color indexed="64"/>
        </right>
        <top style="thin">
          <color theme="0"/>
        </top>
        <bottom style="thin">
          <color theme="0"/>
        </bottom>
        <diagonal/>
        <vertical/>
        <horizontal/>
      </border>
    </dxf>
    <dxf>
      <border>
        <left/>
        <right/>
        <top style="thin">
          <color indexed="64"/>
        </top>
        <bottom/>
        <diagonal/>
      </border>
    </dxf>
    <dxf>
      <border>
        <left style="thin">
          <color indexed="64"/>
        </left>
        <right style="thin">
          <color indexed="64"/>
        </right>
        <top/>
        <bottom/>
        <diagonal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 outline="0">
        <left/>
        <right/>
        <top/>
        <bottom style="thick">
          <color theme="0"/>
        </bottom>
        <diagonal/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  <border outline="0">
        <left style="thin">
          <color theme="0"/>
        </left>
        <right style="thin">
          <color theme="0"/>
        </right>
        <top/>
        <bottom/>
        <diagonal/>
      </border>
    </dxf>
    <dxf>
      <font>
        <color rgb="FF9C0006"/>
      </font>
      <fill>
        <patternFill>
          <bgColor rgb="FFFFC7CE"/>
        </patternFill>
      </fill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formatCode="0.0" numFmtId="166"/>
      <fill>
        <patternFill patternType="solid">
          <fgColor theme="4"/>
          <bgColor theme="4"/>
        </patternFill>
      </fill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formatCode="0.0" numFmtId="166"/>
      <fill>
        <patternFill patternType="solid">
          <fgColor theme="4"/>
          <bgColor theme="4"/>
        </patternFill>
      </fill>
      <border>
        <left style="thin">
          <color indexed="64"/>
        </left>
        <right style="thin">
          <color indexed="64"/>
        </right>
        <top/>
        <bottom/>
        <diagonal/>
        <vertical/>
      </border>
    </dxf>
    <dxf>
      <numFmt formatCode="0.0" numFmtId="166"/>
      <border>
        <left/>
        <right style="thin">
          <color indexed="64"/>
        </right>
        <top/>
        <bottom/>
        <diagonal/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formatCode="0.0" numFmtId="166"/>
      <fill>
        <patternFill patternType="solid">
          <fgColor theme="4"/>
          <bgColor theme="4"/>
        </patternFill>
      </fill>
      <border>
        <left style="thin">
          <color indexed="64"/>
        </left>
        <right/>
        <top/>
        <bottom/>
        <diagonal/>
        <vertical/>
        <horizontal/>
      </border>
    </dxf>
    <dxf>
      <numFmt formatCode="0.0" numFmtId="166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formatCode="0.0" numFmtId="166"/>
      <fill>
        <patternFill patternType="solid">
          <fgColor theme="4"/>
          <bgColor theme="4"/>
        </patternFill>
      </fill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formatCode="&quot;BAP &quot;\ 0" numFmtId="164"/>
      <fill>
        <patternFill patternType="solid">
          <fgColor theme="4"/>
          <bgColor theme="4"/>
        </patternFill>
      </fill>
      <border outline="0">
        <left/>
        <right/>
        <top style="thin">
          <color theme="0"/>
        </top>
        <bottom style="thin">
          <color theme="0"/>
        </bottom>
        <diagonal/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font>
        <name val="Calibri"/>
        <family val="2"/>
        <strike val="0"/>
        <outline val="0"/>
        <shadow val="0"/>
        <condense val="0"/>
        <color rgb="FF006100"/>
        <extend val="0"/>
        <sz val="11"/>
        <vertAlign val="baseline"/>
        <scheme val="minor"/>
      </font>
      <numFmt formatCode="0.000" numFmtId="165"/>
      <fill>
        <patternFill patternType="solid">
          <fgColor indexed="64"/>
          <bgColor rgb="FFC6EFCE"/>
        </patternFill>
      </fill>
      <border outline="0">
        <left/>
        <right/>
        <top style="thin">
          <color indexed="64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0.000" numFmtId="165"/>
      <fill>
        <patternFill patternType="solid">
          <fgColor indexed="64"/>
          <bgColor theme="0"/>
        </patternFill>
      </fill>
      <border outline="0">
        <left style="thin">
          <color indexed="64"/>
        </left>
        <right/>
        <top style="thin">
          <color indexed="64"/>
        </top>
        <bottom/>
        <diagonal/>
      </border>
    </dxf>
    <dxf>
      <numFmt formatCode="0.000" numFmtId="165"/>
      <fill>
        <patternFill patternType="solid">
          <fgColor indexed="64"/>
          <bgColor theme="0"/>
        </patternFill>
      </fill>
      <border>
        <left style="thin">
          <color indexed="64"/>
        </left>
        <right/>
        <top/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1"/>
        <vertAlign val="baseline"/>
        <scheme val="minor"/>
      </font>
      <numFmt formatCode="0.000" numFmtId="165"/>
      <fill>
        <patternFill patternType="solid">
          <fgColor indexed="64"/>
          <bgColor theme="0"/>
        </patternFill>
      </fill>
      <border outline="0">
        <left/>
        <right/>
        <top style="thin">
          <color indexed="64"/>
        </top>
        <bottom/>
        <diagonal/>
      </border>
    </dxf>
    <dxf>
      <font>
        <name val="Calibri"/>
        <family val="2"/>
        <strike val="0"/>
        <outline val="0"/>
        <shadow val="0"/>
        <condense val="0"/>
        <color rgb="FF006100"/>
        <extend val="0"/>
        <sz val="11"/>
        <vertAlign val="baseline"/>
        <scheme val="minor"/>
      </font>
      <numFmt formatCode="0.000" numFmtId="165"/>
      <fill>
        <patternFill patternType="solid">
          <fgColor indexed="64"/>
          <bgColor rgb="FFC6EFCE"/>
        </patternFill>
      </fill>
      <border outline="0">
        <left style="thin">
          <color indexed="64"/>
        </left>
        <right/>
        <top style="thin">
          <color indexed="64"/>
        </top>
        <bottom/>
        <diagonal/>
      </border>
    </dxf>
    <dxf>
      <border>
        <left style="thin">
          <color indexed="64"/>
        </left>
        <right/>
        <top/>
        <bottom/>
        <diagonal/>
        <vertical/>
        <horizontal/>
      </border>
    </dxf>
    <dxf>
      <numFmt formatCode="General" numFmtId="0"/>
      <alignment horizontal="right" vertical="bottom"/>
      <border outline="0">
        <left/>
        <right/>
        <top style="thin">
          <color indexed="64"/>
        </top>
        <bottom/>
        <diagonal/>
      </border>
    </dxf>
    <dxf>
      <numFmt formatCode="&quot;BAP &quot;\ 0" numFmtId="164"/>
    </dxf>
    <dxf>
      <border>
        <left/>
        <right/>
        <top style="thin">
          <color indexed="64"/>
        </top>
        <bottom/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Tabel2" headerRowCount="1" id="1" name="Tabel2" ref="A1:E38" tableBorderDxfId="47" totalsRowBorderDxfId="46" totalsRowCount="1">
  <autoFilter ref="A1:E37"/>
  <sortState ref="A2:E37">
    <sortCondition ref="A1:A37"/>
  </sortState>
  <tableColumns count="5">
    <tableColumn dataDxfId="45" id="1" name="Location" totalsRowDxfId="44" totalsRowLabel="Mean"/>
    <tableColumn dataDxfId="43" id="2" name="WiGLE mean error (km)" totalsRowDxfId="42" totalsRowFunction="average"/>
    <tableColumn dataCellStyle="Goed" id="3" name="LocationAPI without RSSI mean error (km)" totalsRowDxfId="41" totalsRowFunction="average"/>
    <tableColumn dataDxfId="40" id="4" name="WiGLE median error (km)" totalsRowDxfId="39" totalsRowFunction="average"/>
    <tableColumn id="5" name="LocationAPI without RSSI median error (km)" totalsRowDxfId="38" totalsRowLabel="0,052"/>
  </tableColumns>
  <tableStyleInfo name="TableStyleMedium9" showColumnStripes="0" showFirstColumn="1" showLastColumn="0" showRowStripes="0"/>
</table>
</file>

<file path=xl/tables/table2.xml><?xml version="1.0" encoding="utf-8"?>
<table xmlns="http://schemas.openxmlformats.org/spreadsheetml/2006/main" dataDxfId="37" displayName="Tabel1" headerRowCount="1" id="2" name="Tabel1" ref="A1:G38" totalsRowShown="0">
  <autoFilter ref="A1:G38"/>
  <tableColumns count="7">
    <tableColumn dataDxfId="36" id="1" name="Location"/>
    <tableColumn dataDxfId="35" id="2" name="WiGLE chance of BSSID match (%)"/>
    <tableColumn dataDxfId="34" id="5" name="Mean"/>
    <tableColumn dataDxfId="33" id="3" name="WiGLE 2 BSSIDs not found (%)"/>
    <tableColumn dataCellStyle="60% - Accent6" dataDxfId="32" id="6" name="Mean2"/>
    <tableColumn dataDxfId="31" id="4" name="LocationAPI 2 BSSIDs not found (%)"/>
    <tableColumn dataDxfId="30" id="7" name="Mean3"/>
  </tableColumns>
  <tableStyleInfo name="TableStyleMedium9" showColumnStripes="0" showFirstColumn="1" showLastColumn="0" showRowStripes="0"/>
</table>
</file>

<file path=xl/tables/table3.xml><?xml version="1.0" encoding="utf-8"?>
<table xmlns="http://schemas.openxmlformats.org/spreadsheetml/2006/main" displayName="Tabel4" headerRowBorderDxfId="27" headerRowCount="1" headerRowDxfId="28" id="3" name="Tabel4" ref="A1:C38" tableBorderDxfId="26" totalsRowBorderDxfId="24" totalsRowCount="1" totalsRowDxfId="25">
  <autoFilter ref="A1:C37"/>
  <tableColumns count="3">
    <tableColumn dataDxfId="23" id="1" name="Location" totalsRowDxfId="22" totalsRowLabel="Mean"/>
    <tableColumn dataDxfId="21" id="2" name="WiGLE chance of corrupt BSSID (%)" totalsRowDxfId="20" totalsRowFunction="average"/>
    <tableColumn dataDxfId="0" id="3" name="LocationAPI chance of corrupt BSSID (%)" totalsRowDxfId="1"/>
  </tableColumns>
  <tableStyleInfo name="TableStyleMedium2" showColumnStripes="0" showFirstColumn="0" showLastColumn="0" showRowStripes="1"/>
</table>
</file>

<file path=xl/tables/table4.xml><?xml version="1.0" encoding="utf-8"?>
<table xmlns="http://schemas.openxmlformats.org/spreadsheetml/2006/main" dataDxfId="13" displayName="Tabel3" headerRowBorderDxfId="14" headerRowCount="1" headerRowDxfId="15" id="4" name="Tabel3" ref="A1:E38" totalsRowCount="1">
  <autoFilter ref="A1:E37"/>
  <tableColumns count="5">
    <tableColumn dataDxfId="12" id="1" name="Location" totalsRowDxfId="11" totalsRowLabel="Mean"/>
    <tableColumn dataDxfId="10" id="2" name="LocationAPI with RSSI mean error (km)" totalsRowCellStyle="Neutraal" totalsRowDxfId="9" totalsRowFunction="average"/>
    <tableColumn dataDxfId="8" id="3" name="LocationAPI without RSSI mean error (km)" totalsRowCellStyle="Neutraal" totalsRowDxfId="7" totalsRowFunction="average"/>
    <tableColumn dataDxfId="6" id="4" name="LocationAPI with RSSI median error (km)" totalsRowCellStyle="Neutraal" totalsRowDxfId="5" totalsRowFunction="average"/>
    <tableColumn dataDxfId="4" id="5" name="LocationAPI without RSSI median error (km)" totalsRowCellStyle="Neutraal" totalsRowDxfId="3" totalsRowFunction="average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_rels/sheet3.xml.rels><Relationships xmlns="http://schemas.openxmlformats.org/package/2006/relationships"><Relationship Id="rId1" Target="/xl/tables/table3.xml" Type="http://schemas.openxmlformats.org/officeDocument/2006/relationships/table" /></Relationships>
</file>

<file path=xl/worksheets/_rels/sheet4.xml.rels><Relationships xmlns="http://schemas.openxmlformats.org/package/2006/relationships"><Relationship Id="rId1" Target="/xl/tables/table4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8"/>
  <sheetViews>
    <sheetView workbookViewId="0">
      <selection activeCell="C3" sqref="C3"/>
    </sheetView>
  </sheetViews>
  <sheetFormatPr baseColWidth="8" defaultRowHeight="14.4" outlineLevelCol="0"/>
  <cols>
    <col bestFit="1" customWidth="1" max="1" min="1" style="11" width="10.44140625"/>
    <col bestFit="1" customWidth="1" max="2" min="2" style="11" width="23"/>
    <col bestFit="1" customWidth="1" max="3" min="3" style="11" width="39.33203125"/>
    <col bestFit="1" customWidth="1" max="4" min="4" style="11" width="24.6640625"/>
    <col bestFit="1" customWidth="1" max="5" min="5" style="11" width="41"/>
    <col customWidth="1" max="6" min="6" style="11" width="4.88671875"/>
    <col bestFit="1" customWidth="1" max="7" min="7" style="11" width="21.109375"/>
    <col customWidth="1" max="8" min="8" style="11" width="15.77734375"/>
    <col customWidth="1" max="9" min="9" style="11" width="15.5546875"/>
    <col bestFit="1" customWidth="1" max="16" min="16" style="11" width="12.5546875"/>
  </cols>
  <sheetData>
    <row r="1" spans="1:7">
      <c r="A1" t="s">
        <v>0</v>
      </c>
      <c r="B1" s="7" t="s">
        <v>1</v>
      </c>
      <c r="C1" t="s">
        <v>2</v>
      </c>
      <c r="D1" t="s">
        <v>3</v>
      </c>
      <c r="E1" t="s">
        <v>4</v>
      </c>
    </row>
    <row r="2" spans="1:7">
      <c r="A2" s="5" t="n">
        <v>1</v>
      </c>
      <c r="B2" s="8" t="n">
        <v>0.03759043235498551</v>
      </c>
      <c r="C2" s="12" t="n">
        <v>546.387864791475</v>
      </c>
      <c r="D2" s="9" t="n">
        <v>0.03073880753332813</v>
      </c>
      <c r="E2" s="6" t="n">
        <v>0.02296351822966799</v>
      </c>
      <c r="G2" s="34" t="s">
        <v>5</v>
      </c>
    </row>
    <row r="3" spans="1:7">
      <c r="A3" s="5" t="n">
        <v>2</v>
      </c>
      <c r="B3" s="9" t="n">
        <v>0.07442609690983538</v>
      </c>
      <c r="C3" s="6" t="n">
        <v>0.06750870027967558</v>
      </c>
      <c r="D3" s="9" t="n">
        <v>0.07247675363550468</v>
      </c>
      <c r="E3" s="6" t="n">
        <v>0.05854426228753177</v>
      </c>
      <c r="F3" s="43" t="n"/>
      <c r="G3" s="33" t="s">
        <v>6</v>
      </c>
    </row>
    <row r="4" spans="1:7">
      <c r="A4" s="5" t="n">
        <v>3</v>
      </c>
      <c r="B4" s="9" t="n">
        <v>0.3270724586856504</v>
      </c>
      <c r="C4" s="6" t="n">
        <v>0.3108198414476064</v>
      </c>
      <c r="D4" s="9" t="n">
        <v>0.318880551303845</v>
      </c>
      <c r="E4" s="6" t="n">
        <v>0.3080539671521959</v>
      </c>
      <c r="G4" s="33" t="s">
        <v>7</v>
      </c>
    </row>
    <row r="5" spans="1:7">
      <c r="A5" s="5" t="n">
        <v>4</v>
      </c>
      <c r="B5" s="9" t="n">
        <v>0.09770100622453862</v>
      </c>
      <c r="C5" s="6" t="n">
        <v>0.06768444727378249</v>
      </c>
      <c r="D5" s="9" t="n">
        <v>0.07593644694153431</v>
      </c>
      <c r="E5" s="6" t="n">
        <v>0.06492968736080809</v>
      </c>
    </row>
    <row r="6" spans="1:7">
      <c r="A6" s="5" t="n">
        <v>5</v>
      </c>
      <c r="B6" s="10" t="n">
        <v>6.133213020472079</v>
      </c>
      <c r="C6" s="12" t="n">
        <v>2.246767071564755</v>
      </c>
      <c r="D6" s="9" t="n">
        <v>0.1949316099614547</v>
      </c>
      <c r="E6" s="6" t="n">
        <v>0.0273776840170065</v>
      </c>
    </row>
    <row r="7" spans="1:7">
      <c r="A7" s="5" t="n">
        <v>6</v>
      </c>
      <c r="B7" s="9" t="n">
        <v>0.07042670999512669</v>
      </c>
      <c r="C7" s="6" t="n">
        <v>0.015458090292626</v>
      </c>
      <c r="D7" s="9" t="n">
        <v>0.05641686390158689</v>
      </c>
      <c r="E7" s="6" t="n">
        <v>0.01569108535815309</v>
      </c>
    </row>
    <row r="8" spans="1:7">
      <c r="A8" s="5" t="n">
        <v>7</v>
      </c>
      <c r="B8" s="9" t="n">
        <v>0.04121155444635308</v>
      </c>
      <c r="C8" s="6" t="n">
        <v>0.02579172889491679</v>
      </c>
      <c r="D8" s="9" t="n">
        <v>0.03694209376208504</v>
      </c>
      <c r="E8" s="6" t="n">
        <v>0.02270711644424948</v>
      </c>
    </row>
    <row r="9" spans="1:7">
      <c r="A9" s="5" t="n">
        <v>8</v>
      </c>
      <c r="B9" s="10" t="n">
        <v>101.2827808614485</v>
      </c>
      <c r="C9" s="6" t="n">
        <v>0.04260416431774335</v>
      </c>
      <c r="D9" s="9" t="n">
        <v>0.04505232171451541</v>
      </c>
      <c r="E9" s="6" t="n">
        <v>0.03710694621264924</v>
      </c>
    </row>
    <row r="10" spans="1:7">
      <c r="A10" s="5" t="n">
        <v>9</v>
      </c>
      <c r="B10" s="9" t="n">
        <v>0.2000679862218958</v>
      </c>
      <c r="C10" s="6" t="n">
        <v>0.1630582383899318</v>
      </c>
      <c r="D10" s="9" t="n">
        <v>0.1951507675916577</v>
      </c>
      <c r="E10" s="6" t="n">
        <v>0.1623352762504731</v>
      </c>
    </row>
    <row r="11" spans="1:7">
      <c r="A11" s="5" t="n">
        <v>10</v>
      </c>
      <c r="B11" s="9" t="n">
        <v>0.0381676861343789</v>
      </c>
      <c r="C11" s="6" t="n">
        <v>0.03692514576538054</v>
      </c>
      <c r="D11" s="8" t="n">
        <v>0.03156472552254715</v>
      </c>
      <c r="E11" s="13" t="n">
        <v>0.03255857475288271</v>
      </c>
    </row>
    <row r="12" spans="1:7">
      <c r="A12" s="5" t="n">
        <v>11</v>
      </c>
      <c r="B12" s="9" t="n">
        <v>0.08558764900294721</v>
      </c>
      <c r="C12" s="6" t="n">
        <v>0.06427782015335713</v>
      </c>
      <c r="D12" s="9" t="n">
        <v>0.08081881889808754</v>
      </c>
      <c r="E12" s="6" t="n">
        <v>0.06184083705618473</v>
      </c>
    </row>
    <row r="13" spans="1:7">
      <c r="A13" s="5" t="n">
        <v>12</v>
      </c>
      <c r="B13" s="9" t="n">
        <v>0.5850680487162366</v>
      </c>
      <c r="C13" s="6" t="n">
        <v>0.04529610716143208</v>
      </c>
      <c r="D13" s="9" t="n">
        <v>0.06240803221247746</v>
      </c>
      <c r="E13" s="6" t="n">
        <v>0.03660869427826133</v>
      </c>
    </row>
    <row r="14" spans="1:7">
      <c r="A14" s="5" t="n">
        <v>13</v>
      </c>
      <c r="B14" s="8" t="n">
        <v>0.3738570408291838</v>
      </c>
      <c r="C14" s="12" t="n">
        <v>1.907718743805718</v>
      </c>
      <c r="D14" s="9" t="n">
        <v>0.1158147085330637</v>
      </c>
      <c r="E14" s="6" t="n">
        <v>0.05572720788215488</v>
      </c>
    </row>
    <row r="15" spans="1:7">
      <c r="A15" s="5" t="n">
        <v>14</v>
      </c>
      <c r="B15" s="10" t="n">
        <v>4.030056436367393</v>
      </c>
      <c r="C15" s="6" t="n">
        <v>0.02365905723657448</v>
      </c>
      <c r="D15" s="9" t="n">
        <v>0.03820157948979785</v>
      </c>
      <c r="E15" s="6" t="n">
        <v>0.02075870562954951</v>
      </c>
    </row>
    <row r="16" spans="1:7">
      <c r="A16" s="5" t="n">
        <v>15</v>
      </c>
      <c r="B16" s="9" t="n">
        <v>0.0896983297560488</v>
      </c>
      <c r="C16" s="6" t="n">
        <v>0.03893424249758428</v>
      </c>
      <c r="D16" s="9" t="n">
        <v>0.04636551640426511</v>
      </c>
      <c r="E16" s="6" t="n">
        <v>0.03655779761809504</v>
      </c>
    </row>
    <row r="17" spans="1:7">
      <c r="A17" s="5" t="n">
        <v>16</v>
      </c>
      <c r="B17" s="9" t="n">
        <v>0.05383004940191146</v>
      </c>
      <c r="C17" s="6" t="n">
        <v>0.04874084535245815</v>
      </c>
      <c r="D17" s="9" t="n">
        <v>0.04612509959191049</v>
      </c>
      <c r="E17" s="6" t="n">
        <v>0.03883072403776161</v>
      </c>
    </row>
    <row r="18" spans="1:7">
      <c r="A18" s="5" t="n">
        <v>17</v>
      </c>
      <c r="B18" s="9" t="n">
        <v>0.06597133250034579</v>
      </c>
      <c r="C18" s="6" t="n">
        <v>0.04893339313147953</v>
      </c>
      <c r="D18" s="9" t="n">
        <v>0.06362913580482622</v>
      </c>
      <c r="E18" s="6" t="n">
        <v>0.0446539148608362</v>
      </c>
    </row>
    <row r="19" spans="1:7">
      <c r="A19" s="5" t="n">
        <v>18</v>
      </c>
      <c r="B19" s="9" t="n">
        <v>0.1001653949901381</v>
      </c>
      <c r="C19" s="6" t="n">
        <v>0.06152392067447333</v>
      </c>
      <c r="D19" s="9" t="n">
        <v>0.1036131757760474</v>
      </c>
      <c r="E19" s="6" t="n">
        <v>0.05026906731144672</v>
      </c>
    </row>
    <row r="20" spans="1:7">
      <c r="A20" s="5" t="n">
        <v>19</v>
      </c>
      <c r="B20" s="10" t="n">
        <v>5.518708112200847</v>
      </c>
      <c r="C20" s="6" t="n">
        <v>0.0432576343279638</v>
      </c>
      <c r="D20" s="9" t="n">
        <v>0.08232046849970859</v>
      </c>
      <c r="E20" s="6" t="n">
        <v>0.0443365151768402</v>
      </c>
    </row>
    <row r="21" spans="1:7">
      <c r="A21" s="5" t="n">
        <v>20</v>
      </c>
      <c r="B21" s="9" t="n">
        <v>0.1805598934413382</v>
      </c>
      <c r="C21" s="6" t="n">
        <v>0.0379306462562549</v>
      </c>
      <c r="D21" s="9" t="n">
        <v>0.04835978851846258</v>
      </c>
      <c r="E21" s="6" t="n">
        <v>0.0287421636134642</v>
      </c>
    </row>
    <row r="22" spans="1:7">
      <c r="A22" s="5" t="n">
        <v>21</v>
      </c>
      <c r="B22" s="9" t="n">
        <v>0.08815169377119356</v>
      </c>
      <c r="C22" s="6" t="n">
        <v>0.03861085922115543</v>
      </c>
      <c r="D22" s="9" t="n">
        <v>0.09025483906646364</v>
      </c>
      <c r="E22" s="6" t="n">
        <v>0.03333447274935099</v>
      </c>
    </row>
    <row r="23" spans="1:7">
      <c r="A23" s="5" t="n">
        <v>22</v>
      </c>
      <c r="B23" s="8" t="n">
        <v>0.04176111638258713</v>
      </c>
      <c r="C23" s="12" t="n">
        <v>1.451000172762157</v>
      </c>
      <c r="D23" s="8" t="n">
        <v>0.03165486735800244</v>
      </c>
      <c r="E23" s="13" t="n">
        <v>0.03694799624894564</v>
      </c>
    </row>
    <row r="24" spans="1:7">
      <c r="A24" s="5" t="n">
        <v>23</v>
      </c>
      <c r="B24" s="10" t="n">
        <v>4.549067667852229</v>
      </c>
      <c r="C24" s="6" t="n">
        <v>0.08684657525050933</v>
      </c>
      <c r="D24" s="8" t="n">
        <v>0.04511706261457503</v>
      </c>
      <c r="E24" s="13" t="n">
        <v>0.0810372188646938</v>
      </c>
    </row>
    <row r="25" spans="1:7">
      <c r="A25" s="5" t="n">
        <v>24</v>
      </c>
      <c r="B25" s="8" t="n">
        <v>0.1360266009460882</v>
      </c>
      <c r="C25" s="12" t="n">
        <v>10.2055248780983</v>
      </c>
      <c r="D25" s="9" t="n">
        <v>0.1590373334995305</v>
      </c>
      <c r="E25" s="6" t="n">
        <v>0.08783808734863401</v>
      </c>
    </row>
    <row r="26" spans="1:7">
      <c r="A26" s="5" t="n">
        <v>25</v>
      </c>
      <c r="B26" s="8" t="n">
        <v>0.01445448166293268</v>
      </c>
      <c r="C26" s="13" t="n">
        <v>0.01965581555301946</v>
      </c>
      <c r="D26" s="8" t="n">
        <v>0.01197869620716976</v>
      </c>
      <c r="E26" s="13" t="n">
        <v>0.01767181139227062</v>
      </c>
    </row>
    <row r="27" spans="1:7">
      <c r="A27" s="5" t="n">
        <v>26</v>
      </c>
      <c r="B27" s="9" t="n">
        <v>0.07038998695685943</v>
      </c>
      <c r="C27" s="6" t="n">
        <v>0.04761628286867449</v>
      </c>
      <c r="D27" s="9" t="n">
        <v>0.05373231598946746</v>
      </c>
      <c r="E27" s="6" t="n">
        <v>0.0431736979866208</v>
      </c>
    </row>
    <row r="28" spans="1:7">
      <c r="A28" s="5" t="n">
        <v>27</v>
      </c>
      <c r="B28" s="8" t="n">
        <v>0.04599088272619975</v>
      </c>
      <c r="C28" s="13" t="n">
        <v>0.04833803918687928</v>
      </c>
      <c r="D28" s="9" t="n">
        <v>0.04529538690785435</v>
      </c>
      <c r="E28" s="6" t="n">
        <v>0.04200966684484806</v>
      </c>
    </row>
    <row r="29" spans="1:7">
      <c r="A29" s="5" t="n">
        <v>28</v>
      </c>
      <c r="B29" s="9" t="n">
        <v>0.0517604553107802</v>
      </c>
      <c r="C29" s="6" t="n">
        <v>0.05144137257498767</v>
      </c>
      <c r="D29" s="9" t="n">
        <v>0.04910269314054628</v>
      </c>
      <c r="E29" s="6" t="n">
        <v>0.04840450380244337</v>
      </c>
    </row>
    <row r="30" spans="1:7">
      <c r="A30" s="5" t="n">
        <v>29</v>
      </c>
      <c r="B30" s="10" t="n">
        <v>99.83059410634279</v>
      </c>
      <c r="C30" s="6" t="n">
        <v>0.2719608528551621</v>
      </c>
      <c r="D30" s="9" t="n">
        <v>0.06975386805581753</v>
      </c>
      <c r="E30" s="6" t="n">
        <v>0.04440930511809714</v>
      </c>
    </row>
    <row r="31" spans="1:7">
      <c r="A31" s="5" t="n">
        <v>30</v>
      </c>
      <c r="B31" s="10" t="n">
        <v>1.37978750631409</v>
      </c>
      <c r="C31" s="6" t="n">
        <v>0.02540145694882423</v>
      </c>
      <c r="D31" s="9" t="n">
        <v>0.02950524127112784</v>
      </c>
      <c r="E31" s="6" t="n">
        <v>0.02294530171455481</v>
      </c>
    </row>
    <row r="32" spans="1:7">
      <c r="A32" s="5" t="n">
        <v>31</v>
      </c>
      <c r="B32" s="8" t="n">
        <v>0.1031443123930229</v>
      </c>
      <c r="C32" s="12" t="n">
        <v>6.533810972238061</v>
      </c>
      <c r="D32" s="9" t="n">
        <v>0.08715880082745323</v>
      </c>
      <c r="E32" s="6" t="n">
        <v>0.03681092149524574</v>
      </c>
    </row>
    <row r="33" spans="1:7">
      <c r="A33" s="5" t="n">
        <v>32</v>
      </c>
      <c r="B33" s="9" t="n">
        <v>0.3612817649570349</v>
      </c>
      <c r="C33" s="6" t="n">
        <v>0.1208967176455999</v>
      </c>
      <c r="D33" s="9" t="n">
        <v>0.2755863022392231</v>
      </c>
      <c r="E33" s="6" t="n">
        <v>0.1054239517201123</v>
      </c>
    </row>
    <row r="34" spans="1:7">
      <c r="A34" s="5" t="n">
        <v>33</v>
      </c>
      <c r="B34" s="9" t="n">
        <v>0.1207229841833322</v>
      </c>
      <c r="C34" s="6" t="n">
        <v>0.044541066152576</v>
      </c>
      <c r="D34" s="9" t="n">
        <v>0.1066939607435275</v>
      </c>
      <c r="E34" s="6" t="n">
        <v>0.03796387400858528</v>
      </c>
    </row>
    <row r="35" spans="1:7">
      <c r="A35" s="5" t="n">
        <v>34</v>
      </c>
      <c r="B35" s="9" t="n">
        <v>0.4003255832909509</v>
      </c>
      <c r="C35" s="6" t="n">
        <v>0.0255816087127965</v>
      </c>
      <c r="D35" s="9" t="n">
        <v>0.06693599253774618</v>
      </c>
      <c r="E35" s="6" t="n">
        <v>0.02173025912772141</v>
      </c>
    </row>
    <row r="36" spans="1:7">
      <c r="A36" s="5" t="n">
        <v>35</v>
      </c>
      <c r="B36" s="9" t="n">
        <v>0.06379713745799316</v>
      </c>
      <c r="C36" s="6" t="n">
        <v>0.01539060874652811</v>
      </c>
      <c r="D36" s="9" t="n">
        <v>0.05820295007525128</v>
      </c>
      <c r="E36" s="6" t="n">
        <v>0.01658964808049236</v>
      </c>
    </row>
    <row r="37" spans="1:7">
      <c r="A37" s="5" t="n">
        <v>36</v>
      </c>
      <c r="B37" s="9" t="n">
        <v>0.3795911226955544</v>
      </c>
      <c r="C37" s="6" t="n">
        <v>0.02192082438818674</v>
      </c>
      <c r="D37" s="9" t="n">
        <v>0.04054844565552986</v>
      </c>
      <c r="E37" s="6" t="n">
        <v>0.0110027634690031</v>
      </c>
    </row>
    <row r="38" spans="1:7">
      <c r="A38" s="14" t="s">
        <v>8</v>
      </c>
      <c r="B38" s="35">
        <f>SUBTOTAL(101,Tabel2[WiGLE mean error (km)])</f>
        <v/>
      </c>
      <c r="C38" s="15">
        <f>SUBTOTAL(101,Tabel2[LocationAPI without RSSI mean error (km)])</f>
        <v/>
      </c>
      <c r="D38" s="16">
        <f>SUBTOTAL(101,Tabel2[WiGLE median error (km)])</f>
        <v/>
      </c>
      <c r="E38" s="36" t="s">
        <v>9</v>
      </c>
    </row>
  </sheetData>
  <conditionalFormatting sqref="B2:C37">
    <cfRule dxfId="2" operator="greaterThan" priority="13" type="cellIs">
      <formula>1</formula>
    </cfRule>
  </conditionalFormatting>
  <conditionalFormatting sqref="D2:D10">
    <cfRule dxfId="2" operator="greaterThan" priority="12" type="cellIs">
      <formula>1</formula>
    </cfRule>
  </conditionalFormatting>
  <conditionalFormatting sqref="E11">
    <cfRule dxfId="2" operator="greaterThan" priority="11" type="cellIs">
      <formula>1</formula>
    </cfRule>
  </conditionalFormatting>
  <conditionalFormatting sqref="E23:E24">
    <cfRule dxfId="2" operator="greaterThan" priority="9" type="cellIs">
      <formula>1</formula>
    </cfRule>
  </conditionalFormatting>
  <conditionalFormatting sqref="E26">
    <cfRule dxfId="2" operator="greaterThan" priority="8" type="cellIs">
      <formula>1</formula>
    </cfRule>
  </conditionalFormatting>
  <conditionalFormatting sqref="D25">
    <cfRule dxfId="2" operator="greaterThan" priority="7" type="cellIs">
      <formula>1</formula>
    </cfRule>
  </conditionalFormatting>
  <conditionalFormatting sqref="D17:D22">
    <cfRule dxfId="2" operator="greaterThan" priority="6" type="cellIs">
      <formula>1</formula>
    </cfRule>
  </conditionalFormatting>
  <conditionalFormatting sqref="D12:D15">
    <cfRule dxfId="2" operator="greaterThan" priority="5" type="cellIs">
      <formula>1</formula>
    </cfRule>
  </conditionalFormatting>
  <conditionalFormatting sqref="D27:D37">
    <cfRule dxfId="2" operator="greaterThan" priority="4" type="cellIs">
      <formula>1</formula>
    </cfRule>
  </conditionalFormatting>
  <conditionalFormatting sqref="F3">
    <cfRule dxfId="2" operator="greaterThan" priority="2" type="cellIs">
      <formula>1</formula>
    </cfRule>
  </conditionalFormatting>
  <conditionalFormatting sqref="D16">
    <cfRule dxfId="2" operator="greaterThan" priority="1" type="cellIs">
      <formula>1</formula>
    </cfRule>
  </conditionalFormatting>
  <pageMargins bottom="0.75" footer="0.3" header="0.3" left="0.7" right="0.7" top="0.75"/>
  <pageSetup orientation="portrait" paperSize="9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8"/>
  <sheetViews>
    <sheetView workbookViewId="0" zoomScaleNormal="100">
      <selection activeCell="A1" sqref="A1:B38"/>
    </sheetView>
  </sheetViews>
  <sheetFormatPr baseColWidth="8" defaultRowHeight="14.4" outlineLevelCol="0"/>
  <cols>
    <col bestFit="1" customWidth="1" max="1" min="1" style="11" width="10.44140625"/>
    <col bestFit="1" customWidth="1" max="2" min="2" style="11" width="32.109375"/>
    <col bestFit="1" customWidth="1" max="3" min="3" style="11" width="8.109375"/>
    <col bestFit="1" customWidth="1" max="4" min="4" style="11" width="33.5546875"/>
    <col bestFit="1" customWidth="1" max="5" min="5" style="11" width="9.109375"/>
    <col bestFit="1" customWidth="1" max="6" min="6" style="11" width="33.5546875"/>
    <col bestFit="1" customWidth="1" max="7" min="7" style="11" width="9.109375"/>
  </cols>
  <sheetData>
    <row r="1" spans="1:7">
      <c r="A1" t="s">
        <v>0</v>
      </c>
      <c r="B1" t="s">
        <v>10</v>
      </c>
      <c r="C1" t="s">
        <v>8</v>
      </c>
      <c r="D1" t="s">
        <v>11</v>
      </c>
      <c r="E1" s="17" t="s">
        <v>12</v>
      </c>
      <c r="F1" t="s">
        <v>13</v>
      </c>
      <c r="G1" s="17" t="s">
        <v>14</v>
      </c>
    </row>
    <row r="2" spans="1:7">
      <c r="A2" s="1" t="n">
        <v>1</v>
      </c>
      <c r="B2" s="17" t="n">
        <v>36.66666666666666</v>
      </c>
      <c r="C2" s="17" t="n">
        <v>32.6</v>
      </c>
      <c r="D2" s="19" t="n">
        <v>12.64367816091954</v>
      </c>
      <c r="E2" s="17" t="n">
        <v>13.2</v>
      </c>
      <c r="F2" s="20" t="n">
        <v>20.91954022988506</v>
      </c>
      <c r="G2" s="17" t="n">
        <v>12.5</v>
      </c>
    </row>
    <row r="3" spans="1:7">
      <c r="A3" s="1" t="n">
        <v>2</v>
      </c>
      <c r="B3" s="17" t="n">
        <v>22.22222222222222</v>
      </c>
      <c r="C3" s="17" t="n">
        <v>32.6</v>
      </c>
      <c r="D3" s="19" t="n">
        <v>3.92156862745098</v>
      </c>
      <c r="E3" s="17" t="n">
        <v>13.2</v>
      </c>
      <c r="F3" s="20" t="n">
        <v>13.72549019607843</v>
      </c>
      <c r="G3" s="17" t="n">
        <v>12.5</v>
      </c>
    </row>
    <row r="4" spans="1:7">
      <c r="A4" s="1" t="n">
        <v>3</v>
      </c>
      <c r="B4" s="17" t="n">
        <v>18.18181818181818</v>
      </c>
      <c r="C4" s="17" t="n">
        <v>32.6</v>
      </c>
      <c r="D4" s="19" t="n">
        <v>2.840909090909091</v>
      </c>
      <c r="E4" s="17" t="n">
        <v>13.2</v>
      </c>
      <c r="F4" s="20" t="n">
        <v>5.303030303030303</v>
      </c>
      <c r="G4" s="17" t="n">
        <v>12.5</v>
      </c>
    </row>
    <row r="5" spans="1:7">
      <c r="A5" s="1" t="n">
        <v>4</v>
      </c>
      <c r="B5" s="17" t="n">
        <v>22.22222222222222</v>
      </c>
      <c r="C5" s="17" t="n">
        <v>32.6</v>
      </c>
      <c r="D5" s="19" t="n">
        <v>3.92156862745098</v>
      </c>
      <c r="E5" s="17" t="n">
        <v>13.2</v>
      </c>
      <c r="F5" s="20" t="n">
        <v>13.72549019607843</v>
      </c>
      <c r="G5" s="17" t="n">
        <v>12.5</v>
      </c>
    </row>
    <row r="6" spans="1:7">
      <c r="A6" s="1" t="n">
        <v>5</v>
      </c>
      <c r="B6" s="17" t="n">
        <v>42.62295081967213</v>
      </c>
      <c r="C6" s="17" t="n">
        <v>32.6</v>
      </c>
      <c r="D6" s="19" t="n">
        <v>17.75956284153006</v>
      </c>
      <c r="E6" s="17" t="n">
        <v>13.2</v>
      </c>
      <c r="F6" s="20" t="n">
        <v>23.77049180327869</v>
      </c>
      <c r="G6" s="17" t="n">
        <v>12.5</v>
      </c>
    </row>
    <row r="7" spans="1:7">
      <c r="A7" s="1" t="n">
        <v>6</v>
      </c>
      <c r="B7" s="17" t="n">
        <v>78.94736842105263</v>
      </c>
      <c r="C7" s="17" t="n">
        <v>32.6</v>
      </c>
      <c r="D7" s="20" t="n">
        <v>61.40350877192983</v>
      </c>
      <c r="E7" s="17" t="n">
        <v>13.2</v>
      </c>
      <c r="F7" s="19" t="n">
        <v>16.37426900584795</v>
      </c>
      <c r="G7" s="17" t="n">
        <v>12.5</v>
      </c>
    </row>
    <row r="8" spans="1:7">
      <c r="A8" s="1" t="n">
        <v>7</v>
      </c>
      <c r="B8" s="17" t="n">
        <v>22.22222222222222</v>
      </c>
      <c r="C8" s="17" t="n">
        <v>32.6</v>
      </c>
      <c r="D8" s="19" t="n">
        <v>3.92156862745098</v>
      </c>
      <c r="E8" s="17" t="n">
        <v>13.2</v>
      </c>
      <c r="F8" s="19" t="n">
        <v>3.92156862745098</v>
      </c>
      <c r="G8" s="17" t="n">
        <v>12.5</v>
      </c>
    </row>
    <row r="9" spans="1:7">
      <c r="A9" s="1" t="n">
        <v>8</v>
      </c>
      <c r="B9" s="17" t="n">
        <v>36</v>
      </c>
      <c r="C9" s="17" t="n">
        <v>32.6</v>
      </c>
      <c r="D9" s="19" t="n">
        <v>12</v>
      </c>
      <c r="E9" s="17" t="n">
        <v>13.2</v>
      </c>
      <c r="F9" s="20" t="n">
        <v>15</v>
      </c>
      <c r="G9" s="17" t="n">
        <v>12.5</v>
      </c>
    </row>
    <row r="10" spans="1:7">
      <c r="A10" s="1" t="n">
        <v>9</v>
      </c>
      <c r="B10" s="17" t="n">
        <v>50</v>
      </c>
      <c r="C10" s="17" t="n">
        <v>32.6</v>
      </c>
      <c r="D10" s="20" t="n">
        <v>23.80952380952381</v>
      </c>
      <c r="E10" s="17" t="n">
        <v>13.2</v>
      </c>
      <c r="F10" s="19" t="n">
        <v>4.329004329004329</v>
      </c>
      <c r="G10" s="17" t="n">
        <v>12.5</v>
      </c>
    </row>
    <row r="11" spans="1:7">
      <c r="A11" s="1" t="n">
        <v>10</v>
      </c>
      <c r="B11" s="17" t="n">
        <v>11.11111111111111</v>
      </c>
      <c r="C11" s="17" t="n">
        <v>32.6</v>
      </c>
      <c r="D11" s="19" t="n">
        <v>0</v>
      </c>
      <c r="E11" s="17" t="n">
        <v>13.2</v>
      </c>
      <c r="F11" s="19" t="n">
        <v>0</v>
      </c>
      <c r="G11" s="17" t="n">
        <v>12.5</v>
      </c>
    </row>
    <row r="12" spans="1:7">
      <c r="A12" s="1" t="n">
        <v>11</v>
      </c>
      <c r="B12" s="17" t="n">
        <v>25</v>
      </c>
      <c r="C12" s="17" t="n">
        <v>32.6</v>
      </c>
      <c r="D12" s="19" t="n">
        <v>5.555555555555555</v>
      </c>
      <c r="E12" s="17" t="n">
        <v>13.2</v>
      </c>
      <c r="F12" s="20" t="n">
        <v>24.07407407407407</v>
      </c>
      <c r="G12" s="17" t="n">
        <v>12.5</v>
      </c>
    </row>
    <row r="13" spans="1:7">
      <c r="A13" s="1" t="n">
        <v>12</v>
      </c>
      <c r="B13" s="17" t="n">
        <v>50</v>
      </c>
      <c r="C13" s="17" t="n">
        <v>32.6</v>
      </c>
      <c r="D13" s="20" t="n">
        <v>22.22222222222222</v>
      </c>
      <c r="E13" s="17" t="n">
        <v>13.2</v>
      </c>
      <c r="F13" s="19" t="n">
        <v>6.666666666666667</v>
      </c>
      <c r="G13" s="17" t="n">
        <v>12.5</v>
      </c>
    </row>
    <row r="14" spans="1:7">
      <c r="A14" s="1" t="n">
        <v>13</v>
      </c>
      <c r="B14" s="17" t="n">
        <v>20</v>
      </c>
      <c r="C14" s="17" t="n">
        <v>32.6</v>
      </c>
      <c r="D14" s="20" t="n">
        <v>3.157894736842105</v>
      </c>
      <c r="E14" s="17" t="n">
        <v>13.2</v>
      </c>
      <c r="F14" s="19" t="n">
        <v>0.5263157894736842</v>
      </c>
      <c r="G14" s="17" t="n">
        <v>12.5</v>
      </c>
    </row>
    <row r="15" spans="1:7">
      <c r="A15" s="1" t="n">
        <v>14</v>
      </c>
      <c r="B15" s="17" t="n">
        <v>40.54054054054054</v>
      </c>
      <c r="C15" s="17" t="n">
        <v>32.6</v>
      </c>
      <c r="D15" s="20" t="n">
        <v>15.76576576576577</v>
      </c>
      <c r="E15" s="17" t="n">
        <v>13.2</v>
      </c>
      <c r="F15" s="19" t="n">
        <v>6.756756756756757</v>
      </c>
      <c r="G15" s="17" t="n">
        <v>12.5</v>
      </c>
    </row>
    <row r="16" spans="1:7">
      <c r="A16" s="1" t="n">
        <v>15</v>
      </c>
      <c r="B16" s="17" t="n">
        <v>10</v>
      </c>
      <c r="C16" s="17" t="n">
        <v>32.6</v>
      </c>
      <c r="D16" s="19" t="n">
        <v>0.5263157894736842</v>
      </c>
      <c r="E16" s="17" t="n">
        <v>13.2</v>
      </c>
      <c r="F16" s="20" t="n">
        <v>14.73684210526316</v>
      </c>
      <c r="G16" s="17" t="n">
        <v>12.5</v>
      </c>
    </row>
    <row r="17" spans="1:7">
      <c r="A17" s="1" t="n">
        <v>16</v>
      </c>
      <c r="B17" s="17" t="n">
        <v>8.333333333333332</v>
      </c>
      <c r="C17" s="17" t="n">
        <v>32.6</v>
      </c>
      <c r="D17" s="19" t="n">
        <v>0.3623188405797101</v>
      </c>
      <c r="E17" s="17" t="n">
        <v>13.2</v>
      </c>
      <c r="F17" s="20" t="n">
        <v>32.97101449275362</v>
      </c>
      <c r="G17" s="17" t="n">
        <v>12.5</v>
      </c>
    </row>
    <row r="18" spans="1:7">
      <c r="A18" s="1" t="n">
        <v>17</v>
      </c>
      <c r="B18" s="17" t="n">
        <v>28.57142857142857</v>
      </c>
      <c r="C18" s="17" t="n">
        <v>32.6</v>
      </c>
      <c r="D18" s="19" t="n">
        <v>7.142857142857142</v>
      </c>
      <c r="E18" s="17" t="n">
        <v>13.2</v>
      </c>
      <c r="F18" s="20" t="n">
        <v>10</v>
      </c>
      <c r="G18" s="17" t="n">
        <v>12.5</v>
      </c>
    </row>
    <row r="19" spans="1:7">
      <c r="A19" s="1" t="n">
        <v>18</v>
      </c>
      <c r="B19" s="17" t="n">
        <v>33.33333333333333</v>
      </c>
      <c r="C19" s="17" t="n">
        <v>32.6</v>
      </c>
      <c r="D19" s="20" t="n">
        <v>6.666666666666667</v>
      </c>
      <c r="E19" s="17" t="n">
        <v>13.2</v>
      </c>
      <c r="F19" s="19" t="n">
        <v>0</v>
      </c>
      <c r="G19" s="17" t="n">
        <v>12.5</v>
      </c>
    </row>
    <row r="20" spans="1:7">
      <c r="A20" s="1" t="n">
        <v>19</v>
      </c>
      <c r="B20" s="17" t="n">
        <v>72.41379310344827</v>
      </c>
      <c r="C20" s="17" t="n">
        <v>32.6</v>
      </c>
      <c r="D20" s="20" t="n">
        <v>51.72413793103448</v>
      </c>
      <c r="E20" s="17" t="n">
        <v>13.2</v>
      </c>
      <c r="F20" s="19" t="n">
        <v>16.25615763546798</v>
      </c>
      <c r="G20" s="17" t="n">
        <v>12.5</v>
      </c>
    </row>
    <row r="21" spans="1:7">
      <c r="A21" s="1" t="n">
        <v>20</v>
      </c>
      <c r="B21" s="17" t="n">
        <v>50</v>
      </c>
      <c r="C21" s="17" t="n">
        <v>32.6</v>
      </c>
      <c r="D21" s="20" t="n">
        <v>23.80952380952381</v>
      </c>
      <c r="E21" s="17" t="n">
        <v>13.2</v>
      </c>
      <c r="F21" s="19" t="n">
        <v>6.493506493506493</v>
      </c>
      <c r="G21" s="17" t="n">
        <v>12.5</v>
      </c>
    </row>
    <row r="22" spans="1:7">
      <c r="A22" s="1" t="n">
        <v>21</v>
      </c>
      <c r="B22" s="17" t="n">
        <v>11.11111111111111</v>
      </c>
      <c r="C22" s="17" t="n">
        <v>32.6</v>
      </c>
      <c r="D22" s="19" t="n">
        <v>0.6535947712418301</v>
      </c>
      <c r="E22" s="17" t="n">
        <v>13.2</v>
      </c>
      <c r="F22" s="20" t="n">
        <v>6.535947712418301</v>
      </c>
      <c r="G22" s="17" t="n">
        <v>12.5</v>
      </c>
    </row>
    <row r="23" spans="1:7">
      <c r="A23" s="1" t="n">
        <v>22</v>
      </c>
      <c r="B23" s="17" t="n">
        <v>18.42105263157895</v>
      </c>
      <c r="C23" s="17" t="n">
        <v>32.6</v>
      </c>
      <c r="D23" s="19" t="n">
        <v>2.987197724039829</v>
      </c>
      <c r="E23" s="17" t="n">
        <v>13.2</v>
      </c>
      <c r="F23" s="20" t="n">
        <v>21.76386913229019</v>
      </c>
      <c r="G23" s="17" t="n">
        <v>12.5</v>
      </c>
    </row>
    <row r="24" spans="1:7">
      <c r="A24" s="1" t="n">
        <v>23</v>
      </c>
      <c r="B24" s="17" t="n">
        <v>56</v>
      </c>
      <c r="C24" s="17" t="n">
        <v>32.6</v>
      </c>
      <c r="D24" s="20" t="n">
        <v>30.33333333333334</v>
      </c>
      <c r="E24" s="17" t="n">
        <v>13.2</v>
      </c>
      <c r="F24" s="19" t="n">
        <v>7</v>
      </c>
      <c r="G24" s="17" t="n">
        <v>12.5</v>
      </c>
    </row>
    <row r="25" spans="1:7">
      <c r="A25" s="1" t="n">
        <v>24</v>
      </c>
      <c r="B25" s="17" t="n">
        <v>23.07692307692308</v>
      </c>
      <c r="C25" s="17" t="n">
        <v>32.6</v>
      </c>
      <c r="D25" s="19" t="n">
        <v>3.846153846153846</v>
      </c>
      <c r="E25" s="17" t="n">
        <v>13.2</v>
      </c>
      <c r="F25" s="20" t="n">
        <v>35.8974358974359</v>
      </c>
      <c r="G25" s="17" t="n">
        <v>12.5</v>
      </c>
    </row>
    <row r="26" spans="1:7">
      <c r="A26" s="1" t="n">
        <v>25</v>
      </c>
      <c r="B26" s="17" t="n">
        <v>0</v>
      </c>
      <c r="C26" s="17" t="n">
        <v>32.6</v>
      </c>
      <c r="D26" s="19" t="n">
        <v>0</v>
      </c>
      <c r="E26" s="17" t="n">
        <v>13.2</v>
      </c>
      <c r="F26" s="20" t="n">
        <v>7.692307692307693</v>
      </c>
      <c r="G26" s="17" t="n">
        <v>12.5</v>
      </c>
    </row>
    <row r="27" spans="1:7">
      <c r="A27" s="1" t="n">
        <v>26</v>
      </c>
      <c r="B27" s="17" t="n">
        <v>20</v>
      </c>
      <c r="C27" s="17" t="n">
        <v>32.6</v>
      </c>
      <c r="D27" s="19" t="n">
        <v>0</v>
      </c>
      <c r="E27" s="17" t="n">
        <v>13.2</v>
      </c>
      <c r="F27" s="19" t="n">
        <v>0</v>
      </c>
      <c r="G27" s="17" t="n">
        <v>12.5</v>
      </c>
    </row>
    <row r="28" spans="1:7">
      <c r="A28" s="1" t="n">
        <v>27</v>
      </c>
      <c r="B28" s="17" t="n">
        <v>7.692307692307693</v>
      </c>
      <c r="C28" s="17" t="n">
        <v>32.6</v>
      </c>
      <c r="D28" s="19" t="n">
        <v>0</v>
      </c>
      <c r="E28" s="17" t="n">
        <v>13.2</v>
      </c>
      <c r="F28" s="20" t="n">
        <v>1.282051282051282</v>
      </c>
      <c r="G28" s="17" t="n">
        <v>12.5</v>
      </c>
    </row>
    <row r="29" spans="1:7">
      <c r="A29" s="1" t="n">
        <v>28</v>
      </c>
      <c r="B29" s="17" t="n">
        <v>16.12903225806452</v>
      </c>
      <c r="C29" s="17" t="n">
        <v>32.6</v>
      </c>
      <c r="D29" s="19" t="n">
        <v>2.150537634408602</v>
      </c>
      <c r="E29" s="17" t="n">
        <v>13.2</v>
      </c>
      <c r="F29" s="20" t="n">
        <v>3.225806451612903</v>
      </c>
      <c r="G29" s="17" t="n">
        <v>12.5</v>
      </c>
    </row>
    <row r="30" spans="1:7">
      <c r="A30" s="1" t="n">
        <v>29</v>
      </c>
      <c r="B30" s="17" t="n">
        <v>36.84210526315789</v>
      </c>
      <c r="C30" s="17" t="n">
        <v>32.6</v>
      </c>
      <c r="D30" s="20" t="n">
        <v>12.28070175438596</v>
      </c>
      <c r="E30" s="17" t="n">
        <v>13.2</v>
      </c>
      <c r="F30" s="19" t="n">
        <v>3.92156862745098</v>
      </c>
      <c r="G30" s="17" t="n">
        <v>12.5</v>
      </c>
    </row>
    <row r="31" spans="1:7">
      <c r="A31" s="1" t="n">
        <v>30</v>
      </c>
      <c r="B31" s="17" t="n">
        <v>56.75675675675676</v>
      </c>
      <c r="C31" s="17" t="n">
        <v>32.6</v>
      </c>
      <c r="D31" s="20" t="n">
        <v>31.53153153153153</v>
      </c>
      <c r="E31" s="17" t="n">
        <v>13.2</v>
      </c>
      <c r="F31" s="19" t="n">
        <v>3.153153153153153</v>
      </c>
      <c r="G31" s="17" t="n">
        <v>12.5</v>
      </c>
    </row>
    <row r="32" spans="1:7">
      <c r="A32" s="1" t="n">
        <v>31</v>
      </c>
      <c r="B32" s="17" t="n">
        <v>30.43478260869566</v>
      </c>
      <c r="C32" s="17" t="n">
        <v>32.6</v>
      </c>
      <c r="D32" s="20" t="n">
        <v>8.300395256916996</v>
      </c>
      <c r="E32" s="17" t="n">
        <v>13.2</v>
      </c>
      <c r="F32" s="19" t="n">
        <v>1.185770750988142</v>
      </c>
      <c r="G32" s="17" t="n">
        <v>12.5</v>
      </c>
    </row>
    <row r="33" spans="1:7">
      <c r="A33" s="1" t="n">
        <v>32</v>
      </c>
      <c r="B33" s="17" t="n">
        <v>54.16666666666666</v>
      </c>
      <c r="C33" s="17" t="n">
        <v>32.6</v>
      </c>
      <c r="D33" s="20" t="n">
        <v>28.26086956521739</v>
      </c>
      <c r="E33" s="17" t="n">
        <v>13.2</v>
      </c>
      <c r="F33" s="19" t="n">
        <v>23.91304347826087</v>
      </c>
      <c r="G33" s="17" t="n">
        <v>12.5</v>
      </c>
    </row>
    <row r="34" spans="1:7">
      <c r="A34" s="1" t="n">
        <v>33</v>
      </c>
      <c r="B34" s="17" t="n">
        <v>41.66666666666667</v>
      </c>
      <c r="C34" s="17" t="n">
        <v>32.6</v>
      </c>
      <c r="D34" s="19" t="n">
        <v>16.30434782608696</v>
      </c>
      <c r="E34" s="17" t="n">
        <v>13.2</v>
      </c>
      <c r="F34" s="20" t="n">
        <v>19.92753623188406</v>
      </c>
      <c r="G34" s="17" t="n">
        <v>12.5</v>
      </c>
    </row>
    <row r="35" spans="1:7">
      <c r="A35" s="1" t="n">
        <v>34</v>
      </c>
      <c r="B35" s="17" t="n">
        <v>65.71428571428571</v>
      </c>
      <c r="C35" s="17" t="n">
        <v>32.6</v>
      </c>
      <c r="D35" s="20" t="n">
        <v>42.52100840336134</v>
      </c>
      <c r="E35" s="17" t="n">
        <v>13.2</v>
      </c>
      <c r="F35" s="19" t="n">
        <v>22.85714285714286</v>
      </c>
      <c r="G35" s="17" t="n">
        <v>12.5</v>
      </c>
    </row>
    <row r="36" spans="1:7">
      <c r="A36" s="1" t="n">
        <v>35</v>
      </c>
      <c r="B36" s="17" t="n">
        <v>42.85714285714285</v>
      </c>
      <c r="C36" s="17" t="n">
        <v>32.6</v>
      </c>
      <c r="D36" s="19" t="n">
        <v>16.48351648351648</v>
      </c>
      <c r="E36" s="17" t="n">
        <v>13.2</v>
      </c>
      <c r="F36" s="20" t="n">
        <v>30.76923076923077</v>
      </c>
      <c r="G36" s="17" t="n">
        <v>12.5</v>
      </c>
    </row>
    <row r="37" spans="1:7">
      <c r="A37" s="2" t="n">
        <v>36</v>
      </c>
      <c r="B37" s="17" t="n">
        <v>13.33333333333333</v>
      </c>
      <c r="C37" s="17" t="n">
        <v>32.6</v>
      </c>
      <c r="D37" s="19" t="n">
        <v>0.9523809523809524</v>
      </c>
      <c r="E37" s="17" t="n">
        <v>13.2</v>
      </c>
      <c r="F37" s="20" t="n">
        <v>26.66666666666667</v>
      </c>
      <c r="G37" s="17" t="n">
        <v>12.5</v>
      </c>
    </row>
    <row r="38" spans="1:7">
      <c r="A38" s="3" t="s">
        <v>8</v>
      </c>
      <c r="B38" s="4">
        <f>AVERAGE(B2:B37)</f>
        <v/>
      </c>
      <c r="C38" s="18" t="n"/>
      <c r="D38" s="21">
        <f>AVERAGE(D2:D37)</f>
        <v/>
      </c>
      <c r="E38" s="18" t="n"/>
      <c r="F38" s="4">
        <f>AVERAGE(F2:F37)</f>
        <v/>
      </c>
      <c r="G38" s="17" t="n"/>
    </row>
  </sheetData>
  <pageMargins bottom="0.75" footer="0.3" header="0.3" left="0.7" right="0.7" top="0.75"/>
  <pageSetup orientation="portrait" paperSize="9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8"/>
  <sheetViews>
    <sheetView tabSelected="1" workbookViewId="0">
      <selection activeCell="E17" sqref="E17"/>
    </sheetView>
  </sheetViews>
  <sheetFormatPr baseColWidth="8" defaultRowHeight="14.4" outlineLevelCol="0"/>
  <cols>
    <col customWidth="1" max="1" min="1" style="11" width="10.109375"/>
    <col customWidth="1" max="2" min="2" style="11" width="32.109375"/>
    <col customWidth="1" max="3" min="3" style="11" width="36.88671875"/>
    <col bestFit="1" customWidth="1" max="5" min="5" style="11" width="37.33203125"/>
  </cols>
  <sheetData>
    <row customHeight="1" ht="15" r="1" s="11" spans="1:5" thickBot="1">
      <c r="A1" s="37" t="s">
        <v>0</v>
      </c>
      <c r="B1" s="38" t="s">
        <v>15</v>
      </c>
      <c r="C1" s="39" t="s">
        <v>16</v>
      </c>
    </row>
    <row customHeight="1" ht="15" r="2" s="11" spans="1:5" thickTop="1">
      <c r="A2" s="1" t="n">
        <v>1</v>
      </c>
      <c r="B2" s="45" t="n">
        <v>0</v>
      </c>
      <c r="C2" s="47" t="n">
        <v>6.395348837209303</v>
      </c>
      <c r="E2" s="44" t="s">
        <v>17</v>
      </c>
    </row>
    <row r="3" spans="1:5">
      <c r="A3" s="1" t="n">
        <v>2</v>
      </c>
      <c r="B3" s="45" t="n">
        <v>0</v>
      </c>
      <c r="C3" s="48" t="n">
        <v>0</v>
      </c>
      <c r="E3" s="44" t="s">
        <v>18</v>
      </c>
    </row>
    <row r="4" spans="1:5">
      <c r="A4" s="1" t="n">
        <v>3</v>
      </c>
      <c r="B4" s="45" t="n">
        <v>0</v>
      </c>
      <c r="C4" s="48" t="n">
        <v>0</v>
      </c>
    </row>
    <row r="5" spans="1:5">
      <c r="A5" s="1" t="n">
        <v>4</v>
      </c>
      <c r="B5" s="45" t="n">
        <v>0</v>
      </c>
      <c r="C5" s="48" t="n">
        <v>0</v>
      </c>
    </row>
    <row r="6" spans="1:5">
      <c r="A6" s="1" t="n">
        <v>5</v>
      </c>
      <c r="B6" s="45" t="n">
        <v>7.906976744186046</v>
      </c>
      <c r="C6" s="48" t="n">
        <v>2.437275985663083</v>
      </c>
    </row>
    <row r="7" spans="1:5">
      <c r="A7" s="1" t="n">
        <v>6</v>
      </c>
      <c r="B7" s="45" t="n">
        <v>0</v>
      </c>
      <c r="C7" s="48" t="n">
        <v>0</v>
      </c>
    </row>
    <row r="8" spans="1:5">
      <c r="A8" s="1" t="n">
        <v>7</v>
      </c>
      <c r="B8" s="45" t="n">
        <v>0</v>
      </c>
      <c r="C8" s="48" t="n">
        <v>0</v>
      </c>
    </row>
    <row r="9" spans="1:5">
      <c r="A9" s="1" t="n">
        <v>8</v>
      </c>
      <c r="B9" s="45" t="n">
        <v>9.090909090909092</v>
      </c>
      <c r="C9" s="48" t="n">
        <v>0</v>
      </c>
    </row>
    <row r="10" spans="1:5">
      <c r="A10" s="1" t="n">
        <v>9</v>
      </c>
      <c r="B10" s="45" t="n">
        <v>0</v>
      </c>
      <c r="C10" s="48" t="n">
        <v>0</v>
      </c>
    </row>
    <row r="11" spans="1:5">
      <c r="A11" s="1" t="n">
        <v>10</v>
      </c>
      <c r="B11" s="45" t="n">
        <v>0</v>
      </c>
      <c r="C11" s="48" t="n">
        <v>0</v>
      </c>
    </row>
    <row r="12" spans="1:5">
      <c r="A12" s="1" t="n">
        <v>11</v>
      </c>
      <c r="B12" s="45" t="n">
        <v>0</v>
      </c>
      <c r="C12" s="48" t="n">
        <v>0</v>
      </c>
    </row>
    <row r="13" spans="1:5">
      <c r="A13" s="1" t="n">
        <v>12</v>
      </c>
      <c r="B13" s="45" t="n">
        <v>25.71428571428571</v>
      </c>
      <c r="C13" s="48" t="n">
        <v>0</v>
      </c>
    </row>
    <row r="14" spans="1:5">
      <c r="A14" s="1" t="n">
        <v>13</v>
      </c>
      <c r="B14" s="45" t="n">
        <v>28.80434782608696</v>
      </c>
      <c r="C14" s="48" t="n">
        <v>3.703703703703703</v>
      </c>
    </row>
    <row r="15" spans="1:5">
      <c r="A15" s="1" t="n">
        <v>14</v>
      </c>
      <c r="B15" s="45" t="n">
        <v>41.17647058823529</v>
      </c>
      <c r="C15" s="48" t="n">
        <v>0</v>
      </c>
    </row>
    <row r="16" spans="1:5">
      <c r="A16" s="1" t="n">
        <v>15</v>
      </c>
      <c r="B16" s="45" t="n">
        <v>1.058201058201058</v>
      </c>
      <c r="C16" s="48" t="n">
        <v>0</v>
      </c>
    </row>
    <row r="17" spans="1:5">
      <c r="A17" s="1" t="n">
        <v>16</v>
      </c>
      <c r="B17" s="45" t="n">
        <v>0</v>
      </c>
      <c r="C17" s="48" t="n">
        <v>0</v>
      </c>
    </row>
    <row r="18" spans="1:5">
      <c r="A18" s="1" t="n">
        <v>17</v>
      </c>
      <c r="B18" s="45" t="n">
        <v>0</v>
      </c>
      <c r="C18" s="48" t="n">
        <v>0</v>
      </c>
    </row>
    <row r="19" spans="1:5">
      <c r="A19" s="1" t="n">
        <v>18</v>
      </c>
      <c r="B19" s="45" t="n">
        <v>0</v>
      </c>
      <c r="C19" s="48" t="n">
        <v>0</v>
      </c>
    </row>
    <row r="20" spans="1:5">
      <c r="A20" s="1" t="n">
        <v>19</v>
      </c>
      <c r="B20" s="45" t="n">
        <v>14.28571428571428</v>
      </c>
      <c r="C20" s="48" t="n">
        <v>0</v>
      </c>
    </row>
    <row r="21" spans="1:5">
      <c r="A21" s="1" t="n">
        <v>20</v>
      </c>
      <c r="B21" s="45" t="n">
        <v>14.20454545454546</v>
      </c>
      <c r="C21" s="48" t="n">
        <v>0</v>
      </c>
    </row>
    <row r="22" spans="1:5">
      <c r="A22" s="1" t="n">
        <v>21</v>
      </c>
      <c r="B22" s="45" t="n">
        <v>0</v>
      </c>
      <c r="C22" s="48" t="n">
        <v>0</v>
      </c>
    </row>
    <row r="23" spans="1:5">
      <c r="A23" s="1" t="n">
        <v>22</v>
      </c>
      <c r="B23" s="45" t="n">
        <v>0</v>
      </c>
      <c r="C23" s="48" t="n">
        <v>3.636363636363636</v>
      </c>
    </row>
    <row r="24" spans="1:5">
      <c r="A24" s="1" t="n">
        <v>23</v>
      </c>
      <c r="B24" s="45" t="n">
        <v>18.18181818181818</v>
      </c>
      <c r="C24" s="48" t="n">
        <v>0</v>
      </c>
    </row>
    <row r="25" spans="1:5">
      <c r="A25" s="1" t="n">
        <v>24</v>
      </c>
      <c r="B25" s="45" t="n">
        <v>0</v>
      </c>
      <c r="C25" s="48" t="n">
        <v>24</v>
      </c>
    </row>
    <row r="26" spans="1:5">
      <c r="A26" s="1" t="n">
        <v>25</v>
      </c>
      <c r="B26" s="45" t="n">
        <v>0</v>
      </c>
      <c r="C26" s="48" t="n">
        <v>0</v>
      </c>
    </row>
    <row r="27" spans="1:5">
      <c r="A27" s="1" t="n">
        <v>26</v>
      </c>
      <c r="B27" s="45" t="n">
        <v>0</v>
      </c>
      <c r="C27" s="48" t="n">
        <v>0</v>
      </c>
    </row>
    <row r="28" spans="1:5">
      <c r="A28" s="1" t="n">
        <v>27</v>
      </c>
      <c r="B28" s="45" t="n">
        <v>0</v>
      </c>
      <c r="C28" s="48" t="n">
        <v>0</v>
      </c>
    </row>
    <row r="29" spans="1:5">
      <c r="A29" s="1" t="n">
        <v>28</v>
      </c>
      <c r="B29" s="45" t="n">
        <v>0</v>
      </c>
      <c r="C29" s="48" t="n">
        <v>0</v>
      </c>
    </row>
    <row r="30" spans="1:5">
      <c r="A30" s="1" t="n">
        <v>29</v>
      </c>
      <c r="B30" s="45" t="n">
        <v>16.66666666666666</v>
      </c>
      <c r="C30" s="48" t="n">
        <v>11.56462585034014</v>
      </c>
    </row>
    <row r="31" spans="1:5">
      <c r="A31" s="1" t="n">
        <v>30</v>
      </c>
      <c r="B31" s="45" t="n">
        <v>7.894736842105263</v>
      </c>
      <c r="C31" s="48" t="n">
        <v>0</v>
      </c>
    </row>
    <row r="32" spans="1:5">
      <c r="A32" s="1" t="n">
        <v>31</v>
      </c>
      <c r="B32" s="45" t="n">
        <v>0</v>
      </c>
      <c r="C32" s="48" t="n">
        <v>5.600000000000001</v>
      </c>
    </row>
    <row r="33" spans="1:5">
      <c r="A33" s="1" t="n">
        <v>32</v>
      </c>
      <c r="B33" s="45" t="n">
        <v>37.87878787878788</v>
      </c>
      <c r="C33" s="48" t="n">
        <v>0</v>
      </c>
    </row>
    <row r="34" spans="1:5">
      <c r="A34" s="1" t="n">
        <v>33</v>
      </c>
      <c r="B34" s="45" t="n">
        <v>0</v>
      </c>
      <c r="C34" s="48" t="n">
        <v>0</v>
      </c>
    </row>
    <row r="35" spans="1:5">
      <c r="A35" s="1" t="n">
        <v>34</v>
      </c>
      <c r="B35" s="45" t="n">
        <v>16.66666666666666</v>
      </c>
      <c r="C35" s="48" t="n">
        <v>0</v>
      </c>
    </row>
    <row r="36" spans="1:5">
      <c r="A36" s="1" t="n">
        <v>35</v>
      </c>
      <c r="B36" s="45" t="n">
        <v>0</v>
      </c>
      <c r="C36" s="48" t="n">
        <v>0</v>
      </c>
    </row>
    <row r="37" spans="1:5">
      <c r="A37" s="2" t="n">
        <v>36</v>
      </c>
      <c r="B37" s="40" t="n">
        <v>25.96153846153846</v>
      </c>
      <c r="C37" s="49" t="n">
        <v>0</v>
      </c>
    </row>
    <row r="38" spans="1:5">
      <c r="A38" s="41" t="s">
        <v>8</v>
      </c>
      <c r="B38" s="42">
        <f>SUBTOTAL(101,Tabel4[WiGLE chance of corrupt BSSID (%)])</f>
        <v/>
      </c>
      <c r="C38" s="46" t="n"/>
    </row>
  </sheetData>
  <conditionalFormatting sqref="B2:B37">
    <cfRule dxfId="2" operator="greaterThan" priority="3" type="cellIs">
      <formula>0</formula>
    </cfRule>
  </conditionalFormatting>
  <conditionalFormatting sqref="C2:C38">
    <cfRule dxfId="2" operator="greaterThan" priority="1" type="cellIs">
      <formula>0</formula>
    </cfRule>
  </conditionalFormatting>
  <pageMargins bottom="0.75" footer="0.3" header="0.3" left="0.7" right="0.7" top="0.75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8"/>
  <sheetViews>
    <sheetView workbookViewId="0">
      <selection activeCell="E1" sqref="E1:E38"/>
    </sheetView>
  </sheetViews>
  <sheetFormatPr baseColWidth="8" defaultRowHeight="14.4" outlineLevelCol="0"/>
  <cols>
    <col customWidth="1" max="1" min="1" style="11" width="10.44140625"/>
    <col customWidth="1" max="2" min="2" style="11" width="35.44140625"/>
    <col customWidth="1" max="4" min="3" style="11" width="38.33203125"/>
    <col bestFit="1" customWidth="1" max="5" min="5" style="11" width="41"/>
    <col customWidth="1" max="6" min="6" style="11" width="19.33203125"/>
    <col bestFit="1" customWidth="1" max="7" min="7" style="11" width="14"/>
  </cols>
  <sheetData>
    <row r="1" spans="1:7">
      <c r="A1" s="22" t="s">
        <v>0</v>
      </c>
      <c r="B1" s="22" t="s">
        <v>19</v>
      </c>
      <c r="C1" s="22" t="s">
        <v>2</v>
      </c>
      <c r="D1" s="29" t="s">
        <v>20</v>
      </c>
      <c r="E1" s="22" t="s">
        <v>4</v>
      </c>
    </row>
    <row r="2" spans="1:7">
      <c r="A2" s="1" t="n">
        <v>1</v>
      </c>
      <c r="B2" s="24" t="n">
        <v>546.3878647914754</v>
      </c>
      <c r="C2" s="27" t="n">
        <v>546.387864791475</v>
      </c>
      <c r="D2" s="27" t="n">
        <v>0.02296351822966799</v>
      </c>
      <c r="E2" s="27" t="n">
        <v>0.02296351822966799</v>
      </c>
      <c r="G2" s="23" t="s">
        <v>21</v>
      </c>
    </row>
    <row r="3" spans="1:7">
      <c r="A3" s="1" t="n">
        <v>2</v>
      </c>
      <c r="B3" s="25" t="n">
        <v>0.0665894538263475</v>
      </c>
      <c r="C3" s="28" t="n">
        <v>0.06750870027967558</v>
      </c>
      <c r="D3" s="27" t="n">
        <v>0.05854426228753177</v>
      </c>
      <c r="E3" s="27" t="n">
        <v>0.05854426228753177</v>
      </c>
      <c r="G3" s="33" t="s">
        <v>22</v>
      </c>
    </row>
    <row r="4" spans="1:7">
      <c r="A4" s="1" t="n">
        <v>3</v>
      </c>
      <c r="B4" s="24" t="n">
        <v>0.3108198414476064</v>
      </c>
      <c r="C4" s="27" t="n">
        <v>0.3108198414476064</v>
      </c>
      <c r="D4" s="27" t="n">
        <v>0.3080539671521959</v>
      </c>
      <c r="E4" s="27" t="n">
        <v>0.3080539671521959</v>
      </c>
    </row>
    <row r="5" spans="1:7">
      <c r="A5" s="1" t="n">
        <v>4</v>
      </c>
      <c r="B5" s="25" t="n">
        <v>0.0675349237985714</v>
      </c>
      <c r="C5" s="28" t="n">
        <v>0.06768444727378249</v>
      </c>
      <c r="D5" s="28" t="n">
        <v>0.06452852243770467</v>
      </c>
      <c r="E5" s="28" t="n">
        <v>0.06492968736080809</v>
      </c>
    </row>
    <row r="6" spans="1:7">
      <c r="A6" s="1" t="n">
        <v>5</v>
      </c>
      <c r="B6" s="24" t="n">
        <v>2.246767071564755</v>
      </c>
      <c r="C6" s="27" t="n">
        <v>2.246767071564755</v>
      </c>
      <c r="D6" s="27" t="n">
        <v>0.0273776840170065</v>
      </c>
      <c r="E6" s="27" t="n">
        <v>0.0273776840170065</v>
      </c>
    </row>
    <row r="7" spans="1:7">
      <c r="A7" s="1" t="n">
        <v>6</v>
      </c>
      <c r="B7" s="25" t="n">
        <v>0.01718146368137908</v>
      </c>
      <c r="C7" s="28" t="n">
        <v>0.015458090292626</v>
      </c>
      <c r="D7" s="28" t="n">
        <v>0.01311374968518231</v>
      </c>
      <c r="E7" s="28" t="n">
        <v>0.01569108535815309</v>
      </c>
    </row>
    <row r="8" spans="1:7">
      <c r="A8" s="1" t="n">
        <v>7</v>
      </c>
      <c r="B8" s="25" t="n">
        <v>0.02523377474158545</v>
      </c>
      <c r="C8" s="28" t="n">
        <v>0.02579172889491679</v>
      </c>
      <c r="D8" s="27" t="n">
        <v>0.02270711644424948</v>
      </c>
      <c r="E8" s="27" t="n">
        <v>0.02270711644424948</v>
      </c>
    </row>
    <row r="9" spans="1:7">
      <c r="A9" s="1" t="n">
        <v>8</v>
      </c>
      <c r="B9" s="24" t="n">
        <v>0.04260416431774335</v>
      </c>
      <c r="C9" s="27" t="n">
        <v>0.04260416431774335</v>
      </c>
      <c r="D9" s="27" t="n">
        <v>0.03710694621264924</v>
      </c>
      <c r="E9" s="27" t="n">
        <v>0.03710694621264924</v>
      </c>
    </row>
    <row r="10" spans="1:7">
      <c r="A10" s="1" t="n">
        <v>9</v>
      </c>
      <c r="B10" s="25" t="n">
        <v>0.16779120910127</v>
      </c>
      <c r="C10" s="28" t="n">
        <v>0.1630582383899318</v>
      </c>
      <c r="D10" s="28" t="n">
        <v>0.1729474331873634</v>
      </c>
      <c r="E10" s="28" t="n">
        <v>0.1623352762504731</v>
      </c>
    </row>
    <row r="11" spans="1:7">
      <c r="A11" s="1" t="n">
        <v>10</v>
      </c>
      <c r="B11" s="25" t="n">
        <v>0.0400558288904165</v>
      </c>
      <c r="C11" s="28" t="n">
        <v>0.03692514576538054</v>
      </c>
      <c r="D11" s="28" t="n">
        <v>0.03584762469763345</v>
      </c>
      <c r="E11" s="28" t="n">
        <v>0.03255857475288271</v>
      </c>
    </row>
    <row r="12" spans="1:7">
      <c r="A12" s="1" t="n">
        <v>11</v>
      </c>
      <c r="B12" s="25" t="n">
        <v>0.07763082770099827</v>
      </c>
      <c r="C12" s="28" t="n">
        <v>0.06427782015335713</v>
      </c>
      <c r="D12" s="28" t="n">
        <v>0.06298139971885676</v>
      </c>
      <c r="E12" s="28" t="n">
        <v>0.06184083705618473</v>
      </c>
    </row>
    <row r="13" spans="1:7">
      <c r="A13" s="1" t="n">
        <v>12</v>
      </c>
      <c r="B13" s="25" t="n">
        <v>0.04470462597681737</v>
      </c>
      <c r="C13" s="28" t="n">
        <v>0.04529610716143208</v>
      </c>
      <c r="D13" s="28" t="n">
        <v>0.04459708155215585</v>
      </c>
      <c r="E13" s="28" t="n">
        <v>0.03660869427826133</v>
      </c>
    </row>
    <row r="14" spans="1:7">
      <c r="A14" s="1" t="n">
        <v>13</v>
      </c>
      <c r="B14" s="24" t="n">
        <v>1.907718743805718</v>
      </c>
      <c r="C14" s="27" t="n">
        <v>1.907718743805718</v>
      </c>
      <c r="D14" s="27" t="n">
        <v>0.05572720788215488</v>
      </c>
      <c r="E14" s="27" t="n">
        <v>0.05572720788215488</v>
      </c>
    </row>
    <row r="15" spans="1:7">
      <c r="A15" s="1" t="n">
        <v>14</v>
      </c>
      <c r="B15" s="24" t="n">
        <v>0.02365905723657448</v>
      </c>
      <c r="C15" s="27" t="n">
        <v>0.02365905723657448</v>
      </c>
      <c r="D15" s="27" t="n">
        <v>0.02075870562954951</v>
      </c>
      <c r="E15" s="27" t="n">
        <v>0.02075870562954951</v>
      </c>
    </row>
    <row r="16" spans="1:7">
      <c r="A16" s="1" t="n">
        <v>15</v>
      </c>
      <c r="B16" s="25" t="n">
        <v>0.0507763231914183</v>
      </c>
      <c r="C16" s="28" t="n">
        <v>0.03893424249758428</v>
      </c>
      <c r="D16" s="28" t="n">
        <v>0.04838273587675065</v>
      </c>
      <c r="E16" s="28" t="n">
        <v>0.03655779761809504</v>
      </c>
    </row>
    <row r="17" spans="1:7">
      <c r="A17" s="1" t="n">
        <v>16</v>
      </c>
      <c r="B17" s="24" t="n">
        <v>0.04874084535245815</v>
      </c>
      <c r="C17" s="27" t="n">
        <v>0.04874084535245815</v>
      </c>
      <c r="D17" s="27" t="n">
        <v>0.03883072403776161</v>
      </c>
      <c r="E17" s="27" t="n">
        <v>0.03883072403776161</v>
      </c>
    </row>
    <row r="18" spans="1:7">
      <c r="A18" s="1" t="n">
        <v>17</v>
      </c>
      <c r="B18" s="25" t="n">
        <v>0.2189900515181394</v>
      </c>
      <c r="C18" s="28" t="n">
        <v>0.04893339313147953</v>
      </c>
      <c r="D18" s="28" t="n">
        <v>0.04358991946510065</v>
      </c>
      <c r="E18" s="28" t="n">
        <v>0.0446539148608362</v>
      </c>
    </row>
    <row r="19" spans="1:7">
      <c r="A19" s="1" t="n">
        <v>18</v>
      </c>
      <c r="B19" s="24" t="n">
        <v>0.06152392067447333</v>
      </c>
      <c r="C19" s="27" t="n">
        <v>0.06152392067447333</v>
      </c>
      <c r="D19" s="27" t="n">
        <v>0.05026906731144672</v>
      </c>
      <c r="E19" s="27" t="n">
        <v>0.05026906731144672</v>
      </c>
    </row>
    <row r="20" spans="1:7">
      <c r="A20" s="1" t="n">
        <v>19</v>
      </c>
      <c r="B20" s="25" t="n">
        <v>0.04339980842218728</v>
      </c>
      <c r="C20" s="28" t="n">
        <v>0.0432576343279638</v>
      </c>
      <c r="D20" s="27" t="n">
        <v>0.0443365151768402</v>
      </c>
      <c r="E20" s="27" t="n">
        <v>0.0443365151768402</v>
      </c>
    </row>
    <row r="21" spans="1:7">
      <c r="A21" s="1" t="n">
        <v>20</v>
      </c>
      <c r="B21" s="25" t="n">
        <v>0.03857795614786459</v>
      </c>
      <c r="C21" s="28" t="n">
        <v>0.0379306462562549</v>
      </c>
      <c r="D21" s="27" t="n">
        <v>0.0287421636134642</v>
      </c>
      <c r="E21" s="27" t="n">
        <v>0.0287421636134642</v>
      </c>
    </row>
    <row r="22" spans="1:7">
      <c r="A22" s="1" t="n">
        <v>21</v>
      </c>
      <c r="B22" s="25" t="n">
        <v>0.03954135603161519</v>
      </c>
      <c r="C22" s="28" t="n">
        <v>0.03861085922115543</v>
      </c>
      <c r="D22" s="28" t="n">
        <v>0.03562845475096466</v>
      </c>
      <c r="E22" s="28" t="n">
        <v>0.03333447274935099</v>
      </c>
    </row>
    <row r="23" spans="1:7">
      <c r="A23" s="1" t="n">
        <v>22</v>
      </c>
      <c r="B23" s="25" t="n">
        <v>4.110813722784754</v>
      </c>
      <c r="C23" s="28" t="n">
        <v>1.451000172762157</v>
      </c>
      <c r="D23" s="28" t="n">
        <v>0.04306338584884283</v>
      </c>
      <c r="E23" s="28" t="n">
        <v>0.03694799624894564</v>
      </c>
    </row>
    <row r="24" spans="1:7">
      <c r="A24" s="1" t="n">
        <v>23</v>
      </c>
      <c r="B24" s="24" t="n">
        <v>0.08684657525050933</v>
      </c>
      <c r="C24" s="27" t="n">
        <v>0.08684657525050933</v>
      </c>
      <c r="D24" s="27" t="n">
        <v>0.0810372188646938</v>
      </c>
      <c r="E24" s="27" t="n">
        <v>0.0810372188646938</v>
      </c>
    </row>
    <row r="25" spans="1:7">
      <c r="A25" s="1" t="n">
        <v>24</v>
      </c>
      <c r="B25" s="24" t="n">
        <v>10.2055248780983</v>
      </c>
      <c r="C25" s="27" t="n">
        <v>10.2055248780983</v>
      </c>
      <c r="D25" s="27" t="n">
        <v>0.08783808734863401</v>
      </c>
      <c r="E25" s="27" t="n">
        <v>0.08783808734863401</v>
      </c>
    </row>
    <row r="26" spans="1:7">
      <c r="A26" s="1" t="n">
        <v>25</v>
      </c>
      <c r="B26" s="24" t="n">
        <v>0.01965581555301946</v>
      </c>
      <c r="C26" s="27" t="n">
        <v>0.01965581555301946</v>
      </c>
      <c r="D26" s="27" t="n">
        <v>0.01767181139227062</v>
      </c>
      <c r="E26" s="27" t="n">
        <v>0.01767181139227062</v>
      </c>
    </row>
    <row r="27" spans="1:7">
      <c r="A27" s="1" t="n">
        <v>26</v>
      </c>
      <c r="B27" s="24" t="n">
        <v>0.04761628286867449</v>
      </c>
      <c r="C27" s="27" t="n">
        <v>0.04761628286867449</v>
      </c>
      <c r="D27" s="27" t="n">
        <v>0.0431736979866208</v>
      </c>
      <c r="E27" s="27" t="n">
        <v>0.0431736979866208</v>
      </c>
    </row>
    <row r="28" spans="1:7">
      <c r="A28" s="1" t="n">
        <v>27</v>
      </c>
      <c r="B28" s="25" t="n">
        <v>0.04643969399340404</v>
      </c>
      <c r="C28" s="28" t="n">
        <v>0.04833803918687928</v>
      </c>
      <c r="D28" s="28" t="n">
        <v>0.0397828071778969</v>
      </c>
      <c r="E28" s="28" t="n">
        <v>0.04200966684484806</v>
      </c>
    </row>
    <row r="29" spans="1:7">
      <c r="A29" s="1" t="n">
        <v>28</v>
      </c>
      <c r="B29" s="25" t="n">
        <v>0.0531889078991538</v>
      </c>
      <c r="C29" s="28" t="n">
        <v>0.05144137257498767</v>
      </c>
      <c r="D29" s="28" t="n">
        <v>0.04908168829246426</v>
      </c>
      <c r="E29" s="28" t="n">
        <v>0.04840450380244337</v>
      </c>
    </row>
    <row r="30" spans="1:7">
      <c r="A30" s="1" t="n">
        <v>29</v>
      </c>
      <c r="B30" s="25" t="n">
        <v>0.2722447537588471</v>
      </c>
      <c r="C30" s="28" t="n">
        <v>0.2719608528551621</v>
      </c>
      <c r="D30" s="28" t="n">
        <v>0.04366558840873003</v>
      </c>
      <c r="E30" s="28" t="n">
        <v>0.04440930511809714</v>
      </c>
    </row>
    <row r="31" spans="1:7">
      <c r="A31" s="1" t="n">
        <v>30</v>
      </c>
      <c r="B31" s="25" t="n">
        <v>0.0250015373576042</v>
      </c>
      <c r="C31" s="28" t="n">
        <v>0.02540145694882423</v>
      </c>
      <c r="D31" s="28" t="n">
        <v>0.02224841991148956</v>
      </c>
      <c r="E31" s="28" t="n">
        <v>0.02294530171455481</v>
      </c>
    </row>
    <row r="32" spans="1:7">
      <c r="A32" s="1" t="n">
        <v>31</v>
      </c>
      <c r="B32" s="25" t="n">
        <v>6.536304260508786</v>
      </c>
      <c r="C32" s="28" t="n">
        <v>6.533810972238061</v>
      </c>
      <c r="D32" s="28" t="n">
        <v>0.03798962101306749</v>
      </c>
      <c r="E32" s="28" t="n">
        <v>0.03681092149524574</v>
      </c>
    </row>
    <row r="33" spans="1:7">
      <c r="A33" s="1" t="n">
        <v>32</v>
      </c>
      <c r="B33" s="25" t="n">
        <v>0.1199194010314637</v>
      </c>
      <c r="C33" s="28" t="n">
        <v>0.1208967176455999</v>
      </c>
      <c r="D33" s="28" t="n">
        <v>0.1044433098927853</v>
      </c>
      <c r="E33" s="28" t="n">
        <v>0.1054239517201123</v>
      </c>
    </row>
    <row r="34" spans="1:7">
      <c r="A34" s="1" t="n">
        <v>33</v>
      </c>
      <c r="B34" s="24" t="n">
        <v>0.044541066152576</v>
      </c>
      <c r="C34" s="27" t="n">
        <v>0.044541066152576</v>
      </c>
      <c r="D34" s="27" t="n">
        <v>0.03796387400858528</v>
      </c>
      <c r="E34" s="27" t="n">
        <v>0.03796387400858528</v>
      </c>
    </row>
    <row r="35" spans="1:7">
      <c r="A35" s="1" t="n">
        <v>34</v>
      </c>
      <c r="B35" s="24" t="n">
        <v>0.0255816087127965</v>
      </c>
      <c r="C35" s="27" t="n">
        <v>0.0255816087127965</v>
      </c>
      <c r="D35" s="27" t="n">
        <v>0.02173025912772141</v>
      </c>
      <c r="E35" s="27" t="n">
        <v>0.02173025912772141</v>
      </c>
    </row>
    <row r="36" spans="1:7">
      <c r="A36" s="1" t="n">
        <v>35</v>
      </c>
      <c r="B36" s="25" t="n">
        <v>0.01314200818772871</v>
      </c>
      <c r="C36" s="28" t="n">
        <v>0.01539060874652811</v>
      </c>
      <c r="D36" s="28" t="n">
        <v>0.01563338138862146</v>
      </c>
      <c r="E36" s="28" t="n">
        <v>0.01658964808049236</v>
      </c>
    </row>
    <row r="37" spans="1:7">
      <c r="A37" s="2" t="n">
        <v>36</v>
      </c>
      <c r="B37" s="30" t="n">
        <v>0.1452551312473712</v>
      </c>
      <c r="C37" s="31" t="n">
        <v>0.02192082438818674</v>
      </c>
      <c r="D37" s="31" t="n">
        <v>0.009995640805835268</v>
      </c>
      <c r="E37" s="31" t="n">
        <v>0.0110027634690031</v>
      </c>
    </row>
    <row r="38" spans="1:7">
      <c r="A38" s="26" t="s">
        <v>8</v>
      </c>
      <c r="B38" s="32">
        <f>SUBTOTAL(101,Tabel3[LocationAPI with RSSI mean error (km)])</f>
        <v/>
      </c>
      <c r="C38" s="32">
        <f>SUBTOTAL(101,Tabel3[LocationAPI without RSSI mean error (km)])</f>
        <v/>
      </c>
      <c r="D38" s="32">
        <f>SUBTOTAL(101,Tabel3[LocationAPI with RSSI median error (km)])</f>
        <v/>
      </c>
      <c r="E38" s="32">
        <f>SUBTOTAL(101,Tabel3[LocationAPI without RSSI median error (km)])</f>
        <v/>
      </c>
    </row>
  </sheetData>
  <conditionalFormatting sqref="D2:D37">
    <cfRule dxfId="2" operator="greaterThan" priority="5" type="cellIs">
      <formula>1</formula>
    </cfRule>
  </conditionalFormatting>
  <conditionalFormatting sqref="C2:C37">
    <cfRule dxfId="2" operator="greaterThan" priority="7" type="cellIs">
      <formula>1</formula>
    </cfRule>
  </conditionalFormatting>
  <conditionalFormatting sqref="B2:B37 B4:C37">
    <cfRule dxfId="2" operator="greaterThan" priority="4" type="cellIs">
      <formula>1</formula>
    </cfRule>
  </conditionalFormatting>
  <conditionalFormatting sqref="E2:E37">
    <cfRule dxfId="2" operator="greaterThan" priority="2" type="cellIs">
      <formula>1</formula>
    </cfRule>
  </conditionalFormatting>
  <pageMargins bottom="0.75" footer="0.3" header="0.3" left="0.7" right="0.7" top="0.75"/>
  <pageSetup orientation="portrait" paperSize="9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Thomas Janssen</dc:creator>
  <dcterms:created xsi:type="dcterms:W3CDTF">2017-04-18T11:42:16Z</dcterms:created>
  <dcterms:modified xsi:type="dcterms:W3CDTF">2017-05-08T13:30:42Z</dcterms:modified>
  <cp:lastModifiedBy>Thomas Janssen</cp:lastModifiedBy>
</cp:coreProperties>
</file>